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risdisabilityservices-my.sharepoint.com/personal/dmcgrath_karis_org/Documents/Documents/"/>
    </mc:Choice>
  </mc:AlternateContent>
  <xr:revisionPtr revIDLastSave="145" documentId="8_{E9B7FE01-9C6E-4887-BFCA-337D523DE7A7}" xr6:coauthVersionLast="47" xr6:coauthVersionMax="47" xr10:uidLastSave="{42755EAB-B8FB-484E-AF6B-3ECB6B042F5C}"/>
  <bookViews>
    <workbookView xWindow="-28920" yWindow="11400" windowWidth="29040" windowHeight="15720" xr2:uid="{E322CC99-8CFB-423B-B0C9-6E9795C34A06}"/>
  </bookViews>
  <sheets>
    <sheet name="Report" sheetId="1" r:id="rId1"/>
    <sheet name="Exterior" sheetId="5" r:id="rId2"/>
    <sheet name="Mechanical" sheetId="6" r:id="rId3"/>
    <sheet name="Kitchen" sheetId="7" r:id="rId4"/>
    <sheet name="Bathroom" sheetId="8" r:id="rId5"/>
    <sheet name="Bathroom (2)" sheetId="15" r:id="rId6"/>
    <sheet name="Office" sheetId="9" r:id="rId7"/>
    <sheet name="Staff Office" sheetId="22" r:id="rId8"/>
    <sheet name="Living Room" sheetId="10" r:id="rId9"/>
    <sheet name="Laundry" sheetId="11" r:id="rId10"/>
    <sheet name="Bedroom" sheetId="12" r:id="rId11"/>
    <sheet name="Bedroom (2)" sheetId="17" r:id="rId12"/>
    <sheet name="Bedroom (3)" sheetId="18" r:id="rId13"/>
    <sheet name="Bedroom (4)" sheetId="19" r:id="rId14"/>
    <sheet name="Bedroom (5)" sheetId="23" r:id="rId15"/>
    <sheet name="Programs" sheetId="2" r:id="rId16"/>
    <sheet name="Drop Downs" sheetId="3" r:id="rId17"/>
    <sheet name="Conditions" sheetId="4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O13" i="1"/>
  <c r="J34" i="5"/>
  <c r="AJ31" i="1"/>
  <c r="AJ15" i="1"/>
  <c r="W5" i="1" l="1"/>
  <c r="J34" i="23"/>
  <c r="J34" i="22"/>
  <c r="J34" i="19" l="1"/>
  <c r="J34" i="18"/>
  <c r="J34" i="17"/>
  <c r="J34" i="15"/>
  <c r="J34" i="12" l="1"/>
  <c r="J34" i="11"/>
  <c r="J34" i="10"/>
  <c r="J34" i="9"/>
  <c r="J34" i="8"/>
  <c r="J34" i="7"/>
  <c r="AQ13" i="1" s="1"/>
  <c r="J34" i="6"/>
  <c r="AQ12" i="1" s="1"/>
  <c r="AQ11" i="1"/>
  <c r="AA27" i="1"/>
  <c r="AS27" i="1" s="1"/>
  <c r="AQ7" i="1"/>
  <c r="P15" i="1"/>
  <c r="Y5" i="1"/>
  <c r="AQ15" i="1" l="1"/>
  <c r="AQ14" i="1"/>
  <c r="AO29" i="1"/>
  <c r="AQ9" i="1" l="1"/>
</calcChain>
</file>

<file path=xl/sharedStrings.xml><?xml version="1.0" encoding="utf-8"?>
<sst xmlns="http://schemas.openxmlformats.org/spreadsheetml/2006/main" count="782" uniqueCount="470">
  <si>
    <t>Maintenance under $3,000</t>
  </si>
  <si>
    <t xml:space="preserve">Classification </t>
  </si>
  <si>
    <t>Code Requirement based on Classification</t>
  </si>
  <si>
    <t>priority</t>
  </si>
  <si>
    <t>Estimated Cost</t>
  </si>
  <si>
    <t>Summary</t>
  </si>
  <si>
    <t>Important Information</t>
  </si>
  <si>
    <t>Number of Supported Persons Sleeping</t>
  </si>
  <si>
    <t>Operating as</t>
  </si>
  <si>
    <t>Code &amp; Condition Assessment</t>
  </si>
  <si>
    <t>Location of main water shut off</t>
  </si>
  <si>
    <t>Not found</t>
  </si>
  <si>
    <t xml:space="preserve">Number requiring Assistance </t>
  </si>
  <si>
    <t>Quantity/Type</t>
  </si>
  <si>
    <t>Required</t>
  </si>
  <si>
    <t>In Place</t>
  </si>
  <si>
    <t>Action Required</t>
  </si>
  <si>
    <t>Location of main gas shut off</t>
  </si>
  <si>
    <t>Outside by gas meter next to side ramp</t>
  </si>
  <si>
    <t>30 minute floor fire separation</t>
  </si>
  <si>
    <t>Yes</t>
  </si>
  <si>
    <t>No</t>
  </si>
  <si>
    <t>Classification in OBC</t>
  </si>
  <si>
    <t>C Residential</t>
  </si>
  <si>
    <t>Bedrooms 30 minute fire separation</t>
  </si>
  <si>
    <t>Total items on list</t>
  </si>
  <si>
    <t>Bedroom Doors 20 minute rated</t>
  </si>
  <si>
    <t>Mechanical checks and service intervals</t>
  </si>
  <si>
    <t>Classification in OFC</t>
  </si>
  <si>
    <t>Garage 45 minute rated with seal</t>
  </si>
  <si>
    <t>N/A</t>
  </si>
  <si>
    <t>Exterior</t>
  </si>
  <si>
    <t>Program:</t>
  </si>
  <si>
    <t>Furnace room 45 minute separation with 30 Minute door</t>
  </si>
  <si>
    <t>Mechanical</t>
  </si>
  <si>
    <t>Furnace filter</t>
  </si>
  <si>
    <t>replaced every 3 months</t>
  </si>
  <si>
    <t xml:space="preserve">Operating as </t>
  </si>
  <si>
    <t>Number of egress from main level</t>
  </si>
  <si>
    <t>Kitchen</t>
  </si>
  <si>
    <t>Number of egress from basement</t>
  </si>
  <si>
    <t>n/a</t>
  </si>
  <si>
    <t>Note: Fire inspector has not mentioned fire door on furnace room*</t>
  </si>
  <si>
    <t>Bathrooms</t>
  </si>
  <si>
    <t>Electroinic filter</t>
  </si>
  <si>
    <t>cleaned every 3 to 4 months</t>
  </si>
  <si>
    <t>Address:</t>
  </si>
  <si>
    <t>Classification with City</t>
  </si>
  <si>
    <t>Does egress have 30 minute fire separation</t>
  </si>
  <si>
    <t>Estimated</t>
  </si>
  <si>
    <t>Interior</t>
  </si>
  <si>
    <t>Interconnected smoke alarms</t>
  </si>
  <si>
    <t>HEPA filter</t>
  </si>
  <si>
    <t>See HEPA filter change pdf</t>
  </si>
  <si>
    <t>Date:</t>
  </si>
  <si>
    <t>Sprinkler System</t>
  </si>
  <si>
    <t>Minor Capital Projects</t>
  </si>
  <si>
    <t>Dryer vent</t>
  </si>
  <si>
    <t>Monitored to CAN/ULC</t>
  </si>
  <si>
    <t>Self closing devices on bedroom doors</t>
  </si>
  <si>
    <t>Estimated cost</t>
  </si>
  <si>
    <t>Emergency lighting</t>
  </si>
  <si>
    <t xml:space="preserve">Furnace &amp; AC </t>
  </si>
  <si>
    <t>Annually</t>
  </si>
  <si>
    <t>DSS Conducted</t>
  </si>
  <si>
    <t>Interconnected Smoke alarm in each bedroom</t>
  </si>
  <si>
    <t xml:space="preserve">Is there a fire alarm system </t>
  </si>
  <si>
    <t>HRV/ERV</t>
  </si>
  <si>
    <t>Annual inspection (with furnace).  Balance every 24 months</t>
  </si>
  <si>
    <t>Can the system notify the fire department</t>
  </si>
  <si>
    <t>Monitoring Company</t>
  </si>
  <si>
    <t>Phillips</t>
  </si>
  <si>
    <t>Wate softener</t>
  </si>
  <si>
    <t>Apart from checking salt regularly - annual service</t>
  </si>
  <si>
    <t>NFPA 13 Sprinkler system</t>
  </si>
  <si>
    <t>13D</t>
  </si>
  <si>
    <t>Backup generator</t>
  </si>
  <si>
    <t>Annual maintenance contract</t>
  </si>
  <si>
    <t>Fire code releated action items</t>
  </si>
  <si>
    <t>Fire Code actions to meet requirement</t>
  </si>
  <si>
    <t>Note:</t>
  </si>
  <si>
    <t>Elevator</t>
  </si>
  <si>
    <t>Annual safety inspection</t>
  </si>
  <si>
    <t>What is a fire separation? A fire separation can be a floor, wall, door with a self-closing device, or a combination of those things. It can be built using typical building materials such as lumber and drywall. For example, a 30 minute fire separation can be built using 38 mm x 89 mm (2” x 4”) wood studs, 13 mm (1/2”) thick drywall on both sides, and fibre-type insulation between the studs. Lath and plaster construction typically found in older houses is an example of a 15 minute fire separation.</t>
  </si>
  <si>
    <t>NOTES:</t>
  </si>
  <si>
    <t>Unless indicated costs are rough estimateds only.</t>
  </si>
  <si>
    <t>Priority numbering;</t>
  </si>
  <si>
    <t>1 = immediately or as soon as possible</t>
  </si>
  <si>
    <t>2 = at next service or season</t>
  </si>
  <si>
    <t>3 = within next 6 months</t>
  </si>
  <si>
    <t>4 = within 1 year</t>
  </si>
  <si>
    <t>5 = as budget allows</t>
  </si>
  <si>
    <t>Exterior Condition</t>
  </si>
  <si>
    <t xml:space="preserve">Limitations at time of visit </t>
  </si>
  <si>
    <t>None</t>
  </si>
  <si>
    <t>Material/Make</t>
  </si>
  <si>
    <t>Condition</t>
  </si>
  <si>
    <t>Recommendation/Action</t>
  </si>
  <si>
    <t>Roofing material</t>
  </si>
  <si>
    <t>Asphalt Shingles</t>
  </si>
  <si>
    <t>Good</t>
  </si>
  <si>
    <t>Valleys</t>
  </si>
  <si>
    <t>Chimney</t>
  </si>
  <si>
    <t>Roof vents</t>
  </si>
  <si>
    <t>Trees &amp; Shrubs</t>
  </si>
  <si>
    <t>Overgrown</t>
  </si>
  <si>
    <t>Trees need trimming</t>
  </si>
  <si>
    <t>Gates</t>
  </si>
  <si>
    <t>Fences</t>
  </si>
  <si>
    <t>Wood</t>
  </si>
  <si>
    <t>Veneer</t>
  </si>
  <si>
    <t>Brick</t>
  </si>
  <si>
    <t>Damaged</t>
  </si>
  <si>
    <t>Repair</t>
  </si>
  <si>
    <t>Foundation</t>
  </si>
  <si>
    <t>Slab on Grade</t>
  </si>
  <si>
    <t>Windows</t>
  </si>
  <si>
    <t>Vinyl</t>
  </si>
  <si>
    <t>Caulking Poor</t>
  </si>
  <si>
    <t>Renew caulking</t>
  </si>
  <si>
    <t>Window wells</t>
  </si>
  <si>
    <t>Downspouts</t>
  </si>
  <si>
    <t>Aluminum</t>
  </si>
  <si>
    <t>Fair</t>
  </si>
  <si>
    <t>Eavestroughs</t>
  </si>
  <si>
    <t>Walkways</t>
  </si>
  <si>
    <t>Concrete</t>
  </si>
  <si>
    <t>Driveway</t>
  </si>
  <si>
    <t>Asphalt</t>
  </si>
  <si>
    <t>Rear Ramp</t>
  </si>
  <si>
    <t>Front Ramp (2)</t>
  </si>
  <si>
    <t>AC Compressor</t>
  </si>
  <si>
    <t>3 ton</t>
  </si>
  <si>
    <t>Generator</t>
  </si>
  <si>
    <t>Crawl space grill</t>
  </si>
  <si>
    <t>Loose</t>
  </si>
  <si>
    <t>Exterior GFI</t>
  </si>
  <si>
    <t>Exterior hose bib</t>
  </si>
  <si>
    <t>Broken</t>
  </si>
  <si>
    <t>Replace</t>
  </si>
  <si>
    <t>Deck Rear</t>
  </si>
  <si>
    <t>Railings/Guards</t>
  </si>
  <si>
    <t>Special Notes:</t>
  </si>
  <si>
    <t xml:space="preserve">Mechanical </t>
  </si>
  <si>
    <t>Make/Qty</t>
  </si>
  <si>
    <t>Furnace</t>
  </si>
  <si>
    <t>Goodman.</t>
  </si>
  <si>
    <t>Hot Water Heater</t>
  </si>
  <si>
    <t>Tank Gas</t>
  </si>
  <si>
    <t>Water Softener</t>
  </si>
  <si>
    <t>Combustion Air</t>
  </si>
  <si>
    <t>Internal</t>
  </si>
  <si>
    <t>Back-up Generator</t>
  </si>
  <si>
    <t>Floor drain</t>
  </si>
  <si>
    <t>Sump Pump</t>
  </si>
  <si>
    <t>Sewage ejector</t>
  </si>
  <si>
    <t>Back water valve</t>
  </si>
  <si>
    <t>Return Air</t>
  </si>
  <si>
    <t>Main floor</t>
  </si>
  <si>
    <t>HEPA</t>
  </si>
  <si>
    <t>Bardon EAHEPA375VSC</t>
  </si>
  <si>
    <t>Checked</t>
  </si>
  <si>
    <t>Dirty</t>
  </si>
  <si>
    <t xml:space="preserve">Duct </t>
  </si>
  <si>
    <t>Holes</t>
  </si>
  <si>
    <t>Kitchen/Dining Room</t>
  </si>
  <si>
    <t>Counter Tops</t>
  </si>
  <si>
    <t>Laminate</t>
  </si>
  <si>
    <t>Cabinets</t>
  </si>
  <si>
    <t>Upper Cabinets</t>
  </si>
  <si>
    <t>Faucet</t>
  </si>
  <si>
    <t>Other</t>
  </si>
  <si>
    <t>Flooring</t>
  </si>
  <si>
    <t>Lighting</t>
  </si>
  <si>
    <t>Okay</t>
  </si>
  <si>
    <t>Fridge</t>
  </si>
  <si>
    <t>Stove</t>
  </si>
  <si>
    <t>Electric</t>
  </si>
  <si>
    <t>Dishwasher</t>
  </si>
  <si>
    <t>Outlets</t>
  </si>
  <si>
    <t>Window</t>
  </si>
  <si>
    <t>Bathroom 1</t>
  </si>
  <si>
    <t>Tub</t>
  </si>
  <si>
    <t>Step in</t>
  </si>
  <si>
    <t>Shower</t>
  </si>
  <si>
    <t>Toilet</t>
  </si>
  <si>
    <t>Porcelain</t>
  </si>
  <si>
    <t>Sink</t>
  </si>
  <si>
    <t>Delta</t>
  </si>
  <si>
    <t>Waste</t>
  </si>
  <si>
    <t>ABS</t>
  </si>
  <si>
    <t>Altro</t>
  </si>
  <si>
    <t>Exhaust fan</t>
  </si>
  <si>
    <t>Bathroom 2</t>
  </si>
  <si>
    <t>Walk-in</t>
  </si>
  <si>
    <t>Moen</t>
  </si>
  <si>
    <t>Office 1</t>
  </si>
  <si>
    <t>Ceiling</t>
  </si>
  <si>
    <t>Drywall</t>
  </si>
  <si>
    <t>Walls</t>
  </si>
  <si>
    <t>Doors</t>
  </si>
  <si>
    <t>Fire Rated</t>
  </si>
  <si>
    <t>Office 2</t>
  </si>
  <si>
    <t>Fire rated</t>
  </si>
  <si>
    <t>Living Room</t>
  </si>
  <si>
    <t>Ceiling lifts</t>
  </si>
  <si>
    <t>Built-in</t>
  </si>
  <si>
    <t>Ceiling in entrance has old water damage</t>
  </si>
  <si>
    <t>Flooring in living room and hallway has some tears and is showing wear</t>
  </si>
  <si>
    <t>Laundry Room</t>
  </si>
  <si>
    <t>Washer</t>
  </si>
  <si>
    <t>Dryer</t>
  </si>
  <si>
    <t>Vent</t>
  </si>
  <si>
    <t>Bedroom 1</t>
  </si>
  <si>
    <t>Closer</t>
  </si>
  <si>
    <t>Hold Open</t>
  </si>
  <si>
    <t>Bedroom 2</t>
  </si>
  <si>
    <t>Bedroom 3</t>
  </si>
  <si>
    <t>Bedroom 4</t>
  </si>
  <si>
    <t>Bedroom 5</t>
  </si>
  <si>
    <t>Sleeping</t>
  </si>
  <si>
    <t>Classification</t>
  </si>
  <si>
    <t>DSS/CAN/ULC</t>
  </si>
  <si>
    <t>9.5 9.7</t>
  </si>
  <si>
    <t>Sprinkler</t>
  </si>
  <si>
    <t>Limitations</t>
  </si>
  <si>
    <t>Monitoring Companies</t>
  </si>
  <si>
    <t xml:space="preserve">Snow </t>
  </si>
  <si>
    <t>GB</t>
  </si>
  <si>
    <t>B3</t>
  </si>
  <si>
    <t>Rain</t>
  </si>
  <si>
    <t>Sentry Fire</t>
  </si>
  <si>
    <t>Blade Air</t>
  </si>
  <si>
    <t>?</t>
  </si>
  <si>
    <t>Unknown</t>
  </si>
  <si>
    <t>13R</t>
  </si>
  <si>
    <t>High winds</t>
  </si>
  <si>
    <t>In Progress</t>
  </si>
  <si>
    <t>Lockdown</t>
  </si>
  <si>
    <t>Security One</t>
  </si>
  <si>
    <t>Not Required by build date</t>
  </si>
  <si>
    <t xml:space="preserve">Classic </t>
  </si>
  <si>
    <t>No Access</t>
  </si>
  <si>
    <t>Troy</t>
  </si>
  <si>
    <t>Roof</t>
  </si>
  <si>
    <t>downspouts</t>
  </si>
  <si>
    <t>fences</t>
  </si>
  <si>
    <t>Driveways</t>
  </si>
  <si>
    <t>Ramps/Decks</t>
  </si>
  <si>
    <t>Conditions</t>
  </si>
  <si>
    <t>Recommendations</t>
  </si>
  <si>
    <t>AC</t>
  </si>
  <si>
    <t>Generators</t>
  </si>
  <si>
    <t>Counters</t>
  </si>
  <si>
    <t>Water Heater</t>
  </si>
  <si>
    <t>Ductwork</t>
  </si>
  <si>
    <t>Adjust</t>
  </si>
  <si>
    <t>Lennox</t>
  </si>
  <si>
    <t>Kohler</t>
  </si>
  <si>
    <t>20 minute</t>
  </si>
  <si>
    <t>Lifebreath</t>
  </si>
  <si>
    <t>Direct Vent</t>
  </si>
  <si>
    <t>Steel</t>
  </si>
  <si>
    <t>Block</t>
  </si>
  <si>
    <t>Plastic</t>
  </si>
  <si>
    <t>Chainlink</t>
  </si>
  <si>
    <t>Clean</t>
  </si>
  <si>
    <t>Nordyne</t>
  </si>
  <si>
    <t>Generac</t>
  </si>
  <si>
    <t>Carpet</t>
  </si>
  <si>
    <t>45 minute</t>
  </si>
  <si>
    <t>Stone</t>
  </si>
  <si>
    <t>KeepRite.</t>
  </si>
  <si>
    <t>Venmar</t>
  </si>
  <si>
    <t>Power Vent</t>
  </si>
  <si>
    <t>Cedar Shakes</t>
  </si>
  <si>
    <t>Stucco</t>
  </si>
  <si>
    <t>Gravel</t>
  </si>
  <si>
    <t>Composite</t>
  </si>
  <si>
    <t>Chipped</t>
  </si>
  <si>
    <t xml:space="preserve">Completed </t>
  </si>
  <si>
    <t>2 ton</t>
  </si>
  <si>
    <t>Eaton</t>
  </si>
  <si>
    <t>Ceramic</t>
  </si>
  <si>
    <t>Standard</t>
  </si>
  <si>
    <t>American Standard</t>
  </si>
  <si>
    <t>VanEE</t>
  </si>
  <si>
    <t>Atmospheric vent</t>
  </si>
  <si>
    <t>Metal</t>
  </si>
  <si>
    <t>Brick/Vinyl</t>
  </si>
  <si>
    <t>Pavers</t>
  </si>
  <si>
    <t>Dry stack</t>
  </si>
  <si>
    <t>Condensation</t>
  </si>
  <si>
    <t>Fix drywall</t>
  </si>
  <si>
    <t>2.5 ton</t>
  </si>
  <si>
    <t>Bryant.</t>
  </si>
  <si>
    <t>Kubix</t>
  </si>
  <si>
    <t>Cover missing</t>
  </si>
  <si>
    <t>Fix siding</t>
  </si>
  <si>
    <t>LVP</t>
  </si>
  <si>
    <t>Lennox.</t>
  </si>
  <si>
    <t xml:space="preserve">Cracked </t>
  </si>
  <si>
    <t>Install Acrovyn</t>
  </si>
  <si>
    <t>Ruud</t>
  </si>
  <si>
    <t>Tile</t>
  </si>
  <si>
    <t>Carrier.</t>
  </si>
  <si>
    <t>Window Wells</t>
  </si>
  <si>
    <t>Closers/Hold Opens</t>
  </si>
  <si>
    <t>Cracks</t>
  </si>
  <si>
    <t>Install leaf guard</t>
  </si>
  <si>
    <t>Amana.</t>
  </si>
  <si>
    <t xml:space="preserve">Yes </t>
  </si>
  <si>
    <t>Install level alarm</t>
  </si>
  <si>
    <t>Daikin.</t>
  </si>
  <si>
    <t>Install window well covers</t>
  </si>
  <si>
    <t>Trane</t>
  </si>
  <si>
    <t>Furnace Filter</t>
  </si>
  <si>
    <t>Closed</t>
  </si>
  <si>
    <t>Does not latch</t>
  </si>
  <si>
    <t>Investigate</t>
  </si>
  <si>
    <t>Needs weeding</t>
  </si>
  <si>
    <t>Not checked</t>
  </si>
  <si>
    <t>Functioning</t>
  </si>
  <si>
    <t>Rebuild</t>
  </si>
  <si>
    <t>Re-grade</t>
  </si>
  <si>
    <t>Hardware broken</t>
  </si>
  <si>
    <t>Remove</t>
  </si>
  <si>
    <t>Ceiling/Walls</t>
  </si>
  <si>
    <t>Built in</t>
  </si>
  <si>
    <t>Exhaust Fan</t>
  </si>
  <si>
    <t>Hot Water</t>
  </si>
  <si>
    <t>Electrical</t>
  </si>
  <si>
    <t>Leaking</t>
  </si>
  <si>
    <t>Re-paint</t>
  </si>
  <si>
    <t>Gas</t>
  </si>
  <si>
    <t>Soaker</t>
  </si>
  <si>
    <t>In tub</t>
  </si>
  <si>
    <t>Counter</t>
  </si>
  <si>
    <t>Hardware missing</t>
  </si>
  <si>
    <t>GFI not working</t>
  </si>
  <si>
    <t>No back up</t>
  </si>
  <si>
    <t>Leaning</t>
  </si>
  <si>
    <t>Jet tub</t>
  </si>
  <si>
    <t>Copper</t>
  </si>
  <si>
    <t>Paneling</t>
  </si>
  <si>
    <t>Bedroom</t>
  </si>
  <si>
    <t>Bookcase</t>
  </si>
  <si>
    <t>Missing lens</t>
  </si>
  <si>
    <t>Doors broken</t>
  </si>
  <si>
    <t>On demand</t>
  </si>
  <si>
    <t>American</t>
  </si>
  <si>
    <t>Cover cracked</t>
  </si>
  <si>
    <t>No alarm</t>
  </si>
  <si>
    <t>Re-pave</t>
  </si>
  <si>
    <t>Hot plate</t>
  </si>
  <si>
    <t>Acrylic</t>
  </si>
  <si>
    <t>Drop</t>
  </si>
  <si>
    <t>Basement</t>
  </si>
  <si>
    <t>Bar</t>
  </si>
  <si>
    <t>Missing bulb</t>
  </si>
  <si>
    <t>Not running</t>
  </si>
  <si>
    <t>Need paint</t>
  </si>
  <si>
    <t>Tank Electric</t>
  </si>
  <si>
    <t>Missing screw</t>
  </si>
  <si>
    <t>Induction</t>
  </si>
  <si>
    <t>Mantle</t>
  </si>
  <si>
    <t>Not bright enough</t>
  </si>
  <si>
    <t>CFM too low</t>
  </si>
  <si>
    <t>Ext cord being used</t>
  </si>
  <si>
    <t>Missing</t>
  </si>
  <si>
    <t>Replace closer</t>
  </si>
  <si>
    <t>Worn out</t>
  </si>
  <si>
    <t>Missing knobs</t>
  </si>
  <si>
    <t>Re-route downspouts</t>
  </si>
  <si>
    <t>Mould</t>
  </si>
  <si>
    <t>Review in 2 years</t>
  </si>
  <si>
    <t>Extra Spaces</t>
  </si>
  <si>
    <t>Railings</t>
  </si>
  <si>
    <t>Needs adjusting</t>
  </si>
  <si>
    <t>Service</t>
  </si>
  <si>
    <t xml:space="preserve">Bathroom </t>
  </si>
  <si>
    <t>No tag</t>
  </si>
  <si>
    <t>Service &amp; Balance</t>
  </si>
  <si>
    <t>Not operational</t>
  </si>
  <si>
    <t xml:space="preserve">Tighten </t>
  </si>
  <si>
    <t>Sink &amp; Faucxet</t>
  </si>
  <si>
    <t>Not working</t>
  </si>
  <si>
    <t>Tighten and Re-seal</t>
  </si>
  <si>
    <t>Paint flaking</t>
  </si>
  <si>
    <t>Parging cracked</t>
  </si>
  <si>
    <t>Fan</t>
  </si>
  <si>
    <t>Plugged</t>
  </si>
  <si>
    <t>Water supply</t>
  </si>
  <si>
    <t>Poor</t>
  </si>
  <si>
    <t>Potholes</t>
  </si>
  <si>
    <t>Rust</t>
  </si>
  <si>
    <t>Safety Issue</t>
  </si>
  <si>
    <t>Settled</t>
  </si>
  <si>
    <t>Slopes to house</t>
  </si>
  <si>
    <t>Spalled</t>
  </si>
  <si>
    <t>Split</t>
  </si>
  <si>
    <t>Too close to house</t>
  </si>
  <si>
    <t>Turned off</t>
  </si>
  <si>
    <t>Uneven</t>
  </si>
  <si>
    <t>Very Bad</t>
  </si>
  <si>
    <t>Walls damaged</t>
  </si>
  <si>
    <t>Welded seam gap</t>
  </si>
  <si>
    <t>Worn</t>
  </si>
  <si>
    <t>Algoma03</t>
  </si>
  <si>
    <t>157 Youngfox Road, Blind River ON P0R 1B0</t>
  </si>
  <si>
    <t>Almaguin01</t>
  </si>
  <si>
    <t>7 Lang Court, PO Box 609, Sundridge ON P0A 1Z0</t>
  </si>
  <si>
    <t>Almaguin02</t>
  </si>
  <si>
    <t>3 Kilpper Drive, South River ON P0A 1X0</t>
  </si>
  <si>
    <t>AlmaguinSIL03</t>
  </si>
  <si>
    <t>52 John Street, Sundridge ON P0A 1Z0</t>
  </si>
  <si>
    <t>BlindRiverCPS</t>
  </si>
  <si>
    <t>75 Huron Avenue, Blind River ON P0R 1B0</t>
  </si>
  <si>
    <t>ElliotLakeCPS</t>
  </si>
  <si>
    <t>11 Mary Walk, Elliot Lake P5A 1Z9</t>
  </si>
  <si>
    <t>AlgomaSIL02</t>
  </si>
  <si>
    <t>AlmaguinSIL01</t>
  </si>
  <si>
    <t>AlmaguinCPS</t>
  </si>
  <si>
    <t>HuntsvilleSIL01</t>
  </si>
  <si>
    <t>226 Lakeshore Road, Huntsville ON P1H 1Y8</t>
  </si>
  <si>
    <t>Nipissing01</t>
  </si>
  <si>
    <t>957 Lakeshore Drive, North Bay ON P1A 2H1</t>
  </si>
  <si>
    <t>NipssingSIL01</t>
  </si>
  <si>
    <t>482B Second Avenue, North Bay ON P1B 3L5</t>
  </si>
  <si>
    <t>Nipssing02</t>
  </si>
  <si>
    <t>Muskoka01</t>
  </si>
  <si>
    <t>139 Liddard Street, Bracebridge ON P1L 1M5</t>
  </si>
  <si>
    <t>MuskokaSIL01</t>
  </si>
  <si>
    <t>Muskoka02</t>
  </si>
  <si>
    <t>MuskokaCPS</t>
  </si>
  <si>
    <t>MuskokaHFS</t>
  </si>
  <si>
    <t>Orillia01</t>
  </si>
  <si>
    <t>42 Skyline Drive, Orillia L3V 3V7</t>
  </si>
  <si>
    <t>482A Second Avenue, North Bay ON P1B 3L5</t>
  </si>
  <si>
    <t>Orillia03</t>
  </si>
  <si>
    <t>16 Ashton Street, Orillia L3V 7V5</t>
  </si>
  <si>
    <t>Orillia04</t>
  </si>
  <si>
    <t>376 Grenville Avenue, Orillia L3V 2R4</t>
  </si>
  <si>
    <t>Orillia05</t>
  </si>
  <si>
    <t>269 Barrie Road, Orillia L3V 2R4</t>
  </si>
  <si>
    <t>Orillia06HF/CPS</t>
  </si>
  <si>
    <t>Orillia07</t>
  </si>
  <si>
    <t>418-250 West Street North, Orillia L3V 8M5</t>
  </si>
  <si>
    <t>Muskoka03</t>
  </si>
  <si>
    <t>1070 Muskoka Road North, Gravenhurst ON P1P 1R7</t>
  </si>
  <si>
    <t>SudburySIL01</t>
  </si>
  <si>
    <t>1336 Southview Drive, Sudbury ON P3E 2L6</t>
  </si>
  <si>
    <t>SudburyESIL01</t>
  </si>
  <si>
    <t>Sudbury03</t>
  </si>
  <si>
    <t>2124 Kenwood Street, Sudbury P3B 3X9</t>
  </si>
  <si>
    <t>Sudbury04</t>
  </si>
  <si>
    <t>2168 Wiltshire Street, Sudbury ON P3B 1Y5</t>
  </si>
  <si>
    <t>Sudbury05</t>
  </si>
  <si>
    <t>810 Lavoie Street, Sudbury ON P3A 2C1</t>
  </si>
  <si>
    <t>Sudbury06</t>
  </si>
  <si>
    <t>253 Second Avenue South, Sudbury ON P3A 4H2</t>
  </si>
  <si>
    <t>Sudbury07</t>
  </si>
  <si>
    <t>1998 Richard Street, Sudbury P3B 1X9</t>
  </si>
  <si>
    <t>Sudbury10</t>
  </si>
  <si>
    <t>61 Caroline Court, Sudbury ON P3A 4H2</t>
  </si>
  <si>
    <t>Sudbury11</t>
  </si>
  <si>
    <t>SudburyCPS</t>
  </si>
  <si>
    <t>430 Westmount Avenue, Sudbury ON P3A 5Z8</t>
  </si>
  <si>
    <t>SudburyNDO</t>
  </si>
  <si>
    <t>Vipond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</si>
</sst>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02124"/>
      <name val="Calibri Light"/>
      <family val="2"/>
    </font>
    <font>
      <sz val="10"/>
      <color theme="1"/>
      <name val="Calibri Light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9.5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5" fillId="0" borderId="0" xfId="0" applyFont="1"/>
    <xf numFmtId="0" fontId="7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3" borderId="0" xfId="0" applyFont="1" applyFill="1"/>
    <xf numFmtId="0" fontId="7" fillId="3" borderId="0" xfId="0" applyFont="1" applyFill="1"/>
    <xf numFmtId="0" fontId="7" fillId="4" borderId="0" xfId="0" applyFont="1" applyFill="1"/>
    <xf numFmtId="0" fontId="0" fillId="4" borderId="0" xfId="0" applyFill="1"/>
    <xf numFmtId="0" fontId="15" fillId="0" borderId="0" xfId="0" applyFont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14" fontId="0" fillId="0" borderId="0" xfId="0" applyNumberFormat="1"/>
    <xf numFmtId="0" fontId="7" fillId="6" borderId="0" xfId="0" applyFont="1" applyFill="1"/>
    <xf numFmtId="0" fontId="0" fillId="6" borderId="0" xfId="0" applyFill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8" fillId="6" borderId="12" xfId="0" applyFont="1" applyFill="1" applyBorder="1"/>
    <xf numFmtId="0" fontId="7" fillId="7" borderId="0" xfId="0" applyFont="1" applyFill="1"/>
    <xf numFmtId="0" fontId="0" fillId="7" borderId="0" xfId="0" applyFill="1"/>
    <xf numFmtId="0" fontId="18" fillId="7" borderId="12" xfId="0" applyFont="1" applyFill="1" applyBorder="1"/>
    <xf numFmtId="0" fontId="19" fillId="0" borderId="0" xfId="0" applyFont="1"/>
    <xf numFmtId="0" fontId="8" fillId="3" borderId="0" xfId="0" applyFont="1" applyFill="1"/>
    <xf numFmtId="0" fontId="9" fillId="3" borderId="0" xfId="0" applyFont="1" applyFill="1"/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4" fontId="18" fillId="7" borderId="12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4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18" fillId="6" borderId="12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17" fillId="3" borderId="4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8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Breakdown by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66-4F9C-A068-B8FB01B44A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66-4F9C-A068-B8FB01B44A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66-4F9C-A068-B8FB01B44A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66-4F9C-A068-B8FB01B44A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66-4F9C-A068-B8FB01B44A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Report!$AO$11:$AO$15</c:f>
              <c:strCache>
                <c:ptCount val="5"/>
                <c:pt idx="0">
                  <c:v>Exterior</c:v>
                </c:pt>
                <c:pt idx="1">
                  <c:v>Mechanical</c:v>
                </c:pt>
                <c:pt idx="2">
                  <c:v>Kitchen</c:v>
                </c:pt>
                <c:pt idx="3">
                  <c:v>Bathrooms</c:v>
                </c:pt>
                <c:pt idx="4">
                  <c:v>Interior</c:v>
                </c:pt>
              </c:strCache>
            </c:strRef>
          </c:cat>
          <c:val>
            <c:numRef>
              <c:f>Report!$AQ$11:$AQ$15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D-4D1E-A0FA-AF90EB07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3E66-4F9C-A068-B8FB01B44AC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3E66-4F9C-A068-B8FB01B44AC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3E66-4F9C-A068-B8FB01B44AC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3E66-4F9C-A068-B8FB01B44AC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3E66-4F9C-A068-B8FB01B44AC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Report!$AO$11:$AO$15</c15:sqref>
                        </c15:formulaRef>
                      </c:ext>
                    </c:extLst>
                    <c:strCache>
                      <c:ptCount val="5"/>
                      <c:pt idx="0">
                        <c:v>Exterior</c:v>
                      </c:pt>
                      <c:pt idx="1">
                        <c:v>Mechanical</c:v>
                      </c:pt>
                      <c:pt idx="2">
                        <c:v>Kitchen</c:v>
                      </c:pt>
                      <c:pt idx="3">
                        <c:v>Bathrooms</c:v>
                      </c:pt>
                      <c:pt idx="4">
                        <c:v>Interior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Report!$AP$11:$AP$15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76D-4D1E-A0FA-AF90EB07495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571499</xdr:colOff>
      <xdr:row>9</xdr:row>
      <xdr:rowOff>111441</xdr:rowOff>
    </xdr:from>
    <xdr:to>
      <xdr:col>46</xdr:col>
      <xdr:colOff>581024</xdr:colOff>
      <xdr:row>24</xdr:row>
      <xdr:rowOff>78104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A207C9-FCF9-4009-BDE7-6D963169B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430529</xdr:colOff>
      <xdr:row>18</xdr:row>
      <xdr:rowOff>167640</xdr:rowOff>
    </xdr:from>
    <xdr:to>
      <xdr:col>6</xdr:col>
      <xdr:colOff>588644</xdr:colOff>
      <xdr:row>32</xdr:row>
      <xdr:rowOff>96553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50B492-586B-6BB0-DFFF-F2AD61E9F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29" y="4072890"/>
          <a:ext cx="3825240" cy="2529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E103-EE05-4A5B-895A-B413D8842AF9}">
  <dimension ref="C2:BF41"/>
  <sheetViews>
    <sheetView showGridLines="0" tabSelected="1" zoomScaleNormal="100" workbookViewId="0">
      <selection activeCell="O5" sqref="O5"/>
    </sheetView>
  </sheetViews>
  <sheetFormatPr defaultRowHeight="14.5" x14ac:dyDescent="0.35"/>
  <cols>
    <col min="3" max="3" width="10.26953125" bestFit="1" customWidth="1"/>
    <col min="4" max="4" width="16.7265625" customWidth="1"/>
    <col min="41" max="41" width="10.26953125" bestFit="1" customWidth="1"/>
    <col min="53" max="53" width="10.54296875" customWidth="1"/>
  </cols>
  <sheetData>
    <row r="2" spans="3:58" x14ac:dyDescent="0.35">
      <c r="AD2" s="38" t="s">
        <v>0</v>
      </c>
      <c r="AE2" s="39"/>
      <c r="AF2" s="39"/>
    </row>
    <row r="3" spans="3:58" ht="26" x14ac:dyDescent="0.6">
      <c r="C3" s="67"/>
      <c r="D3" s="67"/>
      <c r="E3" s="67"/>
      <c r="F3" s="67"/>
      <c r="K3" s="18" t="s">
        <v>1</v>
      </c>
      <c r="U3" s="18" t="s">
        <v>2</v>
      </c>
      <c r="AI3" s="4" t="s">
        <v>3</v>
      </c>
      <c r="AJ3" t="s">
        <v>4</v>
      </c>
      <c r="AN3" s="20"/>
      <c r="AO3" s="22" t="s">
        <v>5</v>
      </c>
      <c r="AP3" s="20"/>
      <c r="AQ3" s="20"/>
      <c r="AR3" s="20"/>
      <c r="AX3" s="20"/>
      <c r="AY3" s="30" t="s">
        <v>6</v>
      </c>
      <c r="AZ3" s="20"/>
      <c r="BA3" s="20"/>
      <c r="BB3" s="20"/>
    </row>
    <row r="4" spans="3:58" x14ac:dyDescent="0.35">
      <c r="C4" s="68"/>
      <c r="D4" s="68"/>
      <c r="E4" s="68"/>
      <c r="F4" s="68"/>
      <c r="G4" s="68"/>
      <c r="AD4" s="40">
        <v>1</v>
      </c>
      <c r="AE4" s="63"/>
      <c r="AF4" s="63"/>
      <c r="AG4" s="63"/>
      <c r="AH4" s="63"/>
      <c r="AI4" s="41"/>
      <c r="AJ4" s="64"/>
      <c r="AK4" s="64"/>
      <c r="AL4" s="40"/>
    </row>
    <row r="5" spans="3:58" x14ac:dyDescent="0.35">
      <c r="C5" s="68"/>
      <c r="D5" s="68"/>
      <c r="E5" s="68"/>
      <c r="F5" s="68"/>
      <c r="G5" s="68"/>
      <c r="K5" t="s">
        <v>7</v>
      </c>
      <c r="O5" s="8"/>
      <c r="U5" s="13" t="s">
        <v>8</v>
      </c>
      <c r="V5" s="14"/>
      <c r="W5" s="14" t="str">
        <f>O13</f>
        <v>C Residential</v>
      </c>
      <c r="X5" s="14"/>
      <c r="Y5" s="14" t="str">
        <f>IF(W5="C Residential", "9.5.2 to 9.5.5", "9.5 and 9.7")</f>
        <v>9.5.2 to 9.5.5</v>
      </c>
      <c r="Z5" s="15"/>
      <c r="AD5" s="40">
        <v>2</v>
      </c>
      <c r="AE5" s="63"/>
      <c r="AF5" s="63"/>
      <c r="AG5" s="63"/>
      <c r="AH5" s="63"/>
      <c r="AI5" s="41"/>
      <c r="AJ5" s="64"/>
      <c r="AK5" s="64"/>
      <c r="AL5" s="40"/>
    </row>
    <row r="6" spans="3:58" ht="26" x14ac:dyDescent="0.6">
      <c r="C6" s="69" t="s">
        <v>9</v>
      </c>
      <c r="D6" s="69"/>
      <c r="E6" s="69"/>
      <c r="F6" s="69"/>
      <c r="G6" s="69"/>
      <c r="O6" s="9"/>
      <c r="AD6" s="40">
        <v>3</v>
      </c>
      <c r="AE6" s="63"/>
      <c r="AF6" s="63"/>
      <c r="AG6" s="63"/>
      <c r="AH6" s="63"/>
      <c r="AI6" s="41"/>
      <c r="AJ6" s="64"/>
      <c r="AK6" s="64"/>
      <c r="AL6" s="40"/>
      <c r="AY6" s="31" t="s">
        <v>10</v>
      </c>
      <c r="AZ6" s="20"/>
      <c r="BA6" s="20"/>
      <c r="BB6" s="72" t="s">
        <v>11</v>
      </c>
      <c r="BC6" s="72"/>
      <c r="BD6" s="72"/>
      <c r="BE6" s="72"/>
    </row>
    <row r="7" spans="3:58" ht="29" x14ac:dyDescent="0.35">
      <c r="K7" t="s">
        <v>12</v>
      </c>
      <c r="O7" s="8"/>
      <c r="T7" s="10">
        <v>9.5</v>
      </c>
      <c r="Z7" s="17" t="s">
        <v>13</v>
      </c>
      <c r="AA7" s="16" t="s">
        <v>14</v>
      </c>
      <c r="AB7" s="16" t="s">
        <v>15</v>
      </c>
      <c r="AC7" s="17" t="s">
        <v>16</v>
      </c>
      <c r="AD7" s="40">
        <v>4</v>
      </c>
      <c r="AE7" s="63"/>
      <c r="AF7" s="63"/>
      <c r="AG7" s="63"/>
      <c r="AH7" s="63"/>
      <c r="AI7" s="41"/>
      <c r="AJ7" s="64"/>
      <c r="AK7" s="64"/>
      <c r="AL7" s="40"/>
      <c r="AO7" s="28" t="s">
        <v>1</v>
      </c>
      <c r="AP7" s="28"/>
      <c r="AQ7" s="71" t="str">
        <f>IF(O15="?", "check with city", "Confirmed")</f>
        <v>Confirmed</v>
      </c>
      <c r="AR7" s="71"/>
      <c r="AY7" s="32" t="s">
        <v>17</v>
      </c>
      <c r="AZ7" s="33"/>
      <c r="BA7" s="33"/>
      <c r="BB7" s="73" t="s">
        <v>18</v>
      </c>
      <c r="BC7" s="73"/>
      <c r="BD7" s="73"/>
      <c r="BE7" s="73"/>
      <c r="BF7" s="73"/>
    </row>
    <row r="8" spans="3:58" x14ac:dyDescent="0.35">
      <c r="T8" s="7" t="s">
        <v>19</v>
      </c>
      <c r="U8" s="7"/>
      <c r="V8" s="7"/>
      <c r="W8" s="7"/>
      <c r="X8" s="7"/>
      <c r="Y8" s="7"/>
      <c r="Z8" s="12"/>
      <c r="AA8" s="12" t="s">
        <v>20</v>
      </c>
      <c r="AB8" s="12" t="s">
        <v>20</v>
      </c>
      <c r="AC8" s="12" t="s">
        <v>21</v>
      </c>
      <c r="AD8" s="40">
        <v>5</v>
      </c>
      <c r="AE8" s="63"/>
      <c r="AF8" s="63"/>
      <c r="AG8" s="63"/>
      <c r="AH8" s="63"/>
      <c r="AI8" s="41"/>
      <c r="AJ8" s="64"/>
      <c r="AK8" s="64"/>
      <c r="AL8" s="40"/>
      <c r="AO8" s="28"/>
      <c r="AP8" s="28"/>
      <c r="AQ8" s="28"/>
      <c r="BB8" s="73"/>
      <c r="BC8" s="73"/>
      <c r="BD8" s="73"/>
      <c r="BE8" s="73"/>
      <c r="BF8" s="73"/>
    </row>
    <row r="9" spans="3:58" x14ac:dyDescent="0.35">
      <c r="K9" t="s">
        <v>22</v>
      </c>
      <c r="O9" s="7"/>
      <c r="T9" t="s">
        <v>24</v>
      </c>
      <c r="Z9" s="11"/>
      <c r="AA9" s="11" t="s">
        <v>20</v>
      </c>
      <c r="AB9" s="11" t="s">
        <v>20</v>
      </c>
      <c r="AC9" s="11" t="s">
        <v>21</v>
      </c>
      <c r="AD9" s="40">
        <v>6</v>
      </c>
      <c r="AE9" s="63"/>
      <c r="AF9" s="63"/>
      <c r="AG9" s="63"/>
      <c r="AH9" s="63"/>
      <c r="AI9" s="41"/>
      <c r="AJ9" s="64"/>
      <c r="AK9" s="64"/>
      <c r="AL9" s="40"/>
      <c r="AO9" s="28" t="s">
        <v>25</v>
      </c>
      <c r="AP9" s="28"/>
      <c r="AQ9" s="28">
        <f>SUM(AQ11:AQ15)</f>
        <v>0</v>
      </c>
    </row>
    <row r="10" spans="3:58" x14ac:dyDescent="0.35">
      <c r="T10" s="7" t="s">
        <v>26</v>
      </c>
      <c r="U10" s="7"/>
      <c r="V10" s="7"/>
      <c r="W10" s="7"/>
      <c r="X10" s="7"/>
      <c r="Y10" s="7"/>
      <c r="Z10" s="12"/>
      <c r="AA10" s="12" t="s">
        <v>20</v>
      </c>
      <c r="AB10" s="12" t="s">
        <v>20</v>
      </c>
      <c r="AC10" s="12" t="s">
        <v>21</v>
      </c>
      <c r="AD10" s="40">
        <v>7</v>
      </c>
      <c r="AE10" s="63"/>
      <c r="AF10" s="63"/>
      <c r="AG10" s="63"/>
      <c r="AH10" s="63"/>
      <c r="AI10" s="41"/>
      <c r="AJ10" s="64"/>
      <c r="AK10" s="64"/>
      <c r="AL10" s="40"/>
      <c r="AO10" s="28"/>
      <c r="AP10" s="28"/>
      <c r="AQ10" s="28"/>
      <c r="AY10" s="28" t="s">
        <v>27</v>
      </c>
    </row>
    <row r="11" spans="3:58" x14ac:dyDescent="0.35">
      <c r="K11" t="s">
        <v>28</v>
      </c>
      <c r="O11" s="7"/>
      <c r="T11" t="s">
        <v>29</v>
      </c>
      <c r="Z11" s="11"/>
      <c r="AA11" s="11" t="s">
        <v>30</v>
      </c>
      <c r="AB11" s="11" t="s">
        <v>30</v>
      </c>
      <c r="AC11" s="11" t="s">
        <v>21</v>
      </c>
      <c r="AD11" s="40">
        <v>8</v>
      </c>
      <c r="AE11" s="63"/>
      <c r="AF11" s="63"/>
      <c r="AG11" s="63"/>
      <c r="AH11" s="63"/>
      <c r="AI11" s="41"/>
      <c r="AJ11" s="64"/>
      <c r="AK11" s="64"/>
      <c r="AL11" s="40"/>
      <c r="AO11" s="28" t="s">
        <v>31</v>
      </c>
      <c r="AP11" s="28"/>
      <c r="AQ11" s="28">
        <f>Exterior!J34</f>
        <v>0</v>
      </c>
    </row>
    <row r="12" spans="3:58" ht="18.5" x14ac:dyDescent="0.45">
      <c r="C12" s="18" t="s">
        <v>32</v>
      </c>
      <c r="D12" s="5" t="s">
        <v>408</v>
      </c>
      <c r="T12" s="7" t="s">
        <v>33</v>
      </c>
      <c r="U12" s="7"/>
      <c r="V12" s="7"/>
      <c r="W12" s="7"/>
      <c r="X12" s="7"/>
      <c r="Y12" s="7"/>
      <c r="Z12" s="12"/>
      <c r="AA12" s="12" t="s">
        <v>20</v>
      </c>
      <c r="AB12" s="12" t="s">
        <v>21</v>
      </c>
      <c r="AC12" s="12" t="s">
        <v>20</v>
      </c>
      <c r="AD12" s="40">
        <v>9</v>
      </c>
      <c r="AE12" s="63"/>
      <c r="AF12" s="63"/>
      <c r="AG12" s="63"/>
      <c r="AH12" s="63"/>
      <c r="AI12" s="41"/>
      <c r="AJ12" s="64"/>
      <c r="AK12" s="64"/>
      <c r="AL12" s="40"/>
      <c r="AO12" s="28" t="s">
        <v>34</v>
      </c>
      <c r="AP12" s="28"/>
      <c r="AQ12" s="28">
        <f>Mechanical!J34</f>
        <v>0</v>
      </c>
      <c r="AY12" s="34" t="s">
        <v>35</v>
      </c>
      <c r="AZ12" s="9"/>
      <c r="BA12" s="27" t="s">
        <v>36</v>
      </c>
    </row>
    <row r="13" spans="3:58" x14ac:dyDescent="0.35">
      <c r="K13" t="s">
        <v>37</v>
      </c>
      <c r="O13" s="7" t="str">
        <f>IF(AND(O7&gt;3,O9&gt;0),"B3","C Residential")</f>
        <v>C Residential</v>
      </c>
      <c r="T13" t="s">
        <v>38</v>
      </c>
      <c r="Z13" s="11">
        <v>2</v>
      </c>
      <c r="AA13" s="11" t="s">
        <v>20</v>
      </c>
      <c r="AB13" s="11" t="s">
        <v>20</v>
      </c>
      <c r="AC13" s="11" t="s">
        <v>21</v>
      </c>
      <c r="AD13" s="40">
        <v>10</v>
      </c>
      <c r="AE13" s="65"/>
      <c r="AF13" s="65"/>
      <c r="AG13" s="65"/>
      <c r="AH13" s="65"/>
      <c r="AI13" s="41"/>
      <c r="AJ13" s="64"/>
      <c r="AK13" s="64"/>
      <c r="AL13" s="40"/>
      <c r="AO13" s="28" t="s">
        <v>39</v>
      </c>
      <c r="AP13" s="28"/>
      <c r="AQ13" s="28">
        <f>SUM(Kitchen!J34)</f>
        <v>0</v>
      </c>
      <c r="AY13" s="34"/>
      <c r="AZ13" s="9"/>
      <c r="BA13" s="27"/>
    </row>
    <row r="14" spans="3:58" x14ac:dyDescent="0.35">
      <c r="T14" s="7" t="s">
        <v>40</v>
      </c>
      <c r="U14" s="7"/>
      <c r="V14" s="7"/>
      <c r="W14" s="7"/>
      <c r="X14" s="7"/>
      <c r="Y14" s="7"/>
      <c r="Z14" s="12" t="s">
        <v>41</v>
      </c>
      <c r="AA14" s="12" t="s">
        <v>21</v>
      </c>
      <c r="AB14" s="12" t="s">
        <v>21</v>
      </c>
      <c r="AC14" s="12" t="s">
        <v>21</v>
      </c>
      <c r="AD14" s="3"/>
      <c r="AE14" s="46" t="s">
        <v>42</v>
      </c>
      <c r="AF14" s="3"/>
      <c r="AG14" s="3"/>
      <c r="AH14" s="3"/>
      <c r="AI14" s="3"/>
      <c r="AJ14" s="3"/>
      <c r="AK14" s="3"/>
      <c r="AL14" s="3"/>
      <c r="AO14" s="28" t="s">
        <v>43</v>
      </c>
      <c r="AP14" s="28"/>
      <c r="AQ14" s="28">
        <f>SUM(Bathroom!J34+'Bathroom (2)'!J34)</f>
        <v>0</v>
      </c>
      <c r="AY14" s="28" t="s">
        <v>44</v>
      </c>
      <c r="AZ14" s="9"/>
      <c r="BA14" s="27" t="s">
        <v>45</v>
      </c>
    </row>
    <row r="15" spans="3:58" ht="19" thickBot="1" x14ac:dyDescent="0.5">
      <c r="C15" s="18" t="s">
        <v>46</v>
      </c>
      <c r="D15" s="5" t="str">
        <f>VLOOKUP(D12,Programs!C3:D38,2,FALSE)</f>
        <v>157 Youngfox Road, Blind River ON P0R 1B0</v>
      </c>
      <c r="K15" t="s">
        <v>47</v>
      </c>
      <c r="O15" s="7"/>
      <c r="P15" s="66" t="str">
        <f>IF(O15="?", "Check with City","")</f>
        <v/>
      </c>
      <c r="Q15" s="66"/>
      <c r="T15" t="s">
        <v>48</v>
      </c>
      <c r="Z15" s="11"/>
      <c r="AA15" s="11" t="s">
        <v>20</v>
      </c>
      <c r="AB15" s="11" t="s">
        <v>20</v>
      </c>
      <c r="AC15" s="11" t="s">
        <v>21</v>
      </c>
      <c r="AI15" s="42" t="s">
        <v>49</v>
      </c>
      <c r="AJ15" s="74">
        <f>SUM(AJ4:AK14)</f>
        <v>0</v>
      </c>
      <c r="AK15" s="74"/>
      <c r="AO15" s="28" t="s">
        <v>50</v>
      </c>
      <c r="AP15" s="28"/>
      <c r="AQ15" s="28">
        <f>SUM(Office!J34+'Staff Office'!J34+'Living Room'!J34+Bedroom!J34+'Bedroom (2)'!J34+'Bedroom (3)'!J34+'Bedroom (4)'!J34+'Bedroom (5)'!J34+Laundry!J34)</f>
        <v>0</v>
      </c>
      <c r="AY15" s="28"/>
      <c r="AZ15" s="9"/>
      <c r="BA15" s="27"/>
    </row>
    <row r="16" spans="3:58" ht="15" thickTop="1" x14ac:dyDescent="0.35">
      <c r="T16" s="7" t="s">
        <v>51</v>
      </c>
      <c r="U16" s="7"/>
      <c r="V16" s="7"/>
      <c r="W16" s="7"/>
      <c r="X16" s="7"/>
      <c r="Y16" s="7"/>
      <c r="Z16" s="12"/>
      <c r="AA16" s="12" t="s">
        <v>20</v>
      </c>
      <c r="AB16" s="12" t="s">
        <v>20</v>
      </c>
      <c r="AC16" s="12" t="s">
        <v>21</v>
      </c>
      <c r="AY16" s="34" t="s">
        <v>52</v>
      </c>
      <c r="AZ16" s="9"/>
      <c r="BA16" s="27" t="s">
        <v>53</v>
      </c>
    </row>
    <row r="17" spans="3:53" ht="18.5" x14ac:dyDescent="0.45">
      <c r="C17" s="18" t="s">
        <v>54</v>
      </c>
      <c r="D17" s="6">
        <v>45861</v>
      </c>
      <c r="K17" t="s">
        <v>55</v>
      </c>
      <c r="O17" s="7"/>
      <c r="AY17" s="34"/>
      <c r="AZ17" s="9"/>
      <c r="BA17" s="27"/>
    </row>
    <row r="18" spans="3:53" ht="15.5" x14ac:dyDescent="0.35">
      <c r="T18" s="10">
        <v>9.6999999999999993</v>
      </c>
      <c r="AD18" s="43" t="s">
        <v>56</v>
      </c>
      <c r="AE18" s="44"/>
      <c r="AF18" s="44"/>
      <c r="AY18" s="34" t="s">
        <v>57</v>
      </c>
      <c r="AZ18" s="9"/>
      <c r="BA18" s="27" t="s">
        <v>63</v>
      </c>
    </row>
    <row r="19" spans="3:53" ht="18.5" x14ac:dyDescent="0.45">
      <c r="C19" s="5"/>
      <c r="D19" s="5"/>
      <c r="K19" t="s">
        <v>58</v>
      </c>
      <c r="O19" s="7"/>
      <c r="T19" s="7" t="s">
        <v>59</v>
      </c>
      <c r="U19" s="7"/>
      <c r="V19" s="7"/>
      <c r="W19" s="7"/>
      <c r="X19" s="7"/>
      <c r="Y19" s="7"/>
      <c r="Z19" s="12"/>
      <c r="AA19" s="12" t="s">
        <v>20</v>
      </c>
      <c r="AB19" s="12" t="s">
        <v>20</v>
      </c>
      <c r="AC19" s="12" t="s">
        <v>21</v>
      </c>
      <c r="AI19" t="s">
        <v>3</v>
      </c>
      <c r="AJ19" t="s">
        <v>60</v>
      </c>
      <c r="AY19" s="34"/>
      <c r="AZ19" s="9"/>
      <c r="BA19" s="27"/>
    </row>
    <row r="20" spans="3:53" x14ac:dyDescent="0.35">
      <c r="T20" t="s">
        <v>61</v>
      </c>
      <c r="Z20" s="11"/>
      <c r="AA20" s="11" t="s">
        <v>21</v>
      </c>
      <c r="AB20" s="11" t="s">
        <v>20</v>
      </c>
      <c r="AC20" s="11" t="s">
        <v>21</v>
      </c>
      <c r="AD20" s="40">
        <v>1</v>
      </c>
      <c r="AE20" s="63"/>
      <c r="AF20" s="63"/>
      <c r="AG20" s="63"/>
      <c r="AH20" s="63"/>
      <c r="AI20" s="41"/>
      <c r="AJ20" s="64"/>
      <c r="AK20" s="64"/>
      <c r="AL20" s="40"/>
      <c r="AY20" s="34" t="s">
        <v>62</v>
      </c>
      <c r="AZ20" s="9"/>
      <c r="BA20" s="27" t="s">
        <v>63</v>
      </c>
    </row>
    <row r="21" spans="3:53" x14ac:dyDescent="0.35">
      <c r="K21" t="s">
        <v>64</v>
      </c>
      <c r="O21" s="7"/>
      <c r="T21" s="7" t="s">
        <v>65</v>
      </c>
      <c r="U21" s="7"/>
      <c r="V21" s="7"/>
      <c r="W21" s="7"/>
      <c r="X21" s="7"/>
      <c r="Y21" s="7"/>
      <c r="Z21" s="12"/>
      <c r="AA21" s="12" t="s">
        <v>20</v>
      </c>
      <c r="AB21" s="12" t="s">
        <v>20</v>
      </c>
      <c r="AC21" s="12" t="s">
        <v>21</v>
      </c>
      <c r="AD21" s="40">
        <v>2</v>
      </c>
      <c r="AE21" s="63"/>
      <c r="AF21" s="63"/>
      <c r="AG21" s="63"/>
      <c r="AH21" s="63"/>
      <c r="AI21" s="41"/>
      <c r="AJ21" s="64"/>
      <c r="AK21" s="64"/>
      <c r="AL21" s="40"/>
      <c r="AY21" s="34"/>
      <c r="AZ21" s="9"/>
      <c r="BA21" s="27"/>
    </row>
    <row r="22" spans="3:53" x14ac:dyDescent="0.35">
      <c r="T22" t="s">
        <v>66</v>
      </c>
      <c r="Z22" s="11"/>
      <c r="AA22" s="11" t="s">
        <v>20</v>
      </c>
      <c r="AB22" s="11" t="s">
        <v>20</v>
      </c>
      <c r="AC22" s="11" t="s">
        <v>21</v>
      </c>
      <c r="AD22" s="40">
        <v>3</v>
      </c>
      <c r="AE22" s="63"/>
      <c r="AF22" s="63"/>
      <c r="AG22" s="63"/>
      <c r="AH22" s="63"/>
      <c r="AI22" s="41"/>
      <c r="AJ22" s="64"/>
      <c r="AK22" s="64"/>
      <c r="AL22" s="40"/>
      <c r="AY22" s="34" t="s">
        <v>67</v>
      </c>
      <c r="AZ22" s="9"/>
      <c r="BA22" s="27" t="s">
        <v>68</v>
      </c>
    </row>
    <row r="23" spans="3:53" x14ac:dyDescent="0.35">
      <c r="T23" s="7" t="s">
        <v>69</v>
      </c>
      <c r="U23" s="7"/>
      <c r="V23" s="7"/>
      <c r="W23" s="7"/>
      <c r="X23" s="7"/>
      <c r="Y23" s="7"/>
      <c r="Z23" s="12"/>
      <c r="AA23" s="12" t="s">
        <v>20</v>
      </c>
      <c r="AB23" s="12" t="s">
        <v>20</v>
      </c>
      <c r="AC23" s="12" t="s">
        <v>21</v>
      </c>
      <c r="AD23" s="40">
        <v>4</v>
      </c>
      <c r="AE23" s="63"/>
      <c r="AF23" s="63"/>
      <c r="AG23" s="63"/>
      <c r="AH23" s="63"/>
      <c r="AI23" s="41"/>
      <c r="AJ23" s="64"/>
      <c r="AK23" s="64"/>
      <c r="AL23" s="40"/>
      <c r="AY23" s="34"/>
      <c r="AZ23" s="9"/>
      <c r="BA23" s="27"/>
    </row>
    <row r="24" spans="3:53" x14ac:dyDescent="0.35">
      <c r="T24" t="s">
        <v>70</v>
      </c>
      <c r="Z24" s="11" t="s">
        <v>71</v>
      </c>
      <c r="AA24" s="11"/>
      <c r="AB24" s="11" t="s">
        <v>20</v>
      </c>
      <c r="AC24" s="11" t="s">
        <v>21</v>
      </c>
      <c r="AD24" s="40">
        <v>5</v>
      </c>
      <c r="AE24" s="63"/>
      <c r="AF24" s="63"/>
      <c r="AG24" s="63"/>
      <c r="AH24" s="63"/>
      <c r="AI24" s="40"/>
      <c r="AJ24" s="64"/>
      <c r="AK24" s="64"/>
      <c r="AL24" s="40"/>
      <c r="AY24" s="28" t="s">
        <v>72</v>
      </c>
      <c r="BA24" s="27" t="s">
        <v>73</v>
      </c>
    </row>
    <row r="25" spans="3:53" x14ac:dyDescent="0.35">
      <c r="T25" s="7" t="s">
        <v>74</v>
      </c>
      <c r="U25" s="7"/>
      <c r="V25" s="7"/>
      <c r="W25" s="7"/>
      <c r="X25" s="7"/>
      <c r="Y25" s="7"/>
      <c r="Z25" s="12" t="s">
        <v>75</v>
      </c>
      <c r="AA25" s="12" t="s">
        <v>20</v>
      </c>
      <c r="AB25" s="12" t="s">
        <v>20</v>
      </c>
      <c r="AC25" s="12" t="s">
        <v>21</v>
      </c>
      <c r="AD25" s="40">
        <v>6</v>
      </c>
      <c r="AE25" s="63"/>
      <c r="AF25" s="63"/>
      <c r="AG25" s="63"/>
      <c r="AH25" s="63"/>
      <c r="AI25" s="40"/>
      <c r="AJ25" s="64"/>
      <c r="AK25" s="64"/>
      <c r="AL25" s="40"/>
      <c r="AY25" s="28"/>
      <c r="BA25" s="27"/>
    </row>
    <row r="26" spans="3:53" x14ac:dyDescent="0.35">
      <c r="AD26" s="40">
        <v>7</v>
      </c>
      <c r="AE26" s="63"/>
      <c r="AF26" s="63"/>
      <c r="AG26" s="63"/>
      <c r="AH26" s="63"/>
      <c r="AI26" s="40"/>
      <c r="AJ26" s="64"/>
      <c r="AK26" s="64"/>
      <c r="AL26" s="40"/>
      <c r="AY26" s="34" t="s">
        <v>76</v>
      </c>
      <c r="AZ26" s="9"/>
      <c r="BA26" s="27" t="s">
        <v>77</v>
      </c>
    </row>
    <row r="27" spans="3:53" x14ac:dyDescent="0.35">
      <c r="W27" s="29" t="s">
        <v>78</v>
      </c>
      <c r="X27" s="29"/>
      <c r="Y27" s="29"/>
      <c r="Z27" s="29"/>
      <c r="AA27" s="29">
        <f>COUNTIF(AC8:AC25, "Yes")</f>
        <v>1</v>
      </c>
      <c r="AD27" s="40">
        <v>8</v>
      </c>
      <c r="AE27" s="63"/>
      <c r="AF27" s="63"/>
      <c r="AG27" s="63"/>
      <c r="AH27" s="63"/>
      <c r="AI27" s="40"/>
      <c r="AJ27" s="64"/>
      <c r="AK27" s="64"/>
      <c r="AL27" s="40"/>
      <c r="AO27" s="35" t="s">
        <v>79</v>
      </c>
      <c r="AP27" s="35"/>
      <c r="AQ27" s="35"/>
      <c r="AR27" s="35"/>
      <c r="AS27" s="35">
        <f>AA27</f>
        <v>1</v>
      </c>
      <c r="AT27" s="36"/>
      <c r="AY27" s="34"/>
      <c r="BA27" s="27"/>
    </row>
    <row r="28" spans="3:53" x14ac:dyDescent="0.35">
      <c r="T28" t="s">
        <v>80</v>
      </c>
      <c r="AD28" s="40">
        <v>9</v>
      </c>
      <c r="AE28" s="63"/>
      <c r="AF28" s="63"/>
      <c r="AG28" s="63"/>
      <c r="AH28" s="63"/>
      <c r="AI28" s="40"/>
      <c r="AJ28" s="64"/>
      <c r="AK28" s="64"/>
      <c r="AL28" s="40"/>
      <c r="AY28" s="34" t="s">
        <v>81</v>
      </c>
      <c r="BA28" s="27" t="s">
        <v>82</v>
      </c>
    </row>
    <row r="29" spans="3:53" ht="14.5" customHeight="1" x14ac:dyDescent="0.35">
      <c r="T29" s="70" t="s">
        <v>83</v>
      </c>
      <c r="U29" s="70"/>
      <c r="V29" s="70"/>
      <c r="W29" s="70"/>
      <c r="X29" s="70"/>
      <c r="Y29" s="70"/>
      <c r="Z29" s="70"/>
      <c r="AA29" s="70"/>
      <c r="AB29" s="70"/>
      <c r="AC29" s="70"/>
      <c r="AD29" s="40">
        <v>10</v>
      </c>
      <c r="AE29" s="63"/>
      <c r="AF29" s="63"/>
      <c r="AG29" s="63"/>
      <c r="AH29" s="63"/>
      <c r="AI29" s="40"/>
      <c r="AJ29" s="65"/>
      <c r="AK29" s="65"/>
      <c r="AL29" s="40"/>
      <c r="AO29" s="37">
        <f>D17</f>
        <v>45861</v>
      </c>
    </row>
    <row r="30" spans="3:53" x14ac:dyDescent="0.35"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3"/>
      <c r="AE30" s="3"/>
      <c r="AF30" s="3"/>
      <c r="AG30" s="3"/>
      <c r="AH30" s="3"/>
      <c r="AI30" s="3"/>
      <c r="AJ30" s="3"/>
      <c r="AK30" s="3"/>
      <c r="AL30" s="3"/>
    </row>
    <row r="31" spans="3:53" ht="15" thickBot="1" x14ac:dyDescent="0.4"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3"/>
      <c r="AE31" s="3"/>
      <c r="AF31" s="3"/>
      <c r="AG31" s="3"/>
      <c r="AH31" s="3"/>
      <c r="AI31" s="45" t="s">
        <v>49</v>
      </c>
      <c r="AJ31" s="62">
        <f>SUM(AJ20:AK30)</f>
        <v>0</v>
      </c>
      <c r="AK31" s="62"/>
      <c r="AL31" s="3"/>
    </row>
    <row r="32" spans="3:53" ht="15" thickTop="1" x14ac:dyDescent="0.35">
      <c r="T32" s="70"/>
      <c r="U32" s="70"/>
      <c r="V32" s="70"/>
      <c r="W32" s="70"/>
      <c r="X32" s="70"/>
      <c r="Y32" s="70"/>
      <c r="Z32" s="70"/>
      <c r="AA32" s="70"/>
      <c r="AB32" s="70"/>
      <c r="AC32" s="70"/>
    </row>
    <row r="33" spans="20:32" x14ac:dyDescent="0.35">
      <c r="T33" s="70"/>
      <c r="U33" s="70"/>
      <c r="V33" s="70"/>
      <c r="W33" s="70"/>
      <c r="X33" s="70"/>
      <c r="Y33" s="70"/>
      <c r="Z33" s="70"/>
      <c r="AA33" s="70"/>
      <c r="AB33" s="70"/>
      <c r="AC33" s="70"/>
    </row>
    <row r="34" spans="20:32" x14ac:dyDescent="0.35">
      <c r="T34" s="70"/>
      <c r="U34" s="70"/>
      <c r="V34" s="70"/>
      <c r="W34" s="70"/>
      <c r="X34" s="70"/>
      <c r="Y34" s="70"/>
      <c r="Z34" s="70"/>
      <c r="AA34" s="70"/>
      <c r="AB34" s="70"/>
      <c r="AC34" s="70"/>
    </row>
    <row r="35" spans="20:32" x14ac:dyDescent="0.35"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19" t="s">
        <v>84</v>
      </c>
    </row>
    <row r="36" spans="20:32" x14ac:dyDescent="0.35"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t="s">
        <v>85</v>
      </c>
    </row>
    <row r="37" spans="20:32" x14ac:dyDescent="0.35"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t="s">
        <v>86</v>
      </c>
      <c r="AF37" t="s">
        <v>87</v>
      </c>
    </row>
    <row r="38" spans="20:32" x14ac:dyDescent="0.35">
      <c r="T38" s="70"/>
      <c r="U38" s="70"/>
      <c r="V38" s="70"/>
      <c r="W38" s="70"/>
      <c r="X38" s="70"/>
      <c r="Y38" s="70"/>
      <c r="Z38" s="70"/>
      <c r="AA38" s="70"/>
      <c r="AB38" s="70"/>
      <c r="AC38" s="70"/>
      <c r="AF38" t="s">
        <v>88</v>
      </c>
    </row>
    <row r="39" spans="20:32" x14ac:dyDescent="0.35">
      <c r="T39" s="70"/>
      <c r="U39" s="70"/>
      <c r="V39" s="70"/>
      <c r="W39" s="70"/>
      <c r="X39" s="70"/>
      <c r="Y39" s="70"/>
      <c r="Z39" s="70"/>
      <c r="AA39" s="70"/>
      <c r="AB39" s="70"/>
      <c r="AC39" s="70"/>
      <c r="AF39" t="s">
        <v>89</v>
      </c>
    </row>
    <row r="40" spans="20:32" x14ac:dyDescent="0.35">
      <c r="T40" s="70"/>
      <c r="U40" s="70"/>
      <c r="V40" s="70"/>
      <c r="W40" s="70"/>
      <c r="X40" s="70"/>
      <c r="Y40" s="70"/>
      <c r="Z40" s="70"/>
      <c r="AA40" s="70"/>
      <c r="AB40" s="70"/>
      <c r="AC40" s="70"/>
      <c r="AF40" t="s">
        <v>90</v>
      </c>
    </row>
    <row r="41" spans="20:32" x14ac:dyDescent="0.35">
      <c r="AF41" t="s">
        <v>91</v>
      </c>
    </row>
  </sheetData>
  <mergeCells count="51">
    <mergeCell ref="T29:AC40"/>
    <mergeCell ref="AQ7:AR7"/>
    <mergeCell ref="BB6:BE6"/>
    <mergeCell ref="BB7:BF7"/>
    <mergeCell ref="BB8:BF8"/>
    <mergeCell ref="AJ7:AK7"/>
    <mergeCell ref="AJ8:AK8"/>
    <mergeCell ref="AJ9:AK9"/>
    <mergeCell ref="AJ10:AK10"/>
    <mergeCell ref="AJ11:AK11"/>
    <mergeCell ref="AJ12:AK12"/>
    <mergeCell ref="AJ13:AK13"/>
    <mergeCell ref="AJ15:AK15"/>
    <mergeCell ref="AE20:AH20"/>
    <mergeCell ref="AJ20:AK20"/>
    <mergeCell ref="AE21:AH21"/>
    <mergeCell ref="P15:Q15"/>
    <mergeCell ref="C3:F3"/>
    <mergeCell ref="C4:G5"/>
    <mergeCell ref="C6:G6"/>
    <mergeCell ref="AE4:AH4"/>
    <mergeCell ref="AE7:AH7"/>
    <mergeCell ref="AE8:AH8"/>
    <mergeCell ref="AE9:AH9"/>
    <mergeCell ref="AE10:AH10"/>
    <mergeCell ref="AE11:AH11"/>
    <mergeCell ref="AE12:AH12"/>
    <mergeCell ref="AE13:AH13"/>
    <mergeCell ref="AJ4:AK4"/>
    <mergeCell ref="AE5:AH5"/>
    <mergeCell ref="AJ5:AK5"/>
    <mergeCell ref="AE6:AH6"/>
    <mergeCell ref="AJ6:AK6"/>
    <mergeCell ref="AJ21:AK21"/>
    <mergeCell ref="AE22:AH22"/>
    <mergeCell ref="AJ22:AK22"/>
    <mergeCell ref="AE23:AH23"/>
    <mergeCell ref="AJ23:AK23"/>
    <mergeCell ref="AE24:AH24"/>
    <mergeCell ref="AJ24:AK24"/>
    <mergeCell ref="AE25:AH25"/>
    <mergeCell ref="AJ25:AK25"/>
    <mergeCell ref="AE26:AH26"/>
    <mergeCell ref="AJ26:AK26"/>
    <mergeCell ref="AJ31:AK31"/>
    <mergeCell ref="AE27:AH27"/>
    <mergeCell ref="AJ27:AK27"/>
    <mergeCell ref="AE28:AH28"/>
    <mergeCell ref="AJ28:AK28"/>
    <mergeCell ref="AE29:AH29"/>
    <mergeCell ref="AJ29:AK29"/>
  </mergeCells>
  <conditionalFormatting sqref="O15">
    <cfRule type="cellIs" dxfId="4" priority="5" operator="equal">
      <formula>"?"</formula>
    </cfRule>
  </conditionalFormatting>
  <conditionalFormatting sqref="AC8:AC16">
    <cfRule type="cellIs" dxfId="3" priority="4" operator="equal">
      <formula>"Yes"</formula>
    </cfRule>
  </conditionalFormatting>
  <conditionalFormatting sqref="AC19:AC25">
    <cfRule type="cellIs" dxfId="2" priority="3" operator="equal">
      <formula>"Yes"</formula>
    </cfRule>
  </conditionalFormatting>
  <conditionalFormatting sqref="AQ7">
    <cfRule type="cellIs" dxfId="1" priority="2" operator="equal">
      <formula>"check with city"</formula>
    </cfRule>
  </conditionalFormatting>
  <conditionalFormatting sqref="AQ7:AR7">
    <cfRule type="cellIs" dxfId="0" priority="1" operator="equal">
      <formula>"Confirmed"</formula>
    </cfRule>
  </conditionalFormatting>
  <pageMargins left="0.7" right="0.7" top="0.75" bottom="0.75" header="0.3" footer="0.3"/>
  <pageSetup orientation="portrait" horizontalDpi="300" r:id="rId1"/>
  <headerFooter>
    <oddFooter>&amp;C1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5CD6072-3F50-481F-9973-CD60875C5DD6}">
          <x14:formula1>
            <xm:f>Programs!$C$3:$C$38</xm:f>
          </x14:formula1>
          <xm:sqref>D12</xm:sqref>
        </x14:dataValidation>
        <x14:dataValidation type="list" allowBlank="1" showInputMessage="1" showErrorMessage="1" xr:uid="{222A09C0-5E40-48FD-9EA6-BDF8CCEA9A30}">
          <x14:formula1>
            <xm:f>'Drop Downs'!$B$3:$B$9</xm:f>
          </x14:formula1>
          <xm:sqref>O5</xm:sqref>
        </x14:dataValidation>
        <x14:dataValidation type="list" allowBlank="1" showInputMessage="1" showErrorMessage="1" xr:uid="{E2C9C4C7-BA89-472A-9F18-F7DDAB6FB4F3}">
          <x14:formula1>
            <xm:f>'Drop Downs'!$C$3:$C$5</xm:f>
          </x14:formula1>
          <xm:sqref>O9:O12 O14:O15</xm:sqref>
        </x14:dataValidation>
        <x14:dataValidation type="list" allowBlank="1" showInputMessage="1" showErrorMessage="1" xr:uid="{5D5D1F29-14BE-4ACA-9893-CB05544CDC6E}">
          <x14:formula1>
            <xm:f>'Drop Downs'!$E$3:$E$6</xm:f>
          </x14:formula1>
          <xm:sqref>O17 O19</xm:sqref>
        </x14:dataValidation>
        <x14:dataValidation type="list" allowBlank="1" showInputMessage="1" showErrorMessage="1" xr:uid="{38E4443F-DC76-4AF3-AE50-43A6A4499211}">
          <x14:formula1>
            <xm:f>'Drop Downs'!$G$3:$G$6</xm:f>
          </x14:formula1>
          <xm:sqref>AA8:AC16 AA19:AC25</xm:sqref>
        </x14:dataValidation>
        <x14:dataValidation type="list" allowBlank="1" showInputMessage="1" showErrorMessage="1" xr:uid="{950D456F-6C9F-4BF0-8946-15E4EE6418E4}">
          <x14:formula1>
            <xm:f>'Drop Downs'!$H$3:$H$6</xm:f>
          </x14:formula1>
          <xm:sqref>Z25</xm:sqref>
        </x14:dataValidation>
        <x14:dataValidation type="list" allowBlank="1" showInputMessage="1" showErrorMessage="1" xr:uid="{1B4D8A7D-6414-433B-9897-D066B7DB5C9D}">
          <x14:formula1>
            <xm:f>'Drop Downs'!$L$3:$L$7</xm:f>
          </x14:formula1>
          <xm:sqref>Z24</xm:sqref>
        </x14:dataValidation>
        <x14:dataValidation type="list" allowBlank="1" showInputMessage="1" showErrorMessage="1" xr:uid="{D3C4F8BB-44B1-4923-B20D-9A8CFE8885EE}">
          <x14:formula1>
            <xm:f>'Drop Downs'!$B$3:$B$10</xm:f>
          </x14:formula1>
          <xm:sqref>O7</xm:sqref>
        </x14:dataValidation>
        <x14:dataValidation type="list" allowBlank="1" showInputMessage="1" showErrorMessage="1" xr:uid="{5281A6DD-BE4A-4009-AECB-5E9FCD1AB9A2}">
          <x14:formula1>
            <xm:f>'Drop Downs'!$E$3:$E$8</xm:f>
          </x14:formula1>
          <xm:sqref>O21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E48-4FC4-4C21-B6D6-56A0F73F729D}">
  <dimension ref="A3:J42"/>
  <sheetViews>
    <sheetView workbookViewId="0">
      <selection activeCell="A36" sqref="A36:J37"/>
    </sheetView>
  </sheetViews>
  <sheetFormatPr defaultRowHeight="14.5" x14ac:dyDescent="0.35"/>
  <sheetData>
    <row r="3" spans="1:10" ht="18.5" x14ac:dyDescent="0.45">
      <c r="A3" s="20"/>
      <c r="B3" s="22" t="s">
        <v>209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153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210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211</v>
      </c>
      <c r="B17" s="20"/>
      <c r="C17" s="78"/>
      <c r="D17" s="82"/>
      <c r="E17" s="78"/>
      <c r="F17" s="82"/>
      <c r="G17" s="80"/>
      <c r="H17" s="80"/>
      <c r="I17" s="80"/>
      <c r="J17" s="80"/>
    </row>
    <row r="18" spans="1:10" x14ac:dyDescent="0.35">
      <c r="A18" s="9" t="s">
        <v>212</v>
      </c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5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3A62311C-BA9D-439F-BA07-C6F3CA2BB70E}">
          <x14:formula1>
            <xm:f>Conditions!$T$18:$T$20</xm:f>
          </x14:formula1>
          <xm:sqref>C8:D9</xm:sqref>
        </x14:dataValidation>
        <x14:dataValidation type="list" allowBlank="1" showInputMessage="1" showErrorMessage="1" xr:uid="{5E68CB52-6DF8-4F42-B025-008BE25A9B00}">
          <x14:formula1>
            <xm:f>Conditions!$B$27:$B$29</xm:f>
          </x14:formula1>
          <xm:sqref>C10:D10</xm:sqref>
        </x14:dataValidation>
        <x14:dataValidation type="list" allowBlank="1" showInputMessage="1" showErrorMessage="1" xr:uid="{9C1F0645-E6B3-4F02-9F21-D15570A93CD5}">
          <x14:formula1>
            <xm:f>Conditions!$Q$3:$Q$11</xm:f>
          </x14:formula1>
          <xm:sqref>C11:D11</xm:sqref>
        </x14:dataValidation>
        <x14:dataValidation type="list" allowBlank="1" showInputMessage="1" showErrorMessage="1" xr:uid="{F40F2984-7E1B-4A9E-AE0E-8A362BD62EF6}">
          <x14:formula1>
            <xm:f>Conditions!$B$19:$B$23</xm:f>
          </x14:formula1>
          <xm:sqref>E12:F12</xm:sqref>
        </x14:dataValidation>
        <x14:dataValidation type="list" allowBlank="1" showInputMessage="1" showErrorMessage="1" xr:uid="{AAC480A7-08C9-46D3-AE85-FA8A59F2044F}">
          <x14:formula1>
            <xm:f>Conditions!$M$3:$M$30</xm:f>
          </x14:formula1>
          <xm:sqref>G8:J9 G11:J32</xm:sqref>
        </x14:dataValidation>
        <x14:dataValidation type="list" allowBlank="1" showInputMessage="1" showErrorMessage="1" xr:uid="{7228E5F0-4EF7-4010-8301-3B8361ABA03A}">
          <x14:formula1>
            <xm:f>'Drop Downs'!$E$3:$E$4</xm:f>
          </x14:formula1>
          <xm:sqref>C13:D14</xm:sqref>
        </x14:dataValidation>
        <x14:dataValidation type="list" allowBlank="1" showInputMessage="1" showErrorMessage="1" xr:uid="{B6939894-67FC-4F44-9ABA-6352E0DAEB63}">
          <x14:formula1>
            <xm:f>Conditions!$K$3:$K$45</xm:f>
          </x14:formula1>
          <xm:sqref>E14:F32 E8:F11</xm:sqref>
        </x14:dataValidation>
        <x14:dataValidation type="list" allowBlank="1" showInputMessage="1" showErrorMessage="1" xr:uid="{A94AD7CB-F8D3-4FDA-BA04-C57B49573F61}">
          <x14:formula1>
            <xm:f>Conditions!$O$3:$O$7</xm:f>
          </x14:formula1>
          <xm:sqref>C26:D26</xm:sqref>
        </x14:dataValidation>
        <x14:dataValidation type="list" allowBlank="1" showInputMessage="1" showErrorMessage="1" xr:uid="{89427232-BD59-423F-998D-61A2169BABDF}">
          <x14:formula1>
            <xm:f>Conditions!$N$3:$N$8</xm:f>
          </x14:formula1>
          <xm:sqref>C25:D25</xm:sqref>
        </x14:dataValidation>
        <x14:dataValidation type="list" allowBlank="1" showInputMessage="1" showErrorMessage="1" xr:uid="{4DB53DA5-8D0B-4313-9EEE-A6464E9A576C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9139540F-AF3C-41F3-AC62-515360F8F10E}">
          <x14:formula1>
            <xm:f>Conditions!$I$3:$I$6</xm:f>
          </x14:formula1>
          <xm:sqref>C21:D22</xm:sqref>
        </x14:dataValidation>
        <x14:dataValidation type="list" allowBlank="1" showInputMessage="1" showErrorMessage="1" xr:uid="{11171215-6711-4821-AC29-3E7AE43C3010}">
          <x14:formula1>
            <xm:f>Conditions!$E$3:$E$4</xm:f>
          </x14:formula1>
          <xm:sqref>C19:D20</xm:sqref>
        </x14:dataValidation>
        <x14:dataValidation type="list" allowBlank="1" showInputMessage="1" showErrorMessage="1" xr:uid="{58135D8D-DE49-44BB-A163-73E925E51DFC}">
          <x14:formula1>
            <xm:f>'Drop Downs'!$J$3:$J$8</xm:f>
          </x14:formula1>
          <xm:sqref>D5:G5</xm:sqref>
        </x14:dataValidation>
        <x14:dataValidation type="list" allowBlank="1" showInputMessage="1" showErrorMessage="1" xr:uid="{5F94E772-E106-4098-BB7D-488A246AC7EC}">
          <x14:formula1>
            <xm:f>Conditions!$G$19:$G$26</xm:f>
          </x14:formula1>
          <xm:sqref>E13:F13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4A84-B6FD-46A3-A56E-E8E451A6B92B}">
  <dimension ref="A3:J42"/>
  <sheetViews>
    <sheetView zoomScale="102" zoomScaleNormal="102" workbookViewId="0">
      <selection activeCell="N23" sqref="N23"/>
    </sheetView>
  </sheetViews>
  <sheetFormatPr defaultRowHeight="14.5" x14ac:dyDescent="0.35"/>
  <sheetData>
    <row r="3" spans="1:10" ht="18.5" x14ac:dyDescent="0.45">
      <c r="A3" s="20"/>
      <c r="B3" s="22" t="s">
        <v>213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205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214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215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122"/>
      <c r="B36" s="122"/>
      <c r="C36" s="122"/>
      <c r="D36" s="122"/>
      <c r="E36" s="122"/>
      <c r="F36" s="122"/>
      <c r="G36" s="122"/>
      <c r="H36" s="122"/>
      <c r="I36" s="122"/>
      <c r="J36" s="122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9193C64-A8F0-4938-A5C2-E7D5A0A01C82}">
          <x14:formula1>
            <xm:f>Conditions!$T$18:$T$20</xm:f>
          </x14:formula1>
          <xm:sqref>C8:D9</xm:sqref>
        </x14:dataValidation>
        <x14:dataValidation type="list" allowBlank="1" showInputMessage="1" showErrorMessage="1" xr:uid="{DFA77D7E-0A0E-41A1-B3EB-88507B36D82E}">
          <x14:formula1>
            <xm:f>Conditions!$B$27:$B$29</xm:f>
          </x14:formula1>
          <xm:sqref>C10:D10</xm:sqref>
        </x14:dataValidation>
        <x14:dataValidation type="list" allowBlank="1" showInputMessage="1" showErrorMessage="1" xr:uid="{B78C6FD7-6A22-4F6E-B9D2-D54D500C52D7}">
          <x14:formula1>
            <xm:f>Conditions!$G$19:$G$23</xm:f>
          </x14:formula1>
          <xm:sqref>E13:F13</xm:sqref>
        </x14:dataValidation>
        <x14:dataValidation type="list" allowBlank="1" showInputMessage="1" showErrorMessage="1" xr:uid="{1429DA8A-310B-47AF-A82B-61062A654A11}">
          <x14:formula1>
            <xm:f>Conditions!$Q$3:$Q$11</xm:f>
          </x14:formula1>
          <xm:sqref>C11:D11</xm:sqref>
        </x14:dataValidation>
        <x14:dataValidation type="list" allowBlank="1" showInputMessage="1" showErrorMessage="1" xr:uid="{708372BE-5C3A-4524-9B10-8DE8195F52AD}">
          <x14:formula1>
            <xm:f>Conditions!$K$3:$K$48</xm:f>
          </x14:formula1>
          <xm:sqref>E16:F17</xm:sqref>
        </x14:dataValidation>
        <x14:dataValidation type="list" allowBlank="1" showInputMessage="1" showErrorMessage="1" xr:uid="{00BA24D2-F45B-403D-8309-235B2F55EE97}">
          <x14:formula1>
            <xm:f>Conditions!$B$19:$B$23</xm:f>
          </x14:formula1>
          <xm:sqref>E12:F12</xm:sqref>
        </x14:dataValidation>
        <x14:dataValidation type="list" allowBlank="1" showInputMessage="1" showErrorMessage="1" xr:uid="{D8CBC930-C1D8-4E51-9B22-0A4BB45D8BF5}">
          <x14:formula1>
            <xm:f>Conditions!$M$3:$M$30</xm:f>
          </x14:formula1>
          <xm:sqref>G8:J32</xm:sqref>
        </x14:dataValidation>
        <x14:dataValidation type="list" allowBlank="1" showInputMessage="1" showErrorMessage="1" xr:uid="{3FDE5450-C870-4329-8783-209B8E6B10CD}">
          <x14:formula1>
            <xm:f>'Drop Downs'!$E$3:$E$4</xm:f>
          </x14:formula1>
          <xm:sqref>C13:D13</xm:sqref>
        </x14:dataValidation>
        <x14:dataValidation type="list" allowBlank="1" showInputMessage="1" showErrorMessage="1" xr:uid="{7C01F4BD-CE14-4820-A62A-4816B49FF9C1}">
          <x14:formula1>
            <xm:f>Conditions!$K$3:$K$45</xm:f>
          </x14:formula1>
          <xm:sqref>E18:F32 E8:F11 E14:F15</xm:sqref>
        </x14:dataValidation>
        <x14:dataValidation type="list" allowBlank="1" showInputMessage="1" showErrorMessage="1" xr:uid="{AA2F6396-9BFA-42DB-8664-6CAA47CD08A9}">
          <x14:formula1>
            <xm:f>Conditions!$O$3:$O$7</xm:f>
          </x14:formula1>
          <xm:sqref>C26:D26</xm:sqref>
        </x14:dataValidation>
        <x14:dataValidation type="list" allowBlank="1" showInputMessage="1" showErrorMessage="1" xr:uid="{DBF94146-2B52-4092-8690-9DAE8AD6B726}">
          <x14:formula1>
            <xm:f>Conditions!$N$3:$N$8</xm:f>
          </x14:formula1>
          <xm:sqref>C25:D25</xm:sqref>
        </x14:dataValidation>
        <x14:dataValidation type="list" allowBlank="1" showInputMessage="1" showErrorMessage="1" xr:uid="{062F802B-17E3-4B3E-B8D2-866B6057E5B5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0D9873A0-2C70-4815-B2D0-D657312FC440}">
          <x14:formula1>
            <xm:f>Conditions!$I$3:$I$6</xm:f>
          </x14:formula1>
          <xm:sqref>C21:D22</xm:sqref>
        </x14:dataValidation>
        <x14:dataValidation type="list" allowBlank="1" showInputMessage="1" showErrorMessage="1" xr:uid="{66F1A72F-03E0-467D-8ABA-5B14EEC6BE90}">
          <x14:formula1>
            <xm:f>Conditions!$E$3:$E$4</xm:f>
          </x14:formula1>
          <xm:sqref>C19:D20</xm:sqref>
        </x14:dataValidation>
        <x14:dataValidation type="list" allowBlank="1" showInputMessage="1" showErrorMessage="1" xr:uid="{C42FBA93-3398-4BF3-BBA9-9C9F92CDB765}">
          <x14:formula1>
            <xm:f>Conditions!$F$3:$F$5</xm:f>
          </x14:formula1>
          <xm:sqref>C15:D15</xm:sqref>
        </x14:dataValidation>
        <x14:dataValidation type="list" allowBlank="1" showInputMessage="1" showErrorMessage="1" xr:uid="{4EC53228-91C1-4D08-B604-40108FB256B3}">
          <x14:formula1>
            <xm:f>'Drop Downs'!$J$3:$J$8</xm:f>
          </x14:formula1>
          <xm:sqref>D5:G5</xm:sqref>
        </x14:dataValidation>
        <x14:dataValidation type="list" allowBlank="1" showInputMessage="1" showErrorMessage="1" xr:uid="{1CD2C9E4-6E9E-40CA-90B5-80AF7A659012}">
          <x14:formula1>
            <xm:f>'Drop Downs'!$G$3:$G$5</xm:f>
          </x14:formula1>
          <xm:sqref>C12:D12</xm:sqref>
        </x14:dataValidation>
        <x14:dataValidation type="list" allowBlank="1" showInputMessage="1" showErrorMessage="1" xr:uid="{85641B8A-2130-4E26-96F1-6F758270DD7B}">
          <x14:formula1>
            <xm:f>Conditions!$F$10:$F$13</xm:f>
          </x14:formula1>
          <xm:sqref>C16:D16 C17:D17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F8B-03CB-4E8D-9160-9918FEA82A51}">
  <dimension ref="A3:J42"/>
  <sheetViews>
    <sheetView topLeftCell="A9" zoomScale="112" zoomScaleNormal="112" workbookViewId="0">
      <selection activeCell="A36" sqref="A36:J36"/>
    </sheetView>
  </sheetViews>
  <sheetFormatPr defaultRowHeight="14.5" x14ac:dyDescent="0.35"/>
  <sheetData>
    <row r="3" spans="1:10" ht="18.5" x14ac:dyDescent="0.45">
      <c r="A3" s="20"/>
      <c r="B3" s="22" t="s">
        <v>216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205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214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215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56FC8F6D-9FF3-4F28-AAD5-DB86321940C6}">
          <x14:formula1>
            <xm:f>'Drop Downs'!$J$3:$J$8</xm:f>
          </x14:formula1>
          <xm:sqref>D5:G5</xm:sqref>
        </x14:dataValidation>
        <x14:dataValidation type="list" allowBlank="1" showInputMessage="1" showErrorMessage="1" xr:uid="{570D6299-4151-4852-AF89-4C43E3264260}">
          <x14:formula1>
            <xm:f>Conditions!$F$3:$F$5</xm:f>
          </x14:formula1>
          <xm:sqref>C15:D15</xm:sqref>
        </x14:dataValidation>
        <x14:dataValidation type="list" allowBlank="1" showInputMessage="1" showErrorMessage="1" xr:uid="{2345F163-72DB-42D0-841C-F479BFE82800}">
          <x14:formula1>
            <xm:f>Conditions!$E$3:$E$4</xm:f>
          </x14:formula1>
          <xm:sqref>C19:D20</xm:sqref>
        </x14:dataValidation>
        <x14:dataValidation type="list" allowBlank="1" showInputMessage="1" showErrorMessage="1" xr:uid="{7909347B-6794-47E0-8413-D266AB0951D6}">
          <x14:formula1>
            <xm:f>Conditions!$I$3:$I$6</xm:f>
          </x14:formula1>
          <xm:sqref>C21:D22</xm:sqref>
        </x14:dataValidation>
        <x14:dataValidation type="list" allowBlank="1" showInputMessage="1" showErrorMessage="1" xr:uid="{72819440-42D9-42AD-9358-8E595BEBFEDE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6456C1B9-976A-4BFA-B878-4FCA74003ADE}">
          <x14:formula1>
            <xm:f>Conditions!$N$3:$N$8</xm:f>
          </x14:formula1>
          <xm:sqref>C25:D25</xm:sqref>
        </x14:dataValidation>
        <x14:dataValidation type="list" allowBlank="1" showInputMessage="1" showErrorMessage="1" xr:uid="{02F0C471-62E4-48A2-82ED-2FA32031D990}">
          <x14:formula1>
            <xm:f>Conditions!$O$3:$O$7</xm:f>
          </x14:formula1>
          <xm:sqref>C26:D26</xm:sqref>
        </x14:dataValidation>
        <x14:dataValidation type="list" allowBlank="1" showInputMessage="1" showErrorMessage="1" xr:uid="{8A6646C0-E4DB-4C2E-ABBF-DD04AD861E70}">
          <x14:formula1>
            <xm:f>Conditions!$K$3:$K$45</xm:f>
          </x14:formula1>
          <xm:sqref>E18:F32 E14:F16 E8:F11</xm:sqref>
        </x14:dataValidation>
        <x14:dataValidation type="list" allowBlank="1" showInputMessage="1" showErrorMessage="1" xr:uid="{82BF1F90-3580-4BC1-B08F-4B27A8E11C42}">
          <x14:formula1>
            <xm:f>'Drop Downs'!$E$3:$E$4</xm:f>
          </x14:formula1>
          <xm:sqref>C16:D17 C13:D13</xm:sqref>
        </x14:dataValidation>
        <x14:dataValidation type="list" allowBlank="1" showInputMessage="1" showErrorMessage="1" xr:uid="{B8F4794D-D147-4653-AF58-A0DAE24C1942}">
          <x14:formula1>
            <xm:f>Conditions!$M$3:$M$30</xm:f>
          </x14:formula1>
          <xm:sqref>G8:J32</xm:sqref>
        </x14:dataValidation>
        <x14:dataValidation type="list" allowBlank="1" showInputMessage="1" showErrorMessage="1" xr:uid="{C2E72413-F7BD-4966-802E-C0D0E3DD97D2}">
          <x14:formula1>
            <xm:f>Conditions!$B$19:$B$23</xm:f>
          </x14:formula1>
          <xm:sqref>E12:F12</xm:sqref>
        </x14:dataValidation>
        <x14:dataValidation type="list" allowBlank="1" showInputMessage="1" showErrorMessage="1" xr:uid="{54C9DB25-16B2-4DCD-BA5E-E0D3E642BA84}">
          <x14:formula1>
            <xm:f>Conditions!$G$19:$G$24</xm:f>
          </x14:formula1>
          <xm:sqref>E17:F17 E13:F13</xm:sqref>
        </x14:dataValidation>
        <x14:dataValidation type="list" allowBlank="1" showInputMessage="1" showErrorMessage="1" xr:uid="{9AF676C6-2EE3-4F39-A295-0CA03E96ECDE}">
          <x14:formula1>
            <xm:f>Conditions!$Q$3:$Q$11</xm:f>
          </x14:formula1>
          <xm:sqref>C11:D11</xm:sqref>
        </x14:dataValidation>
        <x14:dataValidation type="list" allowBlank="1" showInputMessage="1" showErrorMessage="1" xr:uid="{07754B42-917F-4F38-80FE-E50ED7C9FF24}">
          <x14:formula1>
            <xm:f>Conditions!$B$27:$B$29</xm:f>
          </x14:formula1>
          <xm:sqref>C10:D10</xm:sqref>
        </x14:dataValidation>
        <x14:dataValidation type="list" allowBlank="1" showInputMessage="1" showErrorMessage="1" xr:uid="{E8948CDA-4687-42DC-98D6-60F1ABB761CE}">
          <x14:formula1>
            <xm:f>Conditions!$T$18:$T$20</xm:f>
          </x14:formula1>
          <xm:sqref>C8:D9</xm:sqref>
        </x14:dataValidation>
        <x14:dataValidation type="list" allowBlank="1" showInputMessage="1" showErrorMessage="1" xr:uid="{DA83F40D-7780-4D74-8ABF-53A7A5854589}">
          <x14:formula1>
            <xm:f>'Drop Downs'!$G$3:$G$5</xm:f>
          </x14:formula1>
          <xm:sqref>C12:D12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7737-D1EA-40A5-8670-6FAF9E06B1A5}">
  <dimension ref="A3:J42"/>
  <sheetViews>
    <sheetView workbookViewId="0">
      <selection activeCell="E14" sqref="E14:F14"/>
    </sheetView>
  </sheetViews>
  <sheetFormatPr defaultRowHeight="14.5" x14ac:dyDescent="0.35"/>
  <sheetData>
    <row r="3" spans="1:10" ht="18.5" x14ac:dyDescent="0.45">
      <c r="A3" s="20"/>
      <c r="B3" s="22" t="s">
        <v>217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205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214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215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0"/>
      <c r="B36" s="90"/>
      <c r="C36" s="90"/>
      <c r="D36" s="90"/>
      <c r="E36" s="90"/>
      <c r="F36" s="90"/>
      <c r="G36" s="90"/>
      <c r="H36" s="90"/>
      <c r="I36" s="90"/>
      <c r="J36" s="90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612F99E-4BD1-4230-B41D-F956965F58CE}">
          <x14:formula1>
            <xm:f>Conditions!$T$18:$T$20</xm:f>
          </x14:formula1>
          <xm:sqref>C8:D9</xm:sqref>
        </x14:dataValidation>
        <x14:dataValidation type="list" allowBlank="1" showInputMessage="1" showErrorMessage="1" xr:uid="{E9D7F34C-A9B6-49FA-979A-FA874605C845}">
          <x14:formula1>
            <xm:f>Conditions!$B$27:$B$29</xm:f>
          </x14:formula1>
          <xm:sqref>C10:D10</xm:sqref>
        </x14:dataValidation>
        <x14:dataValidation type="list" allowBlank="1" showInputMessage="1" showErrorMessage="1" xr:uid="{8B1D3DAF-0FA5-4BF0-91AE-5B8AC4565B26}">
          <x14:formula1>
            <xm:f>Conditions!$G$19:$G$23</xm:f>
          </x14:formula1>
          <xm:sqref>E13:F13</xm:sqref>
        </x14:dataValidation>
        <x14:dataValidation type="list" allowBlank="1" showInputMessage="1" showErrorMessage="1" xr:uid="{B86FA211-64B9-4AC1-A20D-5212A85671C8}">
          <x14:formula1>
            <xm:f>Conditions!$Q$3:$Q$11</xm:f>
          </x14:formula1>
          <xm:sqref>C11:D11</xm:sqref>
        </x14:dataValidation>
        <x14:dataValidation type="list" allowBlank="1" showInputMessage="1" showErrorMessage="1" xr:uid="{289BAC2B-3346-4581-8C00-A731AFC87F56}">
          <x14:formula1>
            <xm:f>Conditions!$G$19:$G$24</xm:f>
          </x14:formula1>
          <xm:sqref>E17:F17</xm:sqref>
        </x14:dataValidation>
        <x14:dataValidation type="list" allowBlank="1" showInputMessage="1" showErrorMessage="1" xr:uid="{F6242729-5057-4639-B4D3-664BB22B55F0}">
          <x14:formula1>
            <xm:f>Conditions!$B$19:$B$23</xm:f>
          </x14:formula1>
          <xm:sqref>E12:F12</xm:sqref>
        </x14:dataValidation>
        <x14:dataValidation type="list" allowBlank="1" showInputMessage="1" showErrorMessage="1" xr:uid="{B98EDA66-A5CC-449C-A3BD-41E4758C5F7F}">
          <x14:formula1>
            <xm:f>Conditions!$M$3:$M$30</xm:f>
          </x14:formula1>
          <xm:sqref>G8:J32</xm:sqref>
        </x14:dataValidation>
        <x14:dataValidation type="list" allowBlank="1" showInputMessage="1" showErrorMessage="1" xr:uid="{76924B19-7379-4BE9-AC84-2B2A918B31A2}">
          <x14:formula1>
            <xm:f>'Drop Downs'!$E$3:$E$4</xm:f>
          </x14:formula1>
          <xm:sqref>C16:D17 C13:D13</xm:sqref>
        </x14:dataValidation>
        <x14:dataValidation type="list" allowBlank="1" showInputMessage="1" showErrorMessage="1" xr:uid="{2386512B-A2E2-4AE1-A85F-02005E63AD5A}">
          <x14:formula1>
            <xm:f>Conditions!$K$3:$K$45</xm:f>
          </x14:formula1>
          <xm:sqref>E18:F32 E14:F16 E8:F11</xm:sqref>
        </x14:dataValidation>
        <x14:dataValidation type="list" allowBlank="1" showInputMessage="1" showErrorMessage="1" xr:uid="{AB16C0C5-B29B-456E-85D8-5389D5ED98AB}">
          <x14:formula1>
            <xm:f>Conditions!$O$3:$O$7</xm:f>
          </x14:formula1>
          <xm:sqref>C26:D26</xm:sqref>
        </x14:dataValidation>
        <x14:dataValidation type="list" allowBlank="1" showInputMessage="1" showErrorMessage="1" xr:uid="{79BBC832-27DE-46C9-AA51-2A87F96B9770}">
          <x14:formula1>
            <xm:f>Conditions!$N$3:$N$8</xm:f>
          </x14:formula1>
          <xm:sqref>C25:D25</xm:sqref>
        </x14:dataValidation>
        <x14:dataValidation type="list" allowBlank="1" showInputMessage="1" showErrorMessage="1" xr:uid="{5A5A2C09-850D-466C-9E92-7B0A6DF9A43D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4329DB41-AC6F-4247-AC5E-B5A78711D034}">
          <x14:formula1>
            <xm:f>Conditions!$I$3:$I$6</xm:f>
          </x14:formula1>
          <xm:sqref>C21:D22</xm:sqref>
        </x14:dataValidation>
        <x14:dataValidation type="list" allowBlank="1" showInputMessage="1" showErrorMessage="1" xr:uid="{C368F9F5-0F99-4900-ADC4-AC5F7DF3ECDF}">
          <x14:formula1>
            <xm:f>Conditions!$E$3:$E$4</xm:f>
          </x14:formula1>
          <xm:sqref>C19:D20</xm:sqref>
        </x14:dataValidation>
        <x14:dataValidation type="list" allowBlank="1" showInputMessage="1" showErrorMessage="1" xr:uid="{9EFD605A-2347-4071-B698-8A72C694C2BB}">
          <x14:formula1>
            <xm:f>Conditions!$F$3:$F$5</xm:f>
          </x14:formula1>
          <xm:sqref>C15:D15</xm:sqref>
        </x14:dataValidation>
        <x14:dataValidation type="list" allowBlank="1" showInputMessage="1" showErrorMessage="1" xr:uid="{CF12F532-FAC4-4F73-BF00-023A945EEC80}">
          <x14:formula1>
            <xm:f>'Drop Downs'!$J$3:$J$8</xm:f>
          </x14:formula1>
          <xm:sqref>D5:G5</xm:sqref>
        </x14:dataValidation>
        <x14:dataValidation type="list" allowBlank="1" showInputMessage="1" showErrorMessage="1" xr:uid="{7F8AEC9E-C34C-428D-BF2C-C56DB9302EE9}">
          <x14:formula1>
            <xm:f>'Drop Downs'!$G$3:$G$5</xm:f>
          </x14:formula1>
          <xm:sqref>C12:D12 C14:D14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720F-A868-4AAE-9B01-14B73C7800C3}">
  <dimension ref="A3:J42"/>
  <sheetViews>
    <sheetView zoomScale="97" zoomScaleNormal="97" workbookViewId="0">
      <selection activeCell="C8" sqref="C8:J20"/>
    </sheetView>
  </sheetViews>
  <sheetFormatPr defaultRowHeight="14.5" x14ac:dyDescent="0.35"/>
  <sheetData>
    <row r="3" spans="1:10" ht="18.5" x14ac:dyDescent="0.45">
      <c r="A3" s="20"/>
      <c r="B3" s="22" t="s">
        <v>218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205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214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215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0"/>
      <c r="B36" s="90"/>
      <c r="C36" s="90"/>
      <c r="D36" s="90"/>
      <c r="E36" s="90"/>
      <c r="F36" s="90"/>
      <c r="G36" s="90"/>
      <c r="H36" s="90"/>
      <c r="I36" s="90"/>
      <c r="J36" s="90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F6C0C410-03B5-4C40-90DA-5956EB9609BB}">
          <x14:formula1>
            <xm:f>'Drop Downs'!$J$3:$J$8</xm:f>
          </x14:formula1>
          <xm:sqref>D5:G5</xm:sqref>
        </x14:dataValidation>
        <x14:dataValidation type="list" allowBlank="1" showInputMessage="1" showErrorMessage="1" xr:uid="{2DC16BFD-8E7A-4DDD-9422-EEF039900DCA}">
          <x14:formula1>
            <xm:f>Conditions!$F$3:$F$5</xm:f>
          </x14:formula1>
          <xm:sqref>C15:D15</xm:sqref>
        </x14:dataValidation>
        <x14:dataValidation type="list" allowBlank="1" showInputMessage="1" showErrorMessage="1" xr:uid="{6D562C7D-8A61-4D6F-9DEF-36D4E010F5CC}">
          <x14:formula1>
            <xm:f>Conditions!$E$3:$E$4</xm:f>
          </x14:formula1>
          <xm:sqref>C19:D20</xm:sqref>
        </x14:dataValidation>
        <x14:dataValidation type="list" allowBlank="1" showInputMessage="1" showErrorMessage="1" xr:uid="{DA29F7EE-A54A-42C6-B010-2E1443C9558A}">
          <x14:formula1>
            <xm:f>Conditions!$I$3:$I$6</xm:f>
          </x14:formula1>
          <xm:sqref>C21:D22</xm:sqref>
        </x14:dataValidation>
        <x14:dataValidation type="list" allowBlank="1" showInputMessage="1" showErrorMessage="1" xr:uid="{C7177CAE-A0BA-4B61-B2D7-096556D8805C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0248884F-4CE3-482C-83DA-9BE5A95B836E}">
          <x14:formula1>
            <xm:f>Conditions!$N$3:$N$8</xm:f>
          </x14:formula1>
          <xm:sqref>C25:D25</xm:sqref>
        </x14:dataValidation>
        <x14:dataValidation type="list" allowBlank="1" showInputMessage="1" showErrorMessage="1" xr:uid="{0A4E0B67-03D5-4489-B436-D814061154AD}">
          <x14:formula1>
            <xm:f>Conditions!$O$3:$O$7</xm:f>
          </x14:formula1>
          <xm:sqref>C26:D26</xm:sqref>
        </x14:dataValidation>
        <x14:dataValidation type="list" allowBlank="1" showInputMessage="1" showErrorMessage="1" xr:uid="{633DBADF-7E43-475C-B12B-0A3BF87AB82E}">
          <x14:formula1>
            <xm:f>Conditions!$K$3:$K$45</xm:f>
          </x14:formula1>
          <xm:sqref>E18:F32 E8:F11 E14:F15 E16:F16</xm:sqref>
        </x14:dataValidation>
        <x14:dataValidation type="list" allowBlank="1" showInputMessage="1" showErrorMessage="1" xr:uid="{87796BA4-CF30-4AE3-B1FC-C3DE975AAAE7}">
          <x14:formula1>
            <xm:f>'Drop Downs'!$E$3:$E$4</xm:f>
          </x14:formula1>
          <xm:sqref>C16:D17 C13:D13</xm:sqref>
        </x14:dataValidation>
        <x14:dataValidation type="list" allowBlank="1" showInputMessage="1" showErrorMessage="1" xr:uid="{52891A95-E3EC-4034-B74B-3AFD3FAEAF72}">
          <x14:formula1>
            <xm:f>Conditions!$M$3:$M$30</xm:f>
          </x14:formula1>
          <xm:sqref>G8:J32</xm:sqref>
        </x14:dataValidation>
        <x14:dataValidation type="list" allowBlank="1" showInputMessage="1" showErrorMessage="1" xr:uid="{2953479C-1CDC-442F-B73B-CD918FC76615}">
          <x14:formula1>
            <xm:f>Conditions!$B$19:$B$23</xm:f>
          </x14:formula1>
          <xm:sqref>E12:F12</xm:sqref>
        </x14:dataValidation>
        <x14:dataValidation type="list" allowBlank="1" showInputMessage="1" showErrorMessage="1" xr:uid="{98EF57B5-0561-4A08-8BA5-EA331BE89DF4}">
          <x14:formula1>
            <xm:f>Conditions!$K$3:$K$48</xm:f>
          </x14:formula1>
          <xm:sqref>E17:F17</xm:sqref>
        </x14:dataValidation>
        <x14:dataValidation type="list" allowBlank="1" showInputMessage="1" showErrorMessage="1" xr:uid="{1E9FE2D2-5592-42D4-831C-8505106C7F9F}">
          <x14:formula1>
            <xm:f>Conditions!$Q$3:$Q$11</xm:f>
          </x14:formula1>
          <xm:sqref>C11:D11</xm:sqref>
        </x14:dataValidation>
        <x14:dataValidation type="list" allowBlank="1" showInputMessage="1" showErrorMessage="1" xr:uid="{6C3768F5-8678-4359-ACF7-C0B62015B7E0}">
          <x14:formula1>
            <xm:f>Conditions!$G$19:$G$23</xm:f>
          </x14:formula1>
          <xm:sqref>E13:F13</xm:sqref>
        </x14:dataValidation>
        <x14:dataValidation type="list" allowBlank="1" showInputMessage="1" showErrorMessage="1" xr:uid="{A10E3607-7803-484E-8A1E-93EB85EAB277}">
          <x14:formula1>
            <xm:f>Conditions!$B$27:$B$29</xm:f>
          </x14:formula1>
          <xm:sqref>C10:D10</xm:sqref>
        </x14:dataValidation>
        <x14:dataValidation type="list" allowBlank="1" showInputMessage="1" showErrorMessage="1" xr:uid="{E29768F1-B80C-4230-A721-BCE8AA667B9E}">
          <x14:formula1>
            <xm:f>Conditions!$T$18:$T$20</xm:f>
          </x14:formula1>
          <xm:sqref>C8:D9</xm:sqref>
        </x14:dataValidation>
        <x14:dataValidation type="list" allowBlank="1" showInputMessage="1" showErrorMessage="1" xr:uid="{BF305DD7-BA99-4401-9F85-D07493565F5D}">
          <x14:formula1>
            <xm:f>'Drop Downs'!$G$3:$G$5</xm:f>
          </x14:formula1>
          <xm:sqref>C12:D12 C14:D14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B543-326C-49B7-A8D7-271664AA3675}">
  <dimension ref="A3:J42"/>
  <sheetViews>
    <sheetView topLeftCell="A3" zoomScale="99" zoomScaleNormal="99" workbookViewId="0">
      <selection activeCell="A36" sqref="A36:J36"/>
    </sheetView>
  </sheetViews>
  <sheetFormatPr defaultRowHeight="14.5" x14ac:dyDescent="0.35"/>
  <sheetData>
    <row r="3" spans="1:10" ht="18.5" x14ac:dyDescent="0.45">
      <c r="A3" s="20"/>
      <c r="B3" s="22" t="s">
        <v>219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205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214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215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A42:J42"/>
    <mergeCell ref="A36:J36"/>
    <mergeCell ref="A37:J37"/>
    <mergeCell ref="A38:J38"/>
    <mergeCell ref="A39:J39"/>
    <mergeCell ref="A40:J40"/>
    <mergeCell ref="A41:J41"/>
    <mergeCell ref="C31:D31"/>
    <mergeCell ref="E31:F31"/>
    <mergeCell ref="G31:J31"/>
    <mergeCell ref="C32:D32"/>
    <mergeCell ref="E32:F32"/>
    <mergeCell ref="G32:J32"/>
    <mergeCell ref="C29:D29"/>
    <mergeCell ref="E29:F29"/>
    <mergeCell ref="G29:J29"/>
    <mergeCell ref="C30:D30"/>
    <mergeCell ref="E30:F30"/>
    <mergeCell ref="G30:J30"/>
    <mergeCell ref="C27:D27"/>
    <mergeCell ref="E27:F27"/>
    <mergeCell ref="G27:J27"/>
    <mergeCell ref="C28:D28"/>
    <mergeCell ref="E28:F28"/>
    <mergeCell ref="G28:J28"/>
    <mergeCell ref="C25:D25"/>
    <mergeCell ref="E25:F25"/>
    <mergeCell ref="G25:J25"/>
    <mergeCell ref="C26:D26"/>
    <mergeCell ref="E26:F26"/>
    <mergeCell ref="G26:J26"/>
    <mergeCell ref="C23:D23"/>
    <mergeCell ref="E23:F23"/>
    <mergeCell ref="G23:J23"/>
    <mergeCell ref="C24:D24"/>
    <mergeCell ref="E24:F24"/>
    <mergeCell ref="G24:J24"/>
    <mergeCell ref="C21:D21"/>
    <mergeCell ref="E21:F21"/>
    <mergeCell ref="G21:J21"/>
    <mergeCell ref="C22:D22"/>
    <mergeCell ref="E22:F22"/>
    <mergeCell ref="G22:J22"/>
    <mergeCell ref="C19:D19"/>
    <mergeCell ref="E19:F19"/>
    <mergeCell ref="G19:J19"/>
    <mergeCell ref="C20:D20"/>
    <mergeCell ref="E20:F20"/>
    <mergeCell ref="G20:J20"/>
    <mergeCell ref="C17:D17"/>
    <mergeCell ref="E17:F17"/>
    <mergeCell ref="G17:J17"/>
    <mergeCell ref="C18:D18"/>
    <mergeCell ref="E18:F18"/>
    <mergeCell ref="G18:J18"/>
    <mergeCell ref="C15:D15"/>
    <mergeCell ref="E15:F15"/>
    <mergeCell ref="G15:J15"/>
    <mergeCell ref="C16:D16"/>
    <mergeCell ref="E16:F16"/>
    <mergeCell ref="G16:J16"/>
    <mergeCell ref="C13:D13"/>
    <mergeCell ref="E13:F13"/>
    <mergeCell ref="G13:J13"/>
    <mergeCell ref="C14:D14"/>
    <mergeCell ref="E14:F14"/>
    <mergeCell ref="G14:J14"/>
    <mergeCell ref="C11:D11"/>
    <mergeCell ref="E11:F11"/>
    <mergeCell ref="G11:J11"/>
    <mergeCell ref="C12:D12"/>
    <mergeCell ref="E12:F12"/>
    <mergeCell ref="G12:J12"/>
    <mergeCell ref="C9:D9"/>
    <mergeCell ref="E9:F9"/>
    <mergeCell ref="G9:J9"/>
    <mergeCell ref="C10:D10"/>
    <mergeCell ref="E10:F10"/>
    <mergeCell ref="G10:J10"/>
    <mergeCell ref="D5:G5"/>
    <mergeCell ref="C7:D7"/>
    <mergeCell ref="E7:F7"/>
    <mergeCell ref="G7:J7"/>
    <mergeCell ref="C8:D8"/>
    <mergeCell ref="E8:F8"/>
    <mergeCell ref="G8:J8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F222B77F-ADDD-42C0-9548-395D8C33E193}">
          <x14:formula1>
            <xm:f>Conditions!$T$18:$T$20</xm:f>
          </x14:formula1>
          <xm:sqref>C8:D9</xm:sqref>
        </x14:dataValidation>
        <x14:dataValidation type="list" allowBlank="1" showInputMessage="1" showErrorMessage="1" xr:uid="{BCC96FB0-F92A-4815-B57A-D62E49F401B8}">
          <x14:formula1>
            <xm:f>Conditions!$B$27:$B$29</xm:f>
          </x14:formula1>
          <xm:sqref>C10:D10</xm:sqref>
        </x14:dataValidation>
        <x14:dataValidation type="list" allowBlank="1" showInputMessage="1" showErrorMessage="1" xr:uid="{A8D7E248-E44C-4E18-A5F2-2834D0ACDED8}">
          <x14:formula1>
            <xm:f>Conditions!$G$19:$G$24</xm:f>
          </x14:formula1>
          <xm:sqref>E13:F13</xm:sqref>
        </x14:dataValidation>
        <x14:dataValidation type="list" allowBlank="1" showInputMessage="1" showErrorMessage="1" xr:uid="{1E3C5F86-C424-4FF3-8613-12A0F4B9EF75}">
          <x14:formula1>
            <xm:f>Conditions!$Q$3:$Q$11</xm:f>
          </x14:formula1>
          <xm:sqref>C11:D11</xm:sqref>
        </x14:dataValidation>
        <x14:dataValidation type="list" allowBlank="1" showInputMessage="1" showErrorMessage="1" xr:uid="{2815B689-B556-4950-B97A-54FD04B212FD}">
          <x14:formula1>
            <xm:f>Conditions!$B$19:$B$23</xm:f>
          </x14:formula1>
          <xm:sqref>E12:F12</xm:sqref>
        </x14:dataValidation>
        <x14:dataValidation type="list" allowBlank="1" showInputMessage="1" showErrorMessage="1" xr:uid="{8B5C6815-F765-420A-A880-DA1E6CA1BB5F}">
          <x14:formula1>
            <xm:f>Conditions!$M$3:$M$30</xm:f>
          </x14:formula1>
          <xm:sqref>G8:J32</xm:sqref>
        </x14:dataValidation>
        <x14:dataValidation type="list" allowBlank="1" showInputMessage="1" showErrorMessage="1" xr:uid="{FDA4A78D-707A-4FCE-818D-3E5971EF1EF1}">
          <x14:formula1>
            <xm:f>'Drop Downs'!$E$3:$E$4</xm:f>
          </x14:formula1>
          <xm:sqref>C16:D17 C13:D13</xm:sqref>
        </x14:dataValidation>
        <x14:dataValidation type="list" allowBlank="1" showInputMessage="1" showErrorMessage="1" xr:uid="{C2323E5D-C42C-4E47-B56E-C9D3F82F21A6}">
          <x14:formula1>
            <xm:f>Conditions!$K$3:$K$45</xm:f>
          </x14:formula1>
          <xm:sqref>E18:F32 E14:F16 E8:F11</xm:sqref>
        </x14:dataValidation>
        <x14:dataValidation type="list" allowBlank="1" showInputMessage="1" showErrorMessage="1" xr:uid="{45083B1F-AFAF-4182-942B-A4A738DED408}">
          <x14:formula1>
            <xm:f>Conditions!$O$3:$O$7</xm:f>
          </x14:formula1>
          <xm:sqref>C26:D26</xm:sqref>
        </x14:dataValidation>
        <x14:dataValidation type="list" allowBlank="1" showInputMessage="1" showErrorMessage="1" xr:uid="{557EC244-DA44-45E5-9226-6F6A6D6CBD6C}">
          <x14:formula1>
            <xm:f>Conditions!$N$3:$N$8</xm:f>
          </x14:formula1>
          <xm:sqref>C25:D25</xm:sqref>
        </x14:dataValidation>
        <x14:dataValidation type="list" allowBlank="1" showInputMessage="1" showErrorMessage="1" xr:uid="{3D15F1AE-9337-4CC4-BC65-5F3B1BECF40C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F40483FF-7818-4B03-B80C-1BBB7C81E60F}">
          <x14:formula1>
            <xm:f>Conditions!$I$3:$I$6</xm:f>
          </x14:formula1>
          <xm:sqref>C21:D22</xm:sqref>
        </x14:dataValidation>
        <x14:dataValidation type="list" allowBlank="1" showInputMessage="1" showErrorMessage="1" xr:uid="{8330A082-0930-47FC-9769-4ABC1DA927D2}">
          <x14:formula1>
            <xm:f>Conditions!$E$3:$E$4</xm:f>
          </x14:formula1>
          <xm:sqref>C19:D20</xm:sqref>
        </x14:dataValidation>
        <x14:dataValidation type="list" allowBlank="1" showInputMessage="1" showErrorMessage="1" xr:uid="{63146967-0E9C-4790-93D8-65016B3B8E12}">
          <x14:formula1>
            <xm:f>Conditions!$F$3:$F$5</xm:f>
          </x14:formula1>
          <xm:sqref>C15:D15</xm:sqref>
        </x14:dataValidation>
        <x14:dataValidation type="list" allowBlank="1" showInputMessage="1" showErrorMessage="1" xr:uid="{A131D9B1-0AA2-4A58-9A37-7BC5639D1C83}">
          <x14:formula1>
            <xm:f>'Drop Downs'!$J$3:$J$8</xm:f>
          </x14:formula1>
          <xm:sqref>D5:G5</xm:sqref>
        </x14:dataValidation>
        <x14:dataValidation type="list" allowBlank="1" showInputMessage="1" showErrorMessage="1" xr:uid="{EE7B3275-C5BB-4946-AF17-9CDA7C4EFB0A}">
          <x14:formula1>
            <xm:f>'Drop Downs'!$G$3:$G$5</xm:f>
          </x14:formula1>
          <xm:sqref>C12:D12 C14:D14</xm:sqref>
        </x14:dataValidation>
        <x14:dataValidation type="list" allowBlank="1" showInputMessage="1" showErrorMessage="1" xr:uid="{7713C607-118C-4562-BB10-699569836B13}">
          <x14:formula1>
            <xm:f>Conditions!$K$3:$K$50</xm:f>
          </x14:formula1>
          <xm:sqref>E17:F17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A30C-C259-4F93-8E5E-B950625BE1FB}">
  <dimension ref="C3:D38"/>
  <sheetViews>
    <sheetView workbookViewId="0">
      <selection activeCell="C39" sqref="C39"/>
    </sheetView>
  </sheetViews>
  <sheetFormatPr defaultRowHeight="14.5" x14ac:dyDescent="0.35"/>
  <cols>
    <col min="3" max="3" width="14" customWidth="1"/>
    <col min="4" max="4" width="40.1796875" customWidth="1"/>
  </cols>
  <sheetData>
    <row r="3" spans="3:4" x14ac:dyDescent="0.35">
      <c r="C3" s="3" t="s">
        <v>420</v>
      </c>
      <c r="D3" s="1" t="s">
        <v>409</v>
      </c>
    </row>
    <row r="4" spans="3:4" x14ac:dyDescent="0.35">
      <c r="C4" s="3" t="s">
        <v>408</v>
      </c>
      <c r="D4" s="1" t="s">
        <v>409</v>
      </c>
    </row>
    <row r="5" spans="3:4" x14ac:dyDescent="0.35">
      <c r="C5" s="3" t="s">
        <v>410</v>
      </c>
      <c r="D5" s="1" t="s">
        <v>411</v>
      </c>
    </row>
    <row r="6" spans="3:4" x14ac:dyDescent="0.35">
      <c r="C6" s="3" t="s">
        <v>412</v>
      </c>
      <c r="D6" s="1" t="s">
        <v>413</v>
      </c>
    </row>
    <row r="7" spans="3:4" x14ac:dyDescent="0.35">
      <c r="C7" s="3" t="s">
        <v>421</v>
      </c>
      <c r="D7" s="1" t="s">
        <v>411</v>
      </c>
    </row>
    <row r="8" spans="3:4" x14ac:dyDescent="0.35">
      <c r="C8" s="3" t="s">
        <v>414</v>
      </c>
      <c r="D8" s="1" t="s">
        <v>415</v>
      </c>
    </row>
    <row r="9" spans="3:4" x14ac:dyDescent="0.35">
      <c r="C9" s="3" t="s">
        <v>422</v>
      </c>
      <c r="D9" s="1" t="s">
        <v>413</v>
      </c>
    </row>
    <row r="10" spans="3:4" x14ac:dyDescent="0.35">
      <c r="C10" s="3" t="s">
        <v>416</v>
      </c>
      <c r="D10" s="1" t="s">
        <v>417</v>
      </c>
    </row>
    <row r="11" spans="3:4" x14ac:dyDescent="0.35">
      <c r="C11" s="3" t="s">
        <v>418</v>
      </c>
      <c r="D11" s="1" t="s">
        <v>419</v>
      </c>
    </row>
    <row r="12" spans="3:4" x14ac:dyDescent="0.35">
      <c r="C12" s="3" t="s">
        <v>423</v>
      </c>
      <c r="D12" s="1" t="s">
        <v>424</v>
      </c>
    </row>
    <row r="13" spans="3:4" x14ac:dyDescent="0.35">
      <c r="C13" s="3" t="s">
        <v>430</v>
      </c>
      <c r="D13" s="1" t="s">
        <v>431</v>
      </c>
    </row>
    <row r="14" spans="3:4" x14ac:dyDescent="0.35">
      <c r="C14" s="3" t="s">
        <v>432</v>
      </c>
      <c r="D14" s="1" t="s">
        <v>431</v>
      </c>
    </row>
    <row r="15" spans="3:4" x14ac:dyDescent="0.35">
      <c r="C15" s="3" t="s">
        <v>433</v>
      </c>
      <c r="D15" s="1" t="s">
        <v>424</v>
      </c>
    </row>
    <row r="16" spans="3:4" x14ac:dyDescent="0.35">
      <c r="C16" s="3" t="s">
        <v>448</v>
      </c>
      <c r="D16" s="1" t="s">
        <v>449</v>
      </c>
    </row>
    <row r="17" spans="3:4" x14ac:dyDescent="0.35">
      <c r="C17" s="3" t="s">
        <v>434</v>
      </c>
      <c r="D17" s="1" t="s">
        <v>431</v>
      </c>
    </row>
    <row r="18" spans="3:4" x14ac:dyDescent="0.35">
      <c r="C18" s="3" t="s">
        <v>435</v>
      </c>
      <c r="D18" s="1" t="s">
        <v>431</v>
      </c>
    </row>
    <row r="19" spans="3:4" x14ac:dyDescent="0.35">
      <c r="C19" s="3" t="s">
        <v>425</v>
      </c>
      <c r="D19" s="1" t="s">
        <v>426</v>
      </c>
    </row>
    <row r="20" spans="3:4" x14ac:dyDescent="0.35">
      <c r="C20" s="3" t="s">
        <v>427</v>
      </c>
      <c r="D20" s="1" t="s">
        <v>428</v>
      </c>
    </row>
    <row r="21" spans="3:4" x14ac:dyDescent="0.35">
      <c r="C21" s="3" t="s">
        <v>429</v>
      </c>
      <c r="D21" s="1" t="s">
        <v>438</v>
      </c>
    </row>
    <row r="22" spans="3:4" x14ac:dyDescent="0.35">
      <c r="C22" s="3" t="s">
        <v>436</v>
      </c>
      <c r="D22" s="1" t="s">
        <v>437</v>
      </c>
    </row>
    <row r="23" spans="3:4" x14ac:dyDescent="0.35">
      <c r="C23" s="3" t="s">
        <v>439</v>
      </c>
      <c r="D23" s="1" t="s">
        <v>440</v>
      </c>
    </row>
    <row r="24" spans="3:4" x14ac:dyDescent="0.35">
      <c r="C24" s="3" t="s">
        <v>441</v>
      </c>
      <c r="D24" s="1" t="s">
        <v>442</v>
      </c>
    </row>
    <row r="25" spans="3:4" x14ac:dyDescent="0.35">
      <c r="C25" s="3" t="s">
        <v>443</v>
      </c>
      <c r="D25" s="1" t="s">
        <v>444</v>
      </c>
    </row>
    <row r="26" spans="3:4" x14ac:dyDescent="0.35">
      <c r="C26" s="3" t="s">
        <v>445</v>
      </c>
      <c r="D26" s="1" t="s">
        <v>437</v>
      </c>
    </row>
    <row r="27" spans="3:4" x14ac:dyDescent="0.35">
      <c r="C27" s="3" t="s">
        <v>446</v>
      </c>
      <c r="D27" s="1" t="s">
        <v>447</v>
      </c>
    </row>
    <row r="28" spans="3:4" x14ac:dyDescent="0.35">
      <c r="C28" s="3" t="s">
        <v>450</v>
      </c>
      <c r="D28" s="1" t="s">
        <v>451</v>
      </c>
    </row>
    <row r="29" spans="3:4" x14ac:dyDescent="0.35">
      <c r="C29" s="3" t="s">
        <v>452</v>
      </c>
      <c r="D29" s="1" t="s">
        <v>451</v>
      </c>
    </row>
    <row r="30" spans="3:4" x14ac:dyDescent="0.35">
      <c r="C30" s="3" t="s">
        <v>453</v>
      </c>
      <c r="D30" s="1" t="s">
        <v>454</v>
      </c>
    </row>
    <row r="31" spans="3:4" x14ac:dyDescent="0.35">
      <c r="C31" s="3" t="s">
        <v>455</v>
      </c>
      <c r="D31" s="1" t="s">
        <v>456</v>
      </c>
    </row>
    <row r="32" spans="3:4" x14ac:dyDescent="0.35">
      <c r="C32" s="3" t="s">
        <v>457</v>
      </c>
      <c r="D32" s="1" t="s">
        <v>458</v>
      </c>
    </row>
    <row r="33" spans="3:4" x14ac:dyDescent="0.35">
      <c r="C33" s="3" t="s">
        <v>459</v>
      </c>
      <c r="D33" s="2" t="s">
        <v>460</v>
      </c>
    </row>
    <row r="34" spans="3:4" x14ac:dyDescent="0.35">
      <c r="C34" s="3" t="s">
        <v>461</v>
      </c>
      <c r="D34" s="2" t="s">
        <v>462</v>
      </c>
    </row>
    <row r="35" spans="3:4" x14ac:dyDescent="0.35">
      <c r="C35" s="3" t="s">
        <v>463</v>
      </c>
      <c r="D35" s="2" t="s">
        <v>464</v>
      </c>
    </row>
    <row r="36" spans="3:4" x14ac:dyDescent="0.35">
      <c r="C36" s="3" t="s">
        <v>465</v>
      </c>
      <c r="D36" s="2" t="s">
        <v>456</v>
      </c>
    </row>
    <row r="37" spans="3:4" x14ac:dyDescent="0.35">
      <c r="C37" s="3" t="s">
        <v>466</v>
      </c>
      <c r="D37" s="2" t="s">
        <v>467</v>
      </c>
    </row>
    <row r="38" spans="3:4" x14ac:dyDescent="0.35">
      <c r="C38" s="3" t="s">
        <v>468</v>
      </c>
      <c r="D38" s="2" t="s">
        <v>467</v>
      </c>
    </row>
  </sheetData>
  <sortState xmlns:xlrd2="http://schemas.microsoft.com/office/spreadsheetml/2017/richdata2" ref="C3:D37">
    <sortCondition ref="C3:C37"/>
  </sortState>
  <phoneticPr fontId="23" type="noConversion"/>
  <pageMargins left="0.7" right="0.7" top="0.75" bottom="0.75" header="0.3" footer="0.3"/>
  <pageSetup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7051-83E2-43F0-B55E-95391B8C96E1}">
  <dimension ref="B2:P13"/>
  <sheetViews>
    <sheetView workbookViewId="0">
      <selection activeCell="C5" sqref="C5"/>
    </sheetView>
  </sheetViews>
  <sheetFormatPr defaultRowHeight="14.5" x14ac:dyDescent="0.35"/>
  <cols>
    <col min="3" max="3" width="12.08984375" bestFit="1" customWidth="1"/>
    <col min="5" max="5" width="20.54296875" bestFit="1" customWidth="1"/>
    <col min="10" max="10" width="12" customWidth="1"/>
    <col min="12" max="12" width="18.54296875" customWidth="1"/>
  </cols>
  <sheetData>
    <row r="2" spans="2:16" x14ac:dyDescent="0.35">
      <c r="B2" s="19" t="s">
        <v>220</v>
      </c>
      <c r="C2" s="19" t="s">
        <v>221</v>
      </c>
      <c r="E2" t="s">
        <v>222</v>
      </c>
      <c r="G2" t="s">
        <v>223</v>
      </c>
      <c r="H2" s="19" t="s">
        <v>224</v>
      </c>
      <c r="J2" s="19" t="s">
        <v>225</v>
      </c>
      <c r="L2" s="19" t="s">
        <v>226</v>
      </c>
      <c r="O2" t="s">
        <v>159</v>
      </c>
    </row>
    <row r="3" spans="2:16" x14ac:dyDescent="0.35">
      <c r="B3" s="61">
        <v>1</v>
      </c>
      <c r="C3" s="3" t="s">
        <v>23</v>
      </c>
      <c r="D3" s="3"/>
      <c r="E3" s="3" t="s">
        <v>20</v>
      </c>
      <c r="F3" s="3"/>
      <c r="G3" s="3" t="s">
        <v>20</v>
      </c>
      <c r="H3" s="3">
        <v>13</v>
      </c>
      <c r="I3" s="3"/>
      <c r="J3" s="3" t="s">
        <v>227</v>
      </c>
      <c r="K3" s="3"/>
      <c r="L3" s="3" t="s">
        <v>228</v>
      </c>
      <c r="M3" s="3"/>
      <c r="N3" s="3"/>
      <c r="O3" s="3" t="s">
        <v>160</v>
      </c>
      <c r="P3" s="3"/>
    </row>
    <row r="4" spans="2:16" x14ac:dyDescent="0.35">
      <c r="B4" s="61">
        <v>2</v>
      </c>
      <c r="C4" s="3" t="s">
        <v>229</v>
      </c>
      <c r="D4" s="3"/>
      <c r="E4" s="3" t="s">
        <v>21</v>
      </c>
      <c r="F4" s="3"/>
      <c r="G4" s="3" t="s">
        <v>21</v>
      </c>
      <c r="H4" s="3" t="s">
        <v>75</v>
      </c>
      <c r="I4" s="3"/>
      <c r="J4" s="3" t="s">
        <v>230</v>
      </c>
      <c r="K4" s="3"/>
      <c r="L4" s="3" t="s">
        <v>231</v>
      </c>
      <c r="M4" s="3"/>
      <c r="N4" s="3"/>
      <c r="O4" s="3" t="s">
        <v>232</v>
      </c>
      <c r="P4" s="3"/>
    </row>
    <row r="5" spans="2:16" x14ac:dyDescent="0.35">
      <c r="B5" s="61">
        <v>3</v>
      </c>
      <c r="C5" s="3" t="s">
        <v>233</v>
      </c>
      <c r="D5" s="3"/>
      <c r="E5" s="3" t="s">
        <v>234</v>
      </c>
      <c r="F5" s="3"/>
      <c r="G5" s="3" t="s">
        <v>30</v>
      </c>
      <c r="H5" s="3" t="s">
        <v>235</v>
      </c>
      <c r="I5" s="3"/>
      <c r="J5" s="3" t="s">
        <v>236</v>
      </c>
      <c r="K5" s="3"/>
      <c r="L5" s="3" t="s">
        <v>71</v>
      </c>
      <c r="M5" s="3"/>
      <c r="N5" s="3"/>
      <c r="O5" s="3" t="s">
        <v>171</v>
      </c>
      <c r="P5" s="3"/>
    </row>
    <row r="6" spans="2:16" x14ac:dyDescent="0.35">
      <c r="B6" s="61">
        <v>4</v>
      </c>
      <c r="C6" s="3"/>
      <c r="D6" s="3"/>
      <c r="E6" s="3" t="s">
        <v>237</v>
      </c>
      <c r="F6" s="3"/>
      <c r="G6" s="3">
        <v>1</v>
      </c>
      <c r="H6" s="3"/>
      <c r="I6" s="3"/>
      <c r="J6" s="3" t="s">
        <v>238</v>
      </c>
      <c r="K6" s="3"/>
      <c r="L6" s="3" t="s">
        <v>239</v>
      </c>
      <c r="M6" s="3"/>
      <c r="N6" s="3"/>
      <c r="O6" s="3"/>
      <c r="P6" s="3"/>
    </row>
    <row r="7" spans="2:16" x14ac:dyDescent="0.35">
      <c r="B7" s="61">
        <v>5</v>
      </c>
      <c r="C7" s="3"/>
      <c r="D7" s="3"/>
      <c r="E7" s="3" t="s">
        <v>240</v>
      </c>
      <c r="F7" s="3"/>
      <c r="G7" s="3">
        <v>2</v>
      </c>
      <c r="H7" s="3"/>
      <c r="I7" s="3"/>
      <c r="J7" s="3" t="s">
        <v>94</v>
      </c>
      <c r="K7" s="3"/>
      <c r="L7" s="3" t="s">
        <v>241</v>
      </c>
      <c r="M7" s="3"/>
      <c r="N7" s="3"/>
      <c r="O7" s="3"/>
      <c r="P7" s="3"/>
    </row>
    <row r="8" spans="2:16" x14ac:dyDescent="0.35">
      <c r="B8" s="61">
        <v>6</v>
      </c>
      <c r="C8" s="3"/>
      <c r="D8" s="3"/>
      <c r="E8" s="3"/>
      <c r="F8" s="3"/>
      <c r="G8" s="3"/>
      <c r="H8" s="3"/>
      <c r="I8" s="3"/>
      <c r="J8" s="3" t="s">
        <v>242</v>
      </c>
      <c r="K8" s="3"/>
      <c r="L8" s="3" t="s">
        <v>243</v>
      </c>
      <c r="M8" s="3"/>
      <c r="N8" s="3"/>
      <c r="O8" s="3"/>
      <c r="P8" s="3"/>
    </row>
    <row r="9" spans="2:16" x14ac:dyDescent="0.35">
      <c r="B9" s="61">
        <v>7</v>
      </c>
      <c r="C9" s="3"/>
      <c r="D9" s="3"/>
      <c r="E9" s="3"/>
      <c r="F9" s="3"/>
      <c r="G9" s="3"/>
      <c r="H9" s="3"/>
      <c r="I9" s="3"/>
      <c r="J9" s="3"/>
      <c r="K9" s="3"/>
      <c r="L9" s="3" t="s">
        <v>469</v>
      </c>
      <c r="M9" s="3"/>
      <c r="N9" s="3"/>
      <c r="O9" s="3"/>
      <c r="P9" s="3"/>
    </row>
    <row r="10" spans="2:16" x14ac:dyDescent="0.35">
      <c r="B10" s="61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6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</sheetData>
  <pageMargins left="0.7" right="0.7" top="0.75" bottom="0.75" header="0.3" footer="0.3"/>
  <pageSetup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27DA1-5847-4515-A467-7FE10545CD28}">
  <dimension ref="B2:Y47"/>
  <sheetViews>
    <sheetView workbookViewId="0">
      <selection activeCell="Q17" sqref="Q17"/>
    </sheetView>
  </sheetViews>
  <sheetFormatPr defaultRowHeight="14.5" x14ac:dyDescent="0.35"/>
  <cols>
    <col min="2" max="2" width="15.7265625" customWidth="1"/>
    <col min="3" max="3" width="13" customWidth="1"/>
    <col min="4" max="4" width="16.26953125" customWidth="1"/>
    <col min="5" max="5" width="11.453125" customWidth="1"/>
    <col min="9" max="9" width="10.7265625" customWidth="1"/>
    <col min="10" max="10" width="14.81640625" customWidth="1"/>
    <col min="11" max="11" width="15.81640625" customWidth="1"/>
    <col min="13" max="13" width="25.54296875" customWidth="1"/>
    <col min="15" max="15" width="11.26953125" customWidth="1"/>
    <col min="16" max="16" width="15.26953125" customWidth="1"/>
    <col min="17" max="17" width="12.81640625" customWidth="1"/>
    <col min="18" max="18" width="10" customWidth="1"/>
    <col min="20" max="20" width="15.453125" customWidth="1"/>
    <col min="22" max="22" width="15.1796875" customWidth="1"/>
  </cols>
  <sheetData>
    <row r="2" spans="2:25" x14ac:dyDescent="0.35">
      <c r="B2" s="19" t="s">
        <v>244</v>
      </c>
      <c r="C2" s="19" t="s">
        <v>114</v>
      </c>
      <c r="D2" s="19" t="s">
        <v>110</v>
      </c>
      <c r="E2" s="19" t="s">
        <v>245</v>
      </c>
      <c r="F2" s="19" t="s">
        <v>116</v>
      </c>
      <c r="G2" s="19" t="s">
        <v>102</v>
      </c>
      <c r="H2" s="19" t="s">
        <v>246</v>
      </c>
      <c r="I2" s="19" t="s">
        <v>247</v>
      </c>
      <c r="J2" s="19" t="s">
        <v>248</v>
      </c>
      <c r="K2" s="19" t="s">
        <v>249</v>
      </c>
      <c r="M2" s="19" t="s">
        <v>250</v>
      </c>
      <c r="N2" s="19" t="s">
        <v>251</v>
      </c>
      <c r="O2" s="19" t="s">
        <v>252</v>
      </c>
      <c r="Q2" s="19" t="s">
        <v>172</v>
      </c>
      <c r="R2" s="19" t="s">
        <v>200</v>
      </c>
      <c r="S2" s="19" t="s">
        <v>253</v>
      </c>
      <c r="T2" s="19" t="s">
        <v>145</v>
      </c>
      <c r="U2" s="19" t="s">
        <v>67</v>
      </c>
      <c r="V2" s="19" t="s">
        <v>254</v>
      </c>
      <c r="W2" s="19" t="s">
        <v>255</v>
      </c>
    </row>
    <row r="3" spans="2:25" x14ac:dyDescent="0.35">
      <c r="B3" s="23" t="s">
        <v>99</v>
      </c>
      <c r="C3" s="23" t="s">
        <v>126</v>
      </c>
      <c r="D3" s="23" t="s">
        <v>117</v>
      </c>
      <c r="E3" s="23" t="s">
        <v>122</v>
      </c>
      <c r="F3" s="23" t="s">
        <v>109</v>
      </c>
      <c r="G3" s="23" t="s">
        <v>111</v>
      </c>
      <c r="H3" s="23" t="s">
        <v>109</v>
      </c>
      <c r="I3" s="23" t="s">
        <v>128</v>
      </c>
      <c r="J3" s="23" t="s">
        <v>126</v>
      </c>
      <c r="K3" s="23" t="s">
        <v>138</v>
      </c>
      <c r="L3" s="23"/>
      <c r="M3" s="23" t="s">
        <v>256</v>
      </c>
      <c r="N3" s="23" t="s">
        <v>257</v>
      </c>
      <c r="O3" s="23" t="s">
        <v>258</v>
      </c>
      <c r="P3" s="23"/>
      <c r="Q3" s="23" t="s">
        <v>191</v>
      </c>
      <c r="R3" s="23" t="s">
        <v>259</v>
      </c>
      <c r="S3" s="23" t="s">
        <v>167</v>
      </c>
      <c r="T3" s="25" t="s">
        <v>146</v>
      </c>
      <c r="U3" s="23" t="s">
        <v>260</v>
      </c>
      <c r="V3" s="23" t="s">
        <v>261</v>
      </c>
      <c r="W3" s="23" t="s">
        <v>122</v>
      </c>
      <c r="X3" s="23"/>
      <c r="Y3" s="23"/>
    </row>
    <row r="4" spans="2:25" x14ac:dyDescent="0.35">
      <c r="B4" s="23" t="s">
        <v>262</v>
      </c>
      <c r="C4" s="23" t="s">
        <v>263</v>
      </c>
      <c r="D4" s="23" t="s">
        <v>111</v>
      </c>
      <c r="E4" s="23" t="s">
        <v>264</v>
      </c>
      <c r="F4" s="23" t="s">
        <v>117</v>
      </c>
      <c r="G4" s="23" t="s">
        <v>263</v>
      </c>
      <c r="H4" s="23" t="s">
        <v>265</v>
      </c>
      <c r="I4" s="23" t="s">
        <v>126</v>
      </c>
      <c r="J4" s="23" t="s">
        <v>109</v>
      </c>
      <c r="K4" s="23" t="s">
        <v>118</v>
      </c>
      <c r="L4" s="23"/>
      <c r="M4" s="23" t="s">
        <v>266</v>
      </c>
      <c r="N4" s="23" t="s">
        <v>267</v>
      </c>
      <c r="O4" s="23" t="s">
        <v>268</v>
      </c>
      <c r="P4" s="23"/>
      <c r="Q4" s="23" t="s">
        <v>269</v>
      </c>
      <c r="R4" s="23" t="s">
        <v>270</v>
      </c>
      <c r="S4" s="23" t="s">
        <v>271</v>
      </c>
      <c r="T4" s="25" t="s">
        <v>272</v>
      </c>
      <c r="U4" s="23" t="s">
        <v>273</v>
      </c>
      <c r="V4" s="23" t="s">
        <v>274</v>
      </c>
      <c r="W4" s="23" t="s">
        <v>171</v>
      </c>
      <c r="X4" s="23"/>
      <c r="Y4" s="23"/>
    </row>
    <row r="5" spans="2:25" ht="13.9" customHeight="1" x14ac:dyDescent="0.35">
      <c r="B5" s="23" t="s">
        <v>275</v>
      </c>
      <c r="C5" s="23" t="s">
        <v>115</v>
      </c>
      <c r="D5" s="23" t="s">
        <v>276</v>
      </c>
      <c r="E5" s="23"/>
      <c r="F5" s="23" t="s">
        <v>122</v>
      </c>
      <c r="G5" s="23" t="s">
        <v>30</v>
      </c>
      <c r="H5" s="23" t="s">
        <v>264</v>
      </c>
      <c r="I5" s="23" t="s">
        <v>277</v>
      </c>
      <c r="J5" s="23" t="s">
        <v>278</v>
      </c>
      <c r="K5" s="23" t="s">
        <v>279</v>
      </c>
      <c r="L5" s="23"/>
      <c r="M5" s="23" t="s">
        <v>280</v>
      </c>
      <c r="N5" s="23" t="s">
        <v>281</v>
      </c>
      <c r="O5" s="23" t="s">
        <v>282</v>
      </c>
      <c r="P5" s="23"/>
      <c r="Q5" s="23" t="s">
        <v>283</v>
      </c>
      <c r="R5" s="23" t="s">
        <v>284</v>
      </c>
      <c r="S5" s="23" t="s">
        <v>109</v>
      </c>
      <c r="T5" s="25" t="s">
        <v>285</v>
      </c>
      <c r="U5" s="23" t="s">
        <v>286</v>
      </c>
      <c r="V5" s="23" t="s">
        <v>287</v>
      </c>
      <c r="W5" s="23"/>
      <c r="X5" s="23"/>
      <c r="Y5" s="23"/>
    </row>
    <row r="6" spans="2:25" x14ac:dyDescent="0.35">
      <c r="B6" s="23" t="s">
        <v>288</v>
      </c>
      <c r="C6" s="23"/>
      <c r="D6" s="23" t="s">
        <v>289</v>
      </c>
      <c r="E6" s="23"/>
      <c r="F6" s="23"/>
      <c r="G6" s="23"/>
      <c r="H6" s="23"/>
      <c r="I6" s="23" t="s">
        <v>290</v>
      </c>
      <c r="J6" s="23" t="s">
        <v>291</v>
      </c>
      <c r="K6" s="23" t="s">
        <v>292</v>
      </c>
      <c r="L6" s="23"/>
      <c r="M6" s="23" t="s">
        <v>293</v>
      </c>
      <c r="N6" s="23" t="s">
        <v>294</v>
      </c>
      <c r="O6" s="23" t="s">
        <v>21</v>
      </c>
      <c r="P6" s="23"/>
      <c r="Q6" s="23" t="s">
        <v>167</v>
      </c>
      <c r="R6" s="23" t="s">
        <v>201</v>
      </c>
      <c r="S6" s="23"/>
      <c r="T6" s="25" t="s">
        <v>295</v>
      </c>
      <c r="U6" s="23" t="s">
        <v>296</v>
      </c>
      <c r="V6" s="23"/>
      <c r="W6" s="23"/>
      <c r="X6" s="23"/>
      <c r="Y6" s="23"/>
    </row>
    <row r="7" spans="2:25" x14ac:dyDescent="0.35">
      <c r="B7" s="23"/>
      <c r="C7" s="23"/>
      <c r="D7" s="23"/>
      <c r="E7" s="23"/>
      <c r="F7" s="23"/>
      <c r="G7" s="23"/>
      <c r="H7" s="23"/>
      <c r="I7" s="23"/>
      <c r="J7" s="23"/>
      <c r="K7" s="23" t="s">
        <v>297</v>
      </c>
      <c r="L7" s="23"/>
      <c r="M7" s="23" t="s">
        <v>298</v>
      </c>
      <c r="N7" s="23" t="s">
        <v>132</v>
      </c>
      <c r="O7" s="23"/>
      <c r="P7" s="23"/>
      <c r="Q7" s="23" t="s">
        <v>299</v>
      </c>
      <c r="R7" s="23" t="s">
        <v>30</v>
      </c>
      <c r="S7" s="24" t="s">
        <v>168</v>
      </c>
      <c r="T7" s="25" t="s">
        <v>300</v>
      </c>
      <c r="U7" s="23" t="s">
        <v>21</v>
      </c>
      <c r="V7" s="23"/>
      <c r="W7" s="23"/>
      <c r="X7" s="23"/>
      <c r="Y7" s="23"/>
    </row>
    <row r="8" spans="2:25" x14ac:dyDescent="0.35">
      <c r="B8" s="23"/>
      <c r="C8" s="23"/>
      <c r="D8" s="23"/>
      <c r="E8" s="23"/>
      <c r="F8" s="23"/>
      <c r="G8" s="23"/>
      <c r="H8" s="23"/>
      <c r="I8" s="23"/>
      <c r="J8" s="23"/>
      <c r="K8" s="23" t="s">
        <v>301</v>
      </c>
      <c r="L8" s="23"/>
      <c r="M8" s="23" t="s">
        <v>302</v>
      </c>
      <c r="N8" s="23" t="s">
        <v>303</v>
      </c>
      <c r="O8" s="23"/>
      <c r="P8" s="23"/>
      <c r="Q8" s="23" t="s">
        <v>304</v>
      </c>
      <c r="R8" s="23"/>
      <c r="S8" s="23" t="s">
        <v>109</v>
      </c>
      <c r="T8" s="25" t="s">
        <v>305</v>
      </c>
      <c r="U8" s="23"/>
      <c r="V8" s="23"/>
      <c r="W8" s="23"/>
      <c r="X8" s="23"/>
      <c r="Y8" s="23"/>
    </row>
    <row r="9" spans="2:25" x14ac:dyDescent="0.35">
      <c r="B9" s="24" t="s">
        <v>101</v>
      </c>
      <c r="C9" s="24" t="s">
        <v>107</v>
      </c>
      <c r="D9" s="24" t="s">
        <v>306</v>
      </c>
      <c r="E9" s="23"/>
      <c r="F9" s="24" t="s">
        <v>307</v>
      </c>
      <c r="G9" s="23"/>
      <c r="H9" s="23"/>
      <c r="I9" s="23"/>
      <c r="J9" s="23"/>
      <c r="K9" s="23" t="s">
        <v>308</v>
      </c>
      <c r="L9" s="23"/>
      <c r="M9" s="23" t="s">
        <v>309</v>
      </c>
      <c r="N9" s="23"/>
      <c r="O9" s="23"/>
      <c r="P9" s="23"/>
      <c r="Q9" s="23" t="s">
        <v>117</v>
      </c>
      <c r="R9" s="23"/>
      <c r="S9" s="23" t="s">
        <v>171</v>
      </c>
      <c r="T9" s="25" t="s">
        <v>310</v>
      </c>
      <c r="U9" s="23"/>
      <c r="V9" s="23"/>
      <c r="W9" s="23"/>
      <c r="X9" s="23"/>
      <c r="Y9" s="23"/>
    </row>
    <row r="10" spans="2:25" x14ac:dyDescent="0.35">
      <c r="B10" s="23" t="s">
        <v>311</v>
      </c>
      <c r="C10" s="23" t="s">
        <v>109</v>
      </c>
      <c r="D10" s="23" t="s">
        <v>20</v>
      </c>
      <c r="E10" s="23"/>
      <c r="F10" s="23" t="s">
        <v>20</v>
      </c>
      <c r="G10" s="23"/>
      <c r="H10" s="23"/>
      <c r="I10" s="23"/>
      <c r="J10" s="23"/>
      <c r="K10" s="23" t="s">
        <v>112</v>
      </c>
      <c r="L10" s="23"/>
      <c r="M10" s="23" t="s">
        <v>312</v>
      </c>
      <c r="N10" s="23"/>
      <c r="O10" s="23"/>
      <c r="P10" s="23"/>
      <c r="Q10" s="23" t="s">
        <v>109</v>
      </c>
      <c r="R10" s="23"/>
      <c r="S10" s="23"/>
      <c r="T10" s="25" t="s">
        <v>313</v>
      </c>
      <c r="U10" s="23"/>
      <c r="V10" s="23"/>
      <c r="W10" s="23"/>
      <c r="X10" s="23"/>
      <c r="Y10" s="23"/>
    </row>
    <row r="11" spans="2:25" x14ac:dyDescent="0.35">
      <c r="B11" s="23" t="s">
        <v>21</v>
      </c>
      <c r="C11" s="23" t="s">
        <v>264</v>
      </c>
      <c r="D11" s="23" t="s">
        <v>21</v>
      </c>
      <c r="E11" s="23"/>
      <c r="F11" s="23" t="s">
        <v>21</v>
      </c>
      <c r="G11" s="23"/>
      <c r="H11" s="23"/>
      <c r="I11" s="23"/>
      <c r="J11" s="23"/>
      <c r="K11" s="23" t="s">
        <v>162</v>
      </c>
      <c r="L11" s="23"/>
      <c r="M11" s="23" t="s">
        <v>314</v>
      </c>
      <c r="N11" s="23"/>
      <c r="O11" s="23"/>
      <c r="P11" s="23"/>
      <c r="Q11" s="23" t="s">
        <v>126</v>
      </c>
      <c r="R11" s="23"/>
      <c r="S11" s="23"/>
      <c r="T11" s="26" t="s">
        <v>315</v>
      </c>
      <c r="U11" s="23"/>
      <c r="V11" s="24" t="s">
        <v>316</v>
      </c>
      <c r="W11" s="23"/>
      <c r="X11" s="23"/>
      <c r="Y11" s="23"/>
    </row>
    <row r="12" spans="2:25" x14ac:dyDescent="0.35">
      <c r="B12" s="23" t="s">
        <v>317</v>
      </c>
      <c r="C12" s="23" t="s">
        <v>265</v>
      </c>
      <c r="D12" s="23"/>
      <c r="E12" s="23"/>
      <c r="G12" s="23"/>
      <c r="H12" s="23"/>
      <c r="I12" s="23"/>
      <c r="J12" s="23"/>
      <c r="K12" s="23" t="s">
        <v>318</v>
      </c>
      <c r="L12" s="23"/>
      <c r="M12" s="23" t="s">
        <v>319</v>
      </c>
      <c r="N12" s="23"/>
      <c r="O12" s="23"/>
      <c r="P12" s="23"/>
      <c r="Q12" s="23"/>
      <c r="R12" s="23"/>
      <c r="S12" s="23"/>
      <c r="T12" s="23"/>
      <c r="U12" s="23"/>
      <c r="V12" s="23" t="s">
        <v>161</v>
      </c>
      <c r="W12" s="23"/>
      <c r="X12" s="23"/>
      <c r="Y12" s="23"/>
    </row>
    <row r="13" spans="2:25" x14ac:dyDescent="0.35">
      <c r="B13" s="23" t="s">
        <v>288</v>
      </c>
      <c r="C13" s="23" t="s">
        <v>30</v>
      </c>
      <c r="D13" s="23"/>
      <c r="E13" s="23"/>
      <c r="G13" s="23"/>
      <c r="H13" s="23"/>
      <c r="I13" s="23"/>
      <c r="J13" s="23"/>
      <c r="K13" s="23" t="s">
        <v>123</v>
      </c>
      <c r="L13" s="23"/>
      <c r="M13" s="23" t="s">
        <v>320</v>
      </c>
      <c r="N13" s="23"/>
      <c r="O13" s="23"/>
      <c r="P13" s="23"/>
      <c r="Q13" s="23"/>
      <c r="R13" s="23"/>
      <c r="S13" s="23"/>
      <c r="T13" s="24" t="s">
        <v>150</v>
      </c>
      <c r="U13" s="23"/>
      <c r="V13" s="23" t="s">
        <v>321</v>
      </c>
      <c r="W13" s="23"/>
      <c r="X13" s="23"/>
      <c r="Y13" s="23"/>
    </row>
    <row r="14" spans="2:25" x14ac:dyDescent="0.35">
      <c r="B14" s="23"/>
      <c r="C14" s="23"/>
      <c r="D14" s="23"/>
      <c r="E14" s="23"/>
      <c r="F14" s="23"/>
      <c r="G14" s="23"/>
      <c r="H14" s="23"/>
      <c r="I14" s="23"/>
      <c r="J14" s="23"/>
      <c r="K14" s="23" t="s">
        <v>322</v>
      </c>
      <c r="L14" s="23"/>
      <c r="M14" s="23" t="s">
        <v>323</v>
      </c>
      <c r="N14" s="23"/>
      <c r="O14" s="23"/>
      <c r="P14" s="23"/>
      <c r="Q14" s="23"/>
      <c r="R14" s="23"/>
      <c r="S14" s="23"/>
      <c r="T14" s="3" t="s">
        <v>151</v>
      </c>
      <c r="U14" s="23"/>
      <c r="V14" s="23"/>
      <c r="W14" s="23"/>
      <c r="X14" s="23"/>
      <c r="Y14" s="23"/>
    </row>
    <row r="15" spans="2:25" x14ac:dyDescent="0.35">
      <c r="B15" s="23"/>
      <c r="C15" s="23"/>
      <c r="D15" s="23"/>
      <c r="E15" s="23"/>
      <c r="F15" s="23"/>
      <c r="G15" s="23"/>
      <c r="H15" s="23"/>
      <c r="I15" s="23"/>
      <c r="J15" s="23"/>
      <c r="K15" s="23" t="s">
        <v>100</v>
      </c>
      <c r="L15" s="23"/>
      <c r="M15" s="23" t="s">
        <v>324</v>
      </c>
      <c r="N15" s="23"/>
      <c r="O15" s="23"/>
      <c r="P15" s="23"/>
      <c r="Q15" s="23"/>
      <c r="R15" s="23"/>
      <c r="S15" s="23"/>
      <c r="T15" s="23" t="s">
        <v>31</v>
      </c>
      <c r="U15" s="23"/>
      <c r="V15" s="23"/>
      <c r="W15" s="23"/>
      <c r="X15" s="23"/>
      <c r="Y15" s="23"/>
    </row>
    <row r="16" spans="2:25" x14ac:dyDescent="0.35">
      <c r="B16" s="23"/>
      <c r="C16" s="23"/>
      <c r="D16" s="23"/>
      <c r="E16" s="23"/>
      <c r="F16" s="23"/>
      <c r="G16" s="23"/>
      <c r="H16" s="23"/>
      <c r="I16" s="23"/>
      <c r="J16" s="23"/>
      <c r="K16" s="23" t="s">
        <v>325</v>
      </c>
      <c r="L16" s="23"/>
      <c r="M16" s="23" t="s">
        <v>326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2:25" x14ac:dyDescent="0.35">
      <c r="B17" s="23"/>
      <c r="C17" s="23"/>
      <c r="D17" s="23"/>
      <c r="E17" s="23"/>
      <c r="F17" s="23"/>
      <c r="G17" s="23"/>
      <c r="H17" s="23"/>
      <c r="I17" s="23"/>
      <c r="J17" s="23"/>
      <c r="K17" s="23" t="s">
        <v>164</v>
      </c>
      <c r="L17" s="23"/>
      <c r="M17" s="23" t="s">
        <v>119</v>
      </c>
      <c r="N17" s="23"/>
      <c r="O17" s="23"/>
      <c r="P17" s="24" t="s">
        <v>176</v>
      </c>
      <c r="Q17" s="24" t="s">
        <v>182</v>
      </c>
      <c r="R17" s="24" t="s">
        <v>184</v>
      </c>
      <c r="S17" s="24" t="s">
        <v>189</v>
      </c>
      <c r="T17" s="24" t="s">
        <v>327</v>
      </c>
      <c r="U17" s="24" t="s">
        <v>157</v>
      </c>
      <c r="V17" s="24" t="s">
        <v>328</v>
      </c>
      <c r="W17" s="23"/>
      <c r="X17" s="23"/>
      <c r="Y17" s="23"/>
    </row>
    <row r="18" spans="2:25" x14ac:dyDescent="0.35">
      <c r="B18" s="24" t="s">
        <v>173</v>
      </c>
      <c r="C18" s="24" t="s">
        <v>329</v>
      </c>
      <c r="D18" s="24" t="s">
        <v>168</v>
      </c>
      <c r="E18" s="24" t="s">
        <v>330</v>
      </c>
      <c r="F18" s="24" t="s">
        <v>170</v>
      </c>
      <c r="G18" s="24" t="s">
        <v>331</v>
      </c>
      <c r="H18" s="24"/>
      <c r="I18" s="24" t="s">
        <v>154</v>
      </c>
      <c r="J18" s="23"/>
      <c r="K18" s="23" t="s">
        <v>332</v>
      </c>
      <c r="L18" s="23"/>
      <c r="M18" s="23" t="s">
        <v>333</v>
      </c>
      <c r="N18" s="23"/>
      <c r="O18" s="23"/>
      <c r="P18" s="23" t="s">
        <v>334</v>
      </c>
      <c r="Q18" s="23" t="s">
        <v>335</v>
      </c>
      <c r="R18" s="23" t="s">
        <v>336</v>
      </c>
      <c r="S18" s="23" t="s">
        <v>190</v>
      </c>
      <c r="T18" s="23" t="s">
        <v>198</v>
      </c>
      <c r="U18" s="23" t="s">
        <v>158</v>
      </c>
      <c r="V18" s="23" t="s">
        <v>337</v>
      </c>
      <c r="W18" s="23"/>
      <c r="X18" s="23"/>
      <c r="Y18" s="23"/>
    </row>
    <row r="19" spans="2:25" x14ac:dyDescent="0.35">
      <c r="B19" s="23" t="s">
        <v>174</v>
      </c>
      <c r="C19" s="23" t="s">
        <v>162</v>
      </c>
      <c r="D19" s="23" t="s">
        <v>338</v>
      </c>
      <c r="E19" s="23" t="s">
        <v>148</v>
      </c>
      <c r="F19" s="23" t="s">
        <v>195</v>
      </c>
      <c r="G19" s="23" t="s">
        <v>339</v>
      </c>
      <c r="H19" s="23"/>
      <c r="I19" s="23" t="s">
        <v>340</v>
      </c>
      <c r="J19" s="23"/>
      <c r="K19" s="23" t="s">
        <v>341</v>
      </c>
      <c r="L19" s="23"/>
      <c r="M19" s="23" t="s">
        <v>113</v>
      </c>
      <c r="N19" s="23"/>
      <c r="O19" s="23"/>
      <c r="P19" s="23" t="s">
        <v>177</v>
      </c>
      <c r="Q19" s="23" t="s">
        <v>342</v>
      </c>
      <c r="R19" s="23" t="s">
        <v>194</v>
      </c>
      <c r="S19" s="23" t="s">
        <v>343</v>
      </c>
      <c r="T19" s="23" t="s">
        <v>344</v>
      </c>
      <c r="U19" s="23" t="s">
        <v>345</v>
      </c>
      <c r="V19" s="23" t="s">
        <v>346</v>
      </c>
      <c r="W19" s="23"/>
      <c r="X19" s="23"/>
      <c r="Y19" s="23"/>
    </row>
    <row r="20" spans="2:25" x14ac:dyDescent="0.35">
      <c r="B20" s="23" t="s">
        <v>347</v>
      </c>
      <c r="C20" s="23" t="s">
        <v>174</v>
      </c>
      <c r="D20" s="23" t="s">
        <v>348</v>
      </c>
      <c r="E20" s="23" t="s">
        <v>349</v>
      </c>
      <c r="F20" s="23" t="s">
        <v>350</v>
      </c>
      <c r="G20" s="23" t="s">
        <v>351</v>
      </c>
      <c r="H20" s="23"/>
      <c r="I20" s="23" t="s">
        <v>352</v>
      </c>
      <c r="J20" s="23"/>
      <c r="K20" s="23" t="s">
        <v>135</v>
      </c>
      <c r="L20" s="23"/>
      <c r="M20" s="23" t="s">
        <v>353</v>
      </c>
      <c r="N20" s="23"/>
      <c r="O20" s="23"/>
      <c r="P20" s="23" t="s">
        <v>354</v>
      </c>
      <c r="Q20" s="23" t="s">
        <v>355</v>
      </c>
      <c r="R20" s="23"/>
      <c r="S20" s="23"/>
      <c r="T20" s="23" t="s">
        <v>356</v>
      </c>
      <c r="U20" s="23" t="s">
        <v>357</v>
      </c>
      <c r="V20" s="23" t="s">
        <v>358</v>
      </c>
      <c r="W20" s="23"/>
      <c r="X20" s="23"/>
      <c r="Y20" s="23"/>
    </row>
    <row r="21" spans="2:25" x14ac:dyDescent="0.35">
      <c r="B21" s="23" t="s">
        <v>359</v>
      </c>
      <c r="C21" s="23" t="s">
        <v>360</v>
      </c>
      <c r="D21" s="23" t="s">
        <v>361</v>
      </c>
      <c r="E21" s="23" t="s">
        <v>362</v>
      </c>
      <c r="F21" s="23" t="s">
        <v>188</v>
      </c>
      <c r="G21" s="23" t="s">
        <v>363</v>
      </c>
      <c r="H21" s="23"/>
      <c r="I21" s="23"/>
      <c r="J21" s="23"/>
      <c r="K21" s="23" t="s">
        <v>135</v>
      </c>
      <c r="L21" s="23"/>
      <c r="M21" s="23" t="s">
        <v>139</v>
      </c>
      <c r="N21" s="23"/>
      <c r="O21" s="23"/>
      <c r="P21" s="23" t="s">
        <v>364</v>
      </c>
      <c r="Q21" s="23" t="s">
        <v>186</v>
      </c>
      <c r="R21" s="23"/>
      <c r="S21" s="23"/>
      <c r="T21" s="23"/>
      <c r="U21" s="23"/>
      <c r="V21" s="23" t="s">
        <v>365</v>
      </c>
      <c r="W21" s="23"/>
      <c r="X21" s="23"/>
      <c r="Y21" s="23"/>
    </row>
    <row r="22" spans="2:25" x14ac:dyDescent="0.35">
      <c r="B22" s="23" t="s">
        <v>366</v>
      </c>
      <c r="C22" s="23" t="s">
        <v>367</v>
      </c>
      <c r="D22" s="23" t="s">
        <v>174</v>
      </c>
      <c r="E22" s="23"/>
      <c r="F22" s="23" t="s">
        <v>171</v>
      </c>
      <c r="G22" s="23" t="s">
        <v>368</v>
      </c>
      <c r="H22" s="23"/>
      <c r="I22" s="23"/>
      <c r="J22" s="23"/>
      <c r="K22" s="23" t="s">
        <v>369</v>
      </c>
      <c r="L22" s="23"/>
      <c r="M22" s="23" t="s">
        <v>370</v>
      </c>
      <c r="N22" s="23"/>
      <c r="O22" s="23"/>
      <c r="P22" s="23"/>
      <c r="Q22" s="23" t="s">
        <v>262</v>
      </c>
      <c r="R22" s="23"/>
      <c r="S22" s="23"/>
      <c r="T22" s="23"/>
      <c r="U22" s="23"/>
      <c r="V22" s="23" t="s">
        <v>30</v>
      </c>
      <c r="W22" s="23"/>
      <c r="X22" s="23"/>
      <c r="Y22" s="23"/>
    </row>
    <row r="23" spans="2:25" x14ac:dyDescent="0.35">
      <c r="B23" s="23" t="s">
        <v>100</v>
      </c>
      <c r="C23" s="23"/>
      <c r="D23" s="23" t="s">
        <v>371</v>
      </c>
      <c r="E23" s="23"/>
      <c r="G23" s="23" t="s">
        <v>100</v>
      </c>
      <c r="H23" s="23"/>
      <c r="I23" s="23"/>
      <c r="J23" s="23"/>
      <c r="K23" s="23" t="s">
        <v>372</v>
      </c>
      <c r="L23" s="23"/>
      <c r="M23" s="23" t="s">
        <v>373</v>
      </c>
      <c r="N23" s="23"/>
      <c r="O23" s="23"/>
      <c r="P23" s="23"/>
      <c r="Q23" s="23" t="s">
        <v>183</v>
      </c>
      <c r="R23" s="23"/>
      <c r="S23" s="23"/>
      <c r="T23" s="23"/>
      <c r="U23" s="23"/>
      <c r="V23" s="23"/>
      <c r="W23" s="23"/>
      <c r="X23" s="23"/>
      <c r="Y23" s="23"/>
    </row>
    <row r="24" spans="2:25" x14ac:dyDescent="0.35">
      <c r="B24" s="23"/>
      <c r="C24" s="23"/>
      <c r="D24" s="23"/>
      <c r="E24" s="23"/>
      <c r="G24" s="23" t="s">
        <v>135</v>
      </c>
      <c r="H24" s="23"/>
      <c r="I24" s="23"/>
      <c r="J24" s="23"/>
      <c r="K24" s="23" t="s">
        <v>374</v>
      </c>
      <c r="L24" s="23"/>
      <c r="M24" s="23" t="s">
        <v>375</v>
      </c>
      <c r="N24" s="23"/>
      <c r="O24" s="23"/>
      <c r="P24" s="23" t="s">
        <v>376</v>
      </c>
      <c r="Q24" s="23"/>
      <c r="R24" s="23"/>
      <c r="S24" s="23"/>
      <c r="T24" s="23"/>
      <c r="U24" s="23"/>
      <c r="V24" s="23"/>
      <c r="W24" s="23"/>
      <c r="X24" s="23"/>
      <c r="Y24" s="23"/>
    </row>
    <row r="25" spans="2:25" x14ac:dyDescent="0.35">
      <c r="B25" s="24" t="s">
        <v>377</v>
      </c>
      <c r="C25" s="23"/>
      <c r="D25" s="23"/>
      <c r="E25" s="23"/>
      <c r="F25" s="23"/>
      <c r="G25" s="23"/>
      <c r="H25" s="23"/>
      <c r="I25" s="23"/>
      <c r="J25" s="23"/>
      <c r="K25" s="23" t="s">
        <v>378</v>
      </c>
      <c r="L25" s="23"/>
      <c r="M25" s="23" t="s">
        <v>379</v>
      </c>
      <c r="N25" s="23"/>
      <c r="O25" s="23"/>
      <c r="P25" s="23" t="s">
        <v>380</v>
      </c>
      <c r="Q25" s="23"/>
      <c r="R25" s="23"/>
      <c r="S25" s="23"/>
      <c r="T25" s="23"/>
      <c r="U25" s="23"/>
      <c r="V25" s="23"/>
      <c r="W25" s="23"/>
      <c r="X25" s="23"/>
      <c r="Y25" s="23"/>
    </row>
    <row r="26" spans="2:25" x14ac:dyDescent="0.35">
      <c r="B26" s="23" t="s">
        <v>122</v>
      </c>
      <c r="C26" s="23"/>
      <c r="D26" s="23"/>
      <c r="E26" s="23"/>
      <c r="F26" s="23"/>
      <c r="G26" s="23"/>
      <c r="H26" s="23"/>
      <c r="I26" s="23"/>
      <c r="J26" s="23"/>
      <c r="K26" s="23" t="s">
        <v>381</v>
      </c>
      <c r="L26" s="23"/>
      <c r="M26" s="23" t="s">
        <v>382</v>
      </c>
      <c r="N26" s="23"/>
      <c r="O26" s="23"/>
      <c r="P26" s="23" t="s">
        <v>187</v>
      </c>
      <c r="Q26" s="23"/>
      <c r="R26" s="23"/>
      <c r="S26" s="23"/>
      <c r="T26" s="23"/>
      <c r="U26" s="23"/>
      <c r="V26" s="23"/>
      <c r="W26" s="23"/>
      <c r="X26" s="23"/>
      <c r="Y26" s="23"/>
    </row>
    <row r="27" spans="2:25" x14ac:dyDescent="0.35">
      <c r="B27" s="23" t="s">
        <v>262</v>
      </c>
      <c r="C27" s="23"/>
      <c r="D27" s="23"/>
      <c r="E27" s="23"/>
      <c r="F27" s="23"/>
      <c r="G27" s="23"/>
      <c r="H27" s="23"/>
      <c r="I27" s="23"/>
      <c r="J27" s="23"/>
      <c r="K27" s="23" t="s">
        <v>383</v>
      </c>
      <c r="L27" s="23"/>
      <c r="M27" s="23" t="s">
        <v>384</v>
      </c>
      <c r="N27" s="23"/>
      <c r="O27" s="23"/>
      <c r="P27" s="23" t="s">
        <v>385</v>
      </c>
      <c r="Q27" s="23"/>
      <c r="R27" s="23"/>
      <c r="S27" s="23"/>
      <c r="T27" s="23"/>
      <c r="U27" s="23"/>
      <c r="V27" s="23"/>
      <c r="W27" s="23"/>
      <c r="X27" s="23"/>
      <c r="Y27" s="23"/>
    </row>
    <row r="28" spans="2:25" x14ac:dyDescent="0.35">
      <c r="B28" s="23" t="s">
        <v>109</v>
      </c>
      <c r="C28" s="23"/>
      <c r="D28" s="23"/>
      <c r="E28" s="23"/>
      <c r="F28" s="23"/>
      <c r="G28" s="23"/>
      <c r="H28" s="23"/>
      <c r="I28" s="23"/>
      <c r="J28" s="23"/>
      <c r="K28" s="23" t="s">
        <v>386</v>
      </c>
      <c r="L28" s="23"/>
      <c r="M28" s="23" t="s">
        <v>387</v>
      </c>
      <c r="N28" s="23"/>
      <c r="O28" s="23"/>
      <c r="P28" s="23" t="s">
        <v>172</v>
      </c>
      <c r="Q28" s="23"/>
      <c r="R28" s="23"/>
      <c r="S28" s="23"/>
      <c r="T28" s="23"/>
      <c r="U28" s="23"/>
      <c r="V28" s="23"/>
      <c r="W28" s="23"/>
      <c r="X28" s="23"/>
      <c r="Y28" s="23"/>
    </row>
    <row r="29" spans="2:25" x14ac:dyDescent="0.35">
      <c r="B29" s="23" t="s">
        <v>203</v>
      </c>
      <c r="C29" s="23"/>
      <c r="D29" s="23"/>
      <c r="E29" s="23"/>
      <c r="F29" s="23"/>
      <c r="G29" s="23"/>
      <c r="H29" s="23"/>
      <c r="I29" s="23"/>
      <c r="J29" s="23"/>
      <c r="K29" s="23" t="s">
        <v>105</v>
      </c>
      <c r="L29" s="23"/>
      <c r="M29" s="23" t="s">
        <v>106</v>
      </c>
      <c r="N29" s="23"/>
      <c r="O29" s="23"/>
      <c r="P29" s="23" t="s">
        <v>182</v>
      </c>
      <c r="Q29" s="23"/>
      <c r="R29" s="23"/>
      <c r="S29" s="23"/>
      <c r="T29" s="23"/>
      <c r="U29" s="23"/>
      <c r="V29" s="23"/>
      <c r="W29" s="23"/>
      <c r="X29" s="23"/>
      <c r="Y29" s="23"/>
    </row>
    <row r="30" spans="2:25" x14ac:dyDescent="0.35">
      <c r="B30" s="23"/>
      <c r="C30" s="23"/>
      <c r="D30" s="23"/>
      <c r="E30" s="23"/>
      <c r="F30" s="23"/>
      <c r="G30" s="23"/>
      <c r="H30" s="23"/>
      <c r="I30" s="23"/>
      <c r="J30" s="23"/>
      <c r="K30" s="23" t="s">
        <v>388</v>
      </c>
      <c r="L30" s="23"/>
      <c r="M30" s="23"/>
      <c r="N30" s="23"/>
      <c r="O30" s="23"/>
      <c r="P30" s="23" t="s">
        <v>173</v>
      </c>
      <c r="Q30" s="23"/>
      <c r="R30" s="23"/>
      <c r="S30" s="23"/>
      <c r="T30" s="23"/>
      <c r="U30" s="23"/>
      <c r="V30" s="23"/>
      <c r="W30" s="23"/>
      <c r="X30" s="23"/>
      <c r="Y30" s="23"/>
    </row>
    <row r="31" spans="2:25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23" t="s">
        <v>389</v>
      </c>
      <c r="L31" s="23"/>
      <c r="M31" s="23"/>
      <c r="N31" s="23"/>
      <c r="O31" s="23"/>
      <c r="P31" s="23" t="s">
        <v>390</v>
      </c>
      <c r="Q31" s="23"/>
      <c r="R31" s="23"/>
      <c r="S31" s="23"/>
      <c r="T31" s="23"/>
      <c r="U31" s="23"/>
      <c r="V31" s="23"/>
      <c r="W31" s="23"/>
      <c r="X31" s="23"/>
      <c r="Y31" s="23"/>
    </row>
    <row r="32" spans="2:25" x14ac:dyDescent="0.35">
      <c r="B32" s="23"/>
      <c r="C32" s="23"/>
      <c r="D32" s="23"/>
      <c r="E32" s="23"/>
      <c r="F32" s="23"/>
      <c r="G32" s="23"/>
      <c r="H32" s="23"/>
      <c r="I32" s="23"/>
      <c r="J32" s="23"/>
      <c r="K32" s="23" t="s">
        <v>391</v>
      </c>
      <c r="L32" s="23"/>
      <c r="M32" s="23"/>
      <c r="N32" s="23"/>
      <c r="O32" s="23"/>
      <c r="P32" s="23" t="s">
        <v>392</v>
      </c>
      <c r="Q32" s="23"/>
      <c r="R32" s="23"/>
      <c r="S32" s="23"/>
      <c r="T32" s="23"/>
      <c r="U32" s="23"/>
      <c r="V32" s="23"/>
      <c r="W32" s="23"/>
      <c r="X32" s="23"/>
      <c r="Y32" s="23"/>
    </row>
    <row r="33" spans="2:25" x14ac:dyDescent="0.35">
      <c r="B33" s="23"/>
      <c r="C33" s="23"/>
      <c r="D33" s="23"/>
      <c r="E33" s="23"/>
      <c r="F33" s="23"/>
      <c r="G33" s="23"/>
      <c r="H33" s="23"/>
      <c r="I33" s="23"/>
      <c r="J33" s="23"/>
      <c r="K33" s="23" t="s">
        <v>393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2:25" x14ac:dyDescent="0.35">
      <c r="B34" s="23"/>
      <c r="C34" s="23"/>
      <c r="D34" s="23"/>
      <c r="E34" s="23"/>
      <c r="F34" s="23"/>
      <c r="G34" s="23"/>
      <c r="H34" s="23"/>
      <c r="I34" s="23"/>
      <c r="J34" s="23"/>
      <c r="K34" s="23" t="s">
        <v>394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2:25" x14ac:dyDescent="0.35">
      <c r="B35" s="23"/>
      <c r="C35" s="23"/>
      <c r="D35" s="23"/>
      <c r="E35" s="23"/>
      <c r="F35" s="23"/>
      <c r="G35" s="23"/>
      <c r="H35" s="23"/>
      <c r="I35" s="23"/>
      <c r="J35" s="23"/>
      <c r="K35" s="23" t="s">
        <v>395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2:25" x14ac:dyDescent="0.35">
      <c r="B36" s="23"/>
      <c r="C36" s="23"/>
      <c r="D36" s="23"/>
      <c r="E36" s="23"/>
      <c r="F36" s="23"/>
      <c r="G36" s="23"/>
      <c r="H36" s="23"/>
      <c r="I36" s="23"/>
      <c r="J36" s="23"/>
      <c r="K36" s="23" t="s">
        <v>396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2:25" x14ac:dyDescent="0.35">
      <c r="B37" s="23"/>
      <c r="C37" s="23"/>
      <c r="D37" s="23"/>
      <c r="E37" s="23"/>
      <c r="F37" s="23"/>
      <c r="G37" s="23"/>
      <c r="H37" s="23"/>
      <c r="I37" s="23"/>
      <c r="J37" s="23"/>
      <c r="K37" s="23" t="s">
        <v>397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2:25" x14ac:dyDescent="0.35">
      <c r="B38" s="23"/>
      <c r="C38" s="23"/>
      <c r="D38" s="23"/>
      <c r="E38" s="23"/>
      <c r="F38" s="23"/>
      <c r="G38" s="23"/>
      <c r="H38" s="23"/>
      <c r="I38" s="23"/>
      <c r="J38" s="23"/>
      <c r="K38" s="23" t="s">
        <v>398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2:25" x14ac:dyDescent="0.35">
      <c r="B39" s="23"/>
      <c r="C39" s="23"/>
      <c r="D39" s="23"/>
      <c r="E39" s="23"/>
      <c r="F39" s="23"/>
      <c r="G39" s="23"/>
      <c r="H39" s="23"/>
      <c r="I39" s="23"/>
      <c r="J39" s="23"/>
      <c r="K39" s="23" t="s">
        <v>399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2:25" x14ac:dyDescent="0.35">
      <c r="B40" s="23"/>
      <c r="C40" s="23"/>
      <c r="D40" s="23"/>
      <c r="E40" s="23"/>
      <c r="F40" s="23"/>
      <c r="G40" s="23"/>
      <c r="H40" s="23"/>
      <c r="I40" s="23"/>
      <c r="J40" s="23"/>
      <c r="K40" s="23" t="s">
        <v>400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2:25" x14ac:dyDescent="0.35">
      <c r="B41" s="23"/>
      <c r="C41" s="23"/>
      <c r="D41" s="23"/>
      <c r="E41" s="23"/>
      <c r="F41" s="23"/>
      <c r="G41" s="23"/>
      <c r="H41" s="23"/>
      <c r="I41" s="23"/>
      <c r="J41" s="23"/>
      <c r="K41" s="23" t="s">
        <v>401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2:25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 t="s">
        <v>402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2:25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 t="s">
        <v>403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2:25" x14ac:dyDescent="0.35">
      <c r="K44" s="23" t="s">
        <v>404</v>
      </c>
    </row>
    <row r="45" spans="2:25" x14ac:dyDescent="0.35">
      <c r="K45" s="23" t="s">
        <v>405</v>
      </c>
    </row>
    <row r="46" spans="2:25" x14ac:dyDescent="0.35">
      <c r="K46" s="23" t="s">
        <v>406</v>
      </c>
    </row>
    <row r="47" spans="2:25" x14ac:dyDescent="0.35">
      <c r="K47" s="23" t="s">
        <v>407</v>
      </c>
    </row>
  </sheetData>
  <sortState xmlns:xlrd2="http://schemas.microsoft.com/office/spreadsheetml/2017/richdata2" ref="K3:K47">
    <sortCondition ref="K3:K47"/>
  </sortState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6C46-6CF0-4B62-9AE9-C5339A498F80}">
  <dimension ref="A3:J43"/>
  <sheetViews>
    <sheetView workbookViewId="0">
      <selection activeCell="N8" sqref="N8"/>
    </sheetView>
  </sheetViews>
  <sheetFormatPr defaultRowHeight="14.5" x14ac:dyDescent="0.35"/>
  <sheetData>
    <row r="3" spans="1:10" ht="18.5" x14ac:dyDescent="0.45">
      <c r="A3" s="20"/>
      <c r="B3" s="22" t="s">
        <v>92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98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101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102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103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104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107</v>
      </c>
      <c r="B13" s="20"/>
      <c r="C13" s="78"/>
      <c r="D13" s="82"/>
      <c r="E13" s="78"/>
      <c r="F13" s="79"/>
      <c r="G13" s="80"/>
      <c r="H13" s="80"/>
      <c r="I13" s="80"/>
      <c r="J13" s="80"/>
    </row>
    <row r="14" spans="1:10" x14ac:dyDescent="0.35">
      <c r="A14" s="9" t="s">
        <v>108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110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114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116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 t="s">
        <v>120</v>
      </c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 t="s">
        <v>121</v>
      </c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 t="s">
        <v>124</v>
      </c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 t="s">
        <v>125</v>
      </c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 t="s">
        <v>127</v>
      </c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 t="s">
        <v>129</v>
      </c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 t="s">
        <v>130</v>
      </c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 t="s">
        <v>131</v>
      </c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 t="s">
        <v>133</v>
      </c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 t="s">
        <v>134</v>
      </c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 t="s">
        <v>136</v>
      </c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 t="s">
        <v>137</v>
      </c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 t="s">
        <v>140</v>
      </c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 t="s">
        <v>141</v>
      </c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 t="s">
        <v>57</v>
      </c>
      <c r="C32" s="76"/>
      <c r="D32" s="77"/>
      <c r="E32" s="76"/>
      <c r="F32" s="83"/>
      <c r="G32" s="84"/>
      <c r="H32" s="84"/>
      <c r="I32" s="84"/>
      <c r="J32" s="84"/>
    </row>
    <row r="33" spans="1:10" x14ac:dyDescent="0.35">
      <c r="A33" s="20"/>
      <c r="B33" s="20"/>
      <c r="C33" s="81"/>
      <c r="D33" s="81"/>
      <c r="E33" s="78"/>
      <c r="F33" s="79"/>
      <c r="G33" s="80"/>
      <c r="H33" s="80"/>
      <c r="I33" s="80"/>
      <c r="J33" s="80"/>
    </row>
    <row r="34" spans="1:10" x14ac:dyDescent="0.35">
      <c r="J34">
        <f>COUNTA(G8:J33)</f>
        <v>0</v>
      </c>
    </row>
    <row r="35" spans="1:10" x14ac:dyDescent="0.35">
      <c r="A35" t="s">
        <v>142</v>
      </c>
    </row>
    <row r="36" spans="1:10" x14ac:dyDescent="0.35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 x14ac:dyDescent="0.35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 x14ac:dyDescent="0.35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 x14ac:dyDescent="0.35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 x14ac:dyDescent="0.35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3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x14ac:dyDescent="0.35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x14ac:dyDescent="0.35">
      <c r="A43" s="50"/>
      <c r="B43" s="50"/>
      <c r="C43" s="50"/>
      <c r="D43" s="50"/>
      <c r="E43" s="50"/>
      <c r="F43" s="50"/>
      <c r="G43" s="50"/>
      <c r="H43" s="50"/>
      <c r="I43" s="50"/>
      <c r="J43" s="50"/>
    </row>
  </sheetData>
  <mergeCells count="89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E31:F31"/>
    <mergeCell ref="G31:J31"/>
    <mergeCell ref="C31:D31"/>
    <mergeCell ref="E32:F32"/>
    <mergeCell ref="G32:J32"/>
    <mergeCell ref="A39:J39"/>
    <mergeCell ref="A40:J40"/>
    <mergeCell ref="A41:J41"/>
    <mergeCell ref="A42:J42"/>
    <mergeCell ref="C32:D32"/>
    <mergeCell ref="E33:F33"/>
    <mergeCell ref="G33:J33"/>
    <mergeCell ref="A36:J36"/>
    <mergeCell ref="A37:J37"/>
    <mergeCell ref="A38:J38"/>
    <mergeCell ref="C33:D33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50387C09-A177-457F-802E-89F824AAAE4D}">
          <x14:formula1>
            <xm:f>Conditions!$B$26:$B$29</xm:f>
          </x14:formula1>
          <xm:sqref>C31:D31</xm:sqref>
        </x14:dataValidation>
        <x14:dataValidation type="list" allowBlank="1" showInputMessage="1" showErrorMessage="1" xr:uid="{6F2D6988-33C2-4B9A-9C57-5B30828FB399}">
          <x14:formula1>
            <xm:f>'Drop Downs'!$E$3:$E$4</xm:f>
          </x14:formula1>
          <xm:sqref>C27:D29</xm:sqref>
        </x14:dataValidation>
        <x14:dataValidation type="list" allowBlank="1" showInputMessage="1" showErrorMessage="1" xr:uid="{564557F6-042E-48FA-8785-7E4A585BF047}">
          <x14:formula1>
            <xm:f>'Drop Downs'!$G$3:$G$8</xm:f>
          </x14:formula1>
          <xm:sqref>C11:D12</xm:sqref>
        </x14:dataValidation>
        <x14:dataValidation type="list" allowBlank="1" showInputMessage="1" showErrorMessage="1" xr:uid="{17287893-D8CA-495F-AAD3-DAC65AEE68E8}">
          <x14:formula1>
            <xm:f>Conditions!$K$3:$K$45</xm:f>
          </x14:formula1>
          <xm:sqref>E8:F33</xm:sqref>
        </x14:dataValidation>
        <x14:dataValidation type="list" allowBlank="1" showInputMessage="1" showErrorMessage="1" xr:uid="{A04918C8-CBA5-4E6C-B36C-E54925F55256}">
          <x14:formula1>
            <xm:f>Conditions!$M$3:$M$35</xm:f>
          </x14:formula1>
          <xm:sqref>G8:J18 G21:J33</xm:sqref>
        </x14:dataValidation>
        <x14:dataValidation type="list" allowBlank="1" showInputMessage="1" showErrorMessage="1" xr:uid="{3B52A412-1519-42B3-AA11-4B838EAAC52C}">
          <x14:formula1>
            <xm:f>Conditions!$O$3:$O$8</xm:f>
          </x14:formula1>
          <xm:sqref>C26:D26</xm:sqref>
        </x14:dataValidation>
        <x14:dataValidation type="list" allowBlank="1" showInputMessage="1" showErrorMessage="1" xr:uid="{A91906C7-4CDD-4E0E-88A6-5D2B1937D3B7}">
          <x14:formula1>
            <xm:f>Conditions!$N$3:$N$8</xm:f>
          </x14:formula1>
          <xm:sqref>C25:D25</xm:sqref>
        </x14:dataValidation>
        <x14:dataValidation type="list" allowBlank="1" showInputMessage="1" showErrorMessage="1" xr:uid="{8B440798-43ED-4F6C-84CA-5A089D5EED0F}">
          <x14:formula1>
            <xm:f>Conditions!$J$3:$J$6</xm:f>
          </x14:formula1>
          <xm:sqref>C23:D24 C30:D30</xm:sqref>
        </x14:dataValidation>
        <x14:dataValidation type="list" allowBlank="1" showInputMessage="1" showErrorMessage="1" xr:uid="{C103C397-61F7-4D25-A9AF-8C9A07942B8D}">
          <x14:formula1>
            <xm:f>Conditions!$I$3:$I$6</xm:f>
          </x14:formula1>
          <xm:sqref>C21:D22</xm:sqref>
        </x14:dataValidation>
        <x14:dataValidation type="list" allowBlank="1" showInputMessage="1" showErrorMessage="1" xr:uid="{A2D2271C-A6FA-4D3C-B136-67782432ADBF}">
          <x14:formula1>
            <xm:f>Conditions!$E$3:$E$4</xm:f>
          </x14:formula1>
          <xm:sqref>C19:D20</xm:sqref>
        </x14:dataValidation>
        <x14:dataValidation type="list" allowBlank="1" showInputMessage="1" showErrorMessage="1" xr:uid="{69FE2665-3BE1-41F1-96F4-111132287BF3}">
          <x14:formula1>
            <xm:f>Conditions!$F$3:$F$5</xm:f>
          </x14:formula1>
          <xm:sqref>C17:D17</xm:sqref>
        </x14:dataValidation>
        <x14:dataValidation type="list" allowBlank="1" showInputMessage="1" showErrorMessage="1" xr:uid="{235B9317-BC92-4380-964A-697478A62CAE}">
          <x14:formula1>
            <xm:f>Conditions!$D$3:$D$6</xm:f>
          </x14:formula1>
          <xm:sqref>C15:D15</xm:sqref>
        </x14:dataValidation>
        <x14:dataValidation type="list" allowBlank="1" showInputMessage="1" showErrorMessage="1" xr:uid="{11A00B5C-1221-4216-8458-545642207912}">
          <x14:formula1>
            <xm:f>Conditions!$H$3:$H$6</xm:f>
          </x14:formula1>
          <xm:sqref>C14:D14</xm:sqref>
        </x14:dataValidation>
        <x14:dataValidation type="list" allowBlank="1" showInputMessage="1" showErrorMessage="1" xr:uid="{127BE68D-9057-4644-A64C-7D227FBD0577}">
          <x14:formula1>
            <xm:f>Conditions!$B$3:$B$6</xm:f>
          </x14:formula1>
          <xm:sqref>C8:D8</xm:sqref>
        </x14:dataValidation>
        <x14:dataValidation type="list" allowBlank="1" showInputMessage="1" showErrorMessage="1" xr:uid="{66C4D916-FA80-4EEE-AC69-1E8ED0D8DB05}">
          <x14:formula1>
            <xm:f>'Drop Downs'!$J$3:$J$8</xm:f>
          </x14:formula1>
          <xm:sqref>D5:G5</xm:sqref>
        </x14:dataValidation>
        <x14:dataValidation type="list" allowBlank="1" showInputMessage="1" showErrorMessage="1" xr:uid="{89F3F537-8E0D-473E-B392-9B9C0802CDE9}">
          <x14:formula1>
            <xm:f>'Drop Downs'!$G$3:$G$5</xm:f>
          </x14:formula1>
          <xm:sqref>C32:D32</xm:sqref>
        </x14:dataValidation>
        <x14:dataValidation type="list" allowBlank="1" showInputMessage="1" showErrorMessage="1" xr:uid="{973CDF1D-A841-4EEB-B164-98BCEE4038FF}">
          <x14:formula1>
            <xm:f>Conditions!$B$10:$B$14</xm:f>
          </x14:formula1>
          <xm:sqref>J5 C9:D9</xm:sqref>
        </x14:dataValidation>
        <x14:dataValidation type="list" allowBlank="1" showInputMessage="1" showErrorMessage="1" xr:uid="{B81D63D9-AF0E-4171-BA6E-51BE5ECD4554}">
          <x14:formula1>
            <xm:f>Conditions!$G$3:$G$6</xm:f>
          </x14:formula1>
          <xm:sqref>C10:D10</xm:sqref>
        </x14:dataValidation>
        <x14:dataValidation type="list" allowBlank="1" showInputMessage="1" showErrorMessage="1" xr:uid="{ED132D56-610A-447C-B708-5885037A4C25}">
          <x14:formula1>
            <xm:f>Conditions!$C$10:$C$14</xm:f>
          </x14:formula1>
          <xm:sqref>C13:D13</xm:sqref>
        </x14:dataValidation>
        <x14:dataValidation type="list" allowBlank="1" showInputMessage="1" showErrorMessage="1" xr:uid="{9778B670-AB5A-4954-90D3-C17E6E1E1634}">
          <x14:formula1>
            <xm:f>Conditions!$C$3:$C$6</xm:f>
          </x14:formula1>
          <xm:sqref>C16:D16</xm:sqref>
        </x14:dataValidation>
        <x14:dataValidation type="list" allowBlank="1" showInputMessage="1" showErrorMessage="1" xr:uid="{F2162DC4-00E4-4DCE-BD7B-D9F0BD3A3736}">
          <x14:formula1>
            <xm:f>Conditions!$D$10:$D$13</xm:f>
          </x14:formula1>
          <xm:sqref>C18:D18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464E-EF70-4ECB-9366-50495B638D80}">
  <dimension ref="A3:J42"/>
  <sheetViews>
    <sheetView topLeftCell="A4" workbookViewId="0">
      <selection activeCell="A36" sqref="A36:J37"/>
    </sheetView>
  </sheetViews>
  <sheetFormatPr defaultRowHeight="14.5" x14ac:dyDescent="0.35"/>
  <sheetData>
    <row r="3" spans="1:10" ht="18.5" x14ac:dyDescent="0.45">
      <c r="A3" s="20"/>
      <c r="B3" s="22" t="s">
        <v>143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144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145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67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147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149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t="s">
        <v>150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152</v>
      </c>
      <c r="B13" s="20"/>
      <c r="C13" s="78"/>
      <c r="D13" s="82"/>
      <c r="E13" s="78"/>
      <c r="F13" s="79"/>
      <c r="G13" s="80"/>
      <c r="H13" s="80"/>
      <c r="I13" s="80"/>
      <c r="J13" s="80"/>
    </row>
    <row r="14" spans="1:10" x14ac:dyDescent="0.35">
      <c r="A14" s="9" t="s">
        <v>153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154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155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156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 t="s">
        <v>157</v>
      </c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 t="s">
        <v>159</v>
      </c>
      <c r="B19" s="20"/>
      <c r="C19" s="92"/>
      <c r="D19" s="93"/>
      <c r="E19" s="78"/>
      <c r="F19" s="79"/>
      <c r="G19" s="80"/>
      <c r="H19" s="80"/>
      <c r="I19" s="80"/>
      <c r="J19" s="80"/>
    </row>
    <row r="20" spans="1:10" x14ac:dyDescent="0.35">
      <c r="A20" s="9" t="s">
        <v>35</v>
      </c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 t="s">
        <v>163</v>
      </c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35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41B0088-1D46-4985-A89A-B74142E67AC4}">
          <x14:formula1>
            <xm:f>Conditions!$U$18:$U$21</xm:f>
          </x14:formula1>
          <xm:sqref>C18:D18</xm:sqref>
        </x14:dataValidation>
        <x14:dataValidation type="list" allowBlank="1" showInputMessage="1" showErrorMessage="1" xr:uid="{C38DFABA-ADA6-4CB5-91E3-A5530775001A}">
          <x14:formula1>
            <xm:f>Conditions!$I$19:$I$22</xm:f>
          </x14:formula1>
          <xm:sqref>E15:F16</xm:sqref>
        </x14:dataValidation>
        <x14:dataValidation type="list" allowBlank="1" showInputMessage="1" showErrorMessage="1" xr:uid="{48F37410-961F-467A-82C8-B12EF0C6B2E9}">
          <x14:formula1>
            <xm:f>Conditions!$M$3:$M$30</xm:f>
          </x14:formula1>
          <xm:sqref>G9:J32</xm:sqref>
        </x14:dataValidation>
        <x14:dataValidation type="list" allowBlank="1" showInputMessage="1" showErrorMessage="1" xr:uid="{8D27F5FD-A7B3-4AA7-9C8B-F4285753F2B3}">
          <x14:formula1>
            <xm:f>Conditions!$E$19:$E$23</xm:f>
          </x14:formula1>
          <xm:sqref>C10:D10</xm:sqref>
        </x14:dataValidation>
        <x14:dataValidation type="list" allowBlank="1" showInputMessage="1" showErrorMessage="1" xr:uid="{6EEF7290-1121-4E6B-A1E0-047B7B46D588}">
          <x14:formula1>
            <xm:f>'Drop Downs'!$E$3:$E$4</xm:f>
          </x14:formula1>
          <xm:sqref>C11:D11</xm:sqref>
        </x14:dataValidation>
        <x14:dataValidation type="list" allowBlank="1" showInputMessage="1" showErrorMessage="1" xr:uid="{D821DBFF-B693-4982-8F7E-CC02A112B2CA}">
          <x14:formula1>
            <xm:f>Conditions!$K$3:$K$45</xm:f>
          </x14:formula1>
          <xm:sqref>E8:F14 E17:F32</xm:sqref>
        </x14:dataValidation>
        <x14:dataValidation type="list" allowBlank="1" showInputMessage="1" showErrorMessage="1" xr:uid="{AF89EDCD-35EC-4908-B377-9CC60D83A7E8}">
          <x14:formula1>
            <xm:f>'Drop Downs'!$G$3:$G$9</xm:f>
          </x14:formula1>
          <xm:sqref>C15:D17</xm:sqref>
        </x14:dataValidation>
        <x14:dataValidation type="list" allowBlank="1" showInputMessage="1" showErrorMessage="1" xr:uid="{4BB6B32B-5956-4379-AE5A-BCC87CF7B7FD}">
          <x14:formula1>
            <xm:f>Conditions!$O$3:$O$7</xm:f>
          </x14:formula1>
          <xm:sqref>C26:D26 C13:D13</xm:sqref>
        </x14:dataValidation>
        <x14:dataValidation type="list" allowBlank="1" showInputMessage="1" showErrorMessage="1" xr:uid="{732BAC1E-49A5-45F6-B04A-4FF97097BDA3}">
          <x14:formula1>
            <xm:f>Conditions!$N$3:$N$8</xm:f>
          </x14:formula1>
          <xm:sqref>C25:D25</xm:sqref>
        </x14:dataValidation>
        <x14:dataValidation type="list" allowBlank="1" showInputMessage="1" showErrorMessage="1" xr:uid="{4CDA8326-B4DC-4DDC-B076-8B7FAAFE63FC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4750EE53-3821-469B-AF51-D66A03BBDF20}">
          <x14:formula1>
            <xm:f>Conditions!$I$3:$I$6</xm:f>
          </x14:formula1>
          <xm:sqref>C22:D22</xm:sqref>
        </x14:dataValidation>
        <x14:dataValidation type="list" allowBlank="1" showInputMessage="1" showErrorMessage="1" xr:uid="{E425DF4A-D05D-42C2-8AB3-50A6A450AC4B}">
          <x14:formula1>
            <xm:f>Conditions!$V$12:$V$14</xm:f>
          </x14:formula1>
          <xm:sqref>C20:D20</xm:sqref>
        </x14:dataValidation>
        <x14:dataValidation type="list" allowBlank="1" showInputMessage="1" showErrorMessage="1" xr:uid="{D148A759-DDFE-4C13-8167-83C5E4DAFE7D}">
          <x14:formula1>
            <xm:f>Conditions!$M$3:$M$15</xm:f>
          </x14:formula1>
          <xm:sqref>G8:J8</xm:sqref>
        </x14:dataValidation>
        <x14:dataValidation type="list" allowBlank="1" showInputMessage="1" showErrorMessage="1" xr:uid="{9F9BB1E9-55E3-407C-A982-C980B528FA3A}">
          <x14:formula1>
            <xm:f>'Drop Downs'!$J$3:$J$8</xm:f>
          </x14:formula1>
          <xm:sqref>D5:G5</xm:sqref>
        </x14:dataValidation>
        <x14:dataValidation type="list" allowBlank="1" showInputMessage="1" showErrorMessage="1" xr:uid="{C2637ADD-5FEC-4058-8958-3304C783D0AE}">
          <x14:formula1>
            <xm:f>'Drop Downs'!$G$3:$G$6</xm:f>
          </x14:formula1>
          <xm:sqref>C14:D14</xm:sqref>
        </x14:dataValidation>
        <x14:dataValidation type="list" allowBlank="1" showInputMessage="1" showErrorMessage="1" xr:uid="{EFCA37FD-2F5A-4B41-A3B8-30A9F600D1D0}">
          <x14:formula1>
            <xm:f>Conditions!$W$3:$W$5</xm:f>
          </x14:formula1>
          <xm:sqref>C21:D21</xm:sqref>
        </x14:dataValidation>
        <x14:dataValidation type="list" allowBlank="1" showInputMessage="1" showErrorMessage="1" xr:uid="{505CFFE3-6DE0-45F6-81EF-9F1879F95C9E}">
          <x14:formula1>
            <xm:f>Conditions!$U$3:$U$9</xm:f>
          </x14:formula1>
          <xm:sqref>C9:D9</xm:sqref>
        </x14:dataValidation>
        <x14:dataValidation type="list" allowBlank="1" showInputMessage="1" showErrorMessage="1" xr:uid="{53E32AEB-95CC-4A5D-B253-E205C3194393}">
          <x14:formula1>
            <xm:f>Conditions!$T$3:$T$13</xm:f>
          </x14:formula1>
          <xm:sqref>C8:D8</xm:sqref>
        </x14:dataValidation>
        <x14:dataValidation type="list" allowBlank="1" showInputMessage="1" showErrorMessage="1" xr:uid="{95CA0E3D-72F3-445B-BC0A-6EBD842CA17D}">
          <x14:formula1>
            <xm:f>Conditions!$T$14:$T$16</xm:f>
          </x14:formula1>
          <xm:sqref>C12:D12</xm:sqref>
        </x14:dataValidation>
        <x14:dataValidation type="list" allowBlank="1" showInputMessage="1" showErrorMessage="1" xr:uid="{D3FAC921-D8A6-46E1-86F9-DCB4A3244A56}">
          <x14:formula1>
            <xm:f>'Drop Downs'!$O$2:$O$3</xm:f>
          </x14:formula1>
          <xm:sqref>C19:D19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010E-1127-496A-99D0-EE501A3FE3FD}">
  <dimension ref="A3:J42"/>
  <sheetViews>
    <sheetView zoomScale="98" zoomScaleNormal="98" workbookViewId="0">
      <selection activeCell="O27" sqref="O27"/>
    </sheetView>
  </sheetViews>
  <sheetFormatPr defaultRowHeight="14.5" x14ac:dyDescent="0.35"/>
  <cols>
    <col min="2" max="3" width="6.81640625" customWidth="1"/>
    <col min="4" max="4" width="6.26953125" customWidth="1"/>
    <col min="5" max="5" width="6.81640625" customWidth="1"/>
    <col min="6" max="6" width="5.453125" customWidth="1"/>
  </cols>
  <sheetData>
    <row r="3" spans="1:10" x14ac:dyDescent="0.35">
      <c r="A3" s="47"/>
      <c r="B3" s="48" t="s">
        <v>165</v>
      </c>
      <c r="C3" s="47"/>
      <c r="D3" s="47"/>
      <c r="E3" s="47"/>
      <c r="F3" s="23"/>
      <c r="G3" s="23"/>
      <c r="H3" s="23"/>
      <c r="I3" s="23"/>
      <c r="J3" s="23"/>
    </row>
    <row r="4" spans="1:10" ht="15" thickBo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5" thickBot="1" x14ac:dyDescent="0.4">
      <c r="A5" s="56" t="s">
        <v>93</v>
      </c>
      <c r="B5" s="56"/>
      <c r="C5" s="56"/>
      <c r="D5" s="110" t="s">
        <v>94</v>
      </c>
      <c r="E5" s="111"/>
      <c r="F5" s="111"/>
      <c r="G5" s="112"/>
      <c r="H5" s="56"/>
      <c r="I5" s="56"/>
      <c r="J5" s="56"/>
    </row>
    <row r="6" spans="1:10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35">
      <c r="A7" s="56"/>
      <c r="B7" s="56"/>
      <c r="C7" s="113" t="s">
        <v>95</v>
      </c>
      <c r="D7" s="113"/>
      <c r="E7" s="114" t="s">
        <v>96</v>
      </c>
      <c r="F7" s="114"/>
      <c r="G7" s="113" t="s">
        <v>97</v>
      </c>
      <c r="H7" s="113"/>
      <c r="I7" s="113"/>
      <c r="J7" s="113"/>
    </row>
    <row r="8" spans="1:10" ht="12" customHeight="1" x14ac:dyDescent="0.35">
      <c r="A8" s="49" t="s">
        <v>166</v>
      </c>
      <c r="B8" s="3"/>
      <c r="C8" s="106"/>
      <c r="D8" s="107"/>
      <c r="E8" s="106"/>
      <c r="F8" s="108"/>
      <c r="G8" s="109"/>
      <c r="H8" s="109"/>
      <c r="I8" s="109"/>
      <c r="J8" s="109"/>
    </row>
    <row r="9" spans="1:10" ht="12" customHeight="1" x14ac:dyDescent="0.35">
      <c r="A9" s="51" t="s">
        <v>168</v>
      </c>
      <c r="B9" s="51"/>
      <c r="C9" s="102"/>
      <c r="D9" s="103"/>
      <c r="E9" s="102"/>
      <c r="F9" s="104"/>
      <c r="G9" s="105"/>
      <c r="H9" s="105"/>
      <c r="I9" s="105"/>
      <c r="J9" s="105"/>
    </row>
    <row r="10" spans="1:10" ht="12" customHeight="1" x14ac:dyDescent="0.35">
      <c r="A10" s="49" t="s">
        <v>169</v>
      </c>
      <c r="B10" s="3"/>
      <c r="C10" s="106"/>
      <c r="D10" s="107"/>
      <c r="E10" s="106"/>
      <c r="F10" s="108"/>
      <c r="G10" s="109"/>
      <c r="H10" s="109"/>
      <c r="I10" s="109"/>
      <c r="J10" s="109"/>
    </row>
    <row r="11" spans="1:10" ht="12" customHeight="1" x14ac:dyDescent="0.35">
      <c r="A11" s="51" t="s">
        <v>170</v>
      </c>
      <c r="B11" s="51"/>
      <c r="C11" s="102"/>
      <c r="D11" s="103"/>
      <c r="E11" s="102"/>
      <c r="F11" s="104"/>
      <c r="G11" s="105"/>
      <c r="H11" s="105"/>
      <c r="I11" s="105"/>
      <c r="J11" s="105"/>
    </row>
    <row r="12" spans="1:10" ht="12" customHeight="1" x14ac:dyDescent="0.35">
      <c r="A12" s="49" t="s">
        <v>172</v>
      </c>
      <c r="B12" s="3"/>
      <c r="C12" s="106"/>
      <c r="D12" s="107"/>
      <c r="E12" s="106"/>
      <c r="F12" s="108"/>
      <c r="G12" s="109"/>
      <c r="H12" s="109"/>
      <c r="I12" s="109"/>
      <c r="J12" s="109"/>
    </row>
    <row r="13" spans="1:10" ht="12" customHeight="1" x14ac:dyDescent="0.35">
      <c r="A13" s="51" t="s">
        <v>173</v>
      </c>
      <c r="B13" s="51"/>
      <c r="C13" s="102"/>
      <c r="D13" s="103"/>
      <c r="E13" s="102"/>
      <c r="F13" s="103"/>
      <c r="G13" s="105"/>
      <c r="H13" s="105"/>
      <c r="I13" s="105"/>
      <c r="J13" s="105"/>
    </row>
    <row r="14" spans="1:10" ht="12" customHeight="1" x14ac:dyDescent="0.35">
      <c r="A14" s="49" t="s">
        <v>175</v>
      </c>
      <c r="B14" s="3"/>
      <c r="C14" s="106"/>
      <c r="D14" s="107"/>
      <c r="E14" s="106"/>
      <c r="F14" s="107"/>
      <c r="G14" s="106"/>
      <c r="H14" s="108"/>
      <c r="I14" s="108"/>
      <c r="J14" s="107"/>
    </row>
    <row r="15" spans="1:10" ht="12" customHeight="1" x14ac:dyDescent="0.35">
      <c r="A15" s="52" t="s">
        <v>176</v>
      </c>
      <c r="B15" s="51"/>
      <c r="C15" s="102"/>
      <c r="D15" s="103"/>
      <c r="E15" s="102"/>
      <c r="F15" s="103"/>
      <c r="G15" s="102"/>
      <c r="H15" s="104"/>
      <c r="I15" s="104"/>
      <c r="J15" s="103"/>
    </row>
    <row r="16" spans="1:10" ht="12" customHeight="1" x14ac:dyDescent="0.35">
      <c r="A16" s="49" t="s">
        <v>178</v>
      </c>
      <c r="B16" s="3"/>
      <c r="C16" s="106"/>
      <c r="D16" s="107"/>
      <c r="E16" s="106"/>
      <c r="F16" s="107"/>
      <c r="G16" s="106"/>
      <c r="H16" s="108"/>
      <c r="I16" s="108"/>
      <c r="J16" s="107"/>
    </row>
    <row r="17" spans="1:10" ht="12" customHeight="1" x14ac:dyDescent="0.35">
      <c r="A17" s="52" t="s">
        <v>179</v>
      </c>
      <c r="B17" s="51"/>
      <c r="C17" s="102"/>
      <c r="D17" s="103"/>
      <c r="E17" s="102"/>
      <c r="F17" s="103"/>
      <c r="G17" s="105"/>
      <c r="H17" s="105"/>
      <c r="I17" s="105"/>
      <c r="J17" s="105"/>
    </row>
    <row r="18" spans="1:10" ht="12" customHeight="1" x14ac:dyDescent="0.35">
      <c r="A18" s="49" t="s">
        <v>180</v>
      </c>
      <c r="B18" s="3"/>
      <c r="C18" s="106"/>
      <c r="D18" s="107"/>
      <c r="E18" s="106"/>
      <c r="F18" s="108"/>
      <c r="G18" s="109"/>
      <c r="H18" s="109"/>
      <c r="I18" s="109"/>
      <c r="J18" s="109"/>
    </row>
    <row r="19" spans="1:10" ht="12" customHeight="1" x14ac:dyDescent="0.35">
      <c r="A19" s="52"/>
      <c r="B19" s="51"/>
      <c r="C19" s="102"/>
      <c r="D19" s="103"/>
      <c r="E19" s="102"/>
      <c r="F19" s="104"/>
      <c r="G19" s="105"/>
      <c r="H19" s="105"/>
      <c r="I19" s="105"/>
      <c r="J19" s="105"/>
    </row>
    <row r="20" spans="1:10" ht="12" customHeight="1" x14ac:dyDescent="0.35">
      <c r="A20" s="49"/>
      <c r="B20" s="3"/>
      <c r="C20" s="106"/>
      <c r="D20" s="107"/>
      <c r="E20" s="106"/>
      <c r="F20" s="108"/>
      <c r="G20" s="109"/>
      <c r="H20" s="109"/>
      <c r="I20" s="109"/>
      <c r="J20" s="109"/>
    </row>
    <row r="21" spans="1:10" ht="12" customHeight="1" x14ac:dyDescent="0.35">
      <c r="A21" s="52"/>
      <c r="B21" s="51"/>
      <c r="C21" s="102"/>
      <c r="D21" s="103"/>
      <c r="E21" s="102"/>
      <c r="F21" s="104"/>
      <c r="G21" s="105"/>
      <c r="H21" s="105"/>
      <c r="I21" s="105"/>
      <c r="J21" s="105"/>
    </row>
    <row r="22" spans="1:10" ht="12" customHeight="1" x14ac:dyDescent="0.35">
      <c r="A22" s="57"/>
      <c r="B22" s="58"/>
      <c r="C22" s="98"/>
      <c r="D22" s="99"/>
      <c r="E22" s="98"/>
      <c r="F22" s="100"/>
      <c r="G22" s="101"/>
      <c r="H22" s="101"/>
      <c r="I22" s="101"/>
      <c r="J22" s="101"/>
    </row>
    <row r="23" spans="1:10" ht="12" customHeight="1" x14ac:dyDescent="0.35">
      <c r="A23" s="60"/>
      <c r="B23" s="59"/>
      <c r="C23" s="94"/>
      <c r="D23" s="95"/>
      <c r="E23" s="94"/>
      <c r="F23" s="96"/>
      <c r="G23" s="97"/>
      <c r="H23" s="97"/>
      <c r="I23" s="97"/>
      <c r="J23" s="97"/>
    </row>
    <row r="24" spans="1:10" ht="12" customHeight="1" x14ac:dyDescent="0.35">
      <c r="A24" s="57"/>
      <c r="B24" s="58"/>
      <c r="C24" s="98"/>
      <c r="D24" s="99"/>
      <c r="E24" s="98"/>
      <c r="F24" s="100"/>
      <c r="G24" s="101"/>
      <c r="H24" s="101"/>
      <c r="I24" s="101"/>
      <c r="J24" s="101"/>
    </row>
    <row r="25" spans="1:10" ht="12" customHeight="1" x14ac:dyDescent="0.35">
      <c r="A25" s="60"/>
      <c r="B25" s="59"/>
      <c r="C25" s="94"/>
      <c r="D25" s="95"/>
      <c r="E25" s="94"/>
      <c r="F25" s="96"/>
      <c r="G25" s="97"/>
      <c r="H25" s="97"/>
      <c r="I25" s="97"/>
      <c r="J25" s="97"/>
    </row>
    <row r="26" spans="1:10" ht="12" customHeight="1" x14ac:dyDescent="0.35">
      <c r="A26" s="57"/>
      <c r="B26" s="58"/>
      <c r="C26" s="98"/>
      <c r="D26" s="99"/>
      <c r="E26" s="98"/>
      <c r="F26" s="100"/>
      <c r="G26" s="101"/>
      <c r="H26" s="101"/>
      <c r="I26" s="101"/>
      <c r="J26" s="101"/>
    </row>
    <row r="27" spans="1:10" ht="12" customHeight="1" x14ac:dyDescent="0.35">
      <c r="A27" s="60"/>
      <c r="B27" s="59"/>
      <c r="C27" s="94"/>
      <c r="D27" s="95"/>
      <c r="E27" s="94"/>
      <c r="F27" s="96"/>
      <c r="G27" s="97"/>
      <c r="H27" s="97"/>
      <c r="I27" s="97"/>
      <c r="J27" s="97"/>
    </row>
    <row r="28" spans="1:10" ht="12" customHeight="1" x14ac:dyDescent="0.35">
      <c r="A28" s="57"/>
      <c r="B28" s="58"/>
      <c r="C28" s="98"/>
      <c r="D28" s="99"/>
      <c r="E28" s="98"/>
      <c r="F28" s="100"/>
      <c r="G28" s="101"/>
      <c r="H28" s="101"/>
      <c r="I28" s="101"/>
      <c r="J28" s="101"/>
    </row>
    <row r="29" spans="1:10" ht="12" customHeight="1" x14ac:dyDescent="0.35">
      <c r="A29" s="60"/>
      <c r="B29" s="59"/>
      <c r="C29" s="94"/>
      <c r="D29" s="95"/>
      <c r="E29" s="94"/>
      <c r="F29" s="96"/>
      <c r="G29" s="97"/>
      <c r="H29" s="97"/>
      <c r="I29" s="97"/>
      <c r="J29" s="97"/>
    </row>
    <row r="30" spans="1:10" ht="12" customHeight="1" x14ac:dyDescent="0.35">
      <c r="A30" s="57"/>
      <c r="B30" s="58"/>
      <c r="C30" s="98"/>
      <c r="D30" s="99"/>
      <c r="E30" s="98"/>
      <c r="F30" s="100"/>
      <c r="G30" s="101"/>
      <c r="H30" s="101"/>
      <c r="I30" s="101"/>
      <c r="J30" s="101"/>
    </row>
    <row r="31" spans="1:10" ht="12" customHeight="1" x14ac:dyDescent="0.35">
      <c r="A31" s="60"/>
      <c r="B31" s="59"/>
      <c r="C31" s="94"/>
      <c r="D31" s="95"/>
      <c r="E31" s="94"/>
      <c r="F31" s="96"/>
      <c r="G31" s="97"/>
      <c r="H31" s="97"/>
      <c r="I31" s="97"/>
      <c r="J31" s="97"/>
    </row>
    <row r="32" spans="1:10" ht="12" customHeight="1" x14ac:dyDescent="0.35">
      <c r="A32" s="57"/>
      <c r="B32" s="58"/>
      <c r="C32" s="98"/>
      <c r="D32" s="99"/>
      <c r="E32" s="98"/>
      <c r="F32" s="100"/>
      <c r="G32" s="101"/>
      <c r="H32" s="101"/>
      <c r="I32" s="101"/>
      <c r="J32" s="101"/>
    </row>
    <row r="33" spans="1:10" ht="10.15" customHeight="1" x14ac:dyDescent="0.35">
      <c r="A33" s="58"/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0.15" customHeight="1" x14ac:dyDescent="0.35">
      <c r="A34" s="58"/>
      <c r="B34" s="58"/>
      <c r="C34" s="58"/>
      <c r="D34" s="58"/>
      <c r="E34" s="58"/>
      <c r="F34" s="58"/>
      <c r="G34" s="58"/>
      <c r="H34" s="58"/>
      <c r="I34" s="58"/>
      <c r="J34" s="58">
        <f>COUNTA(G8:J32)</f>
        <v>0</v>
      </c>
    </row>
    <row r="35" spans="1:10" ht="10.15" customHeight="1" x14ac:dyDescent="0.35">
      <c r="A35" s="56" t="s">
        <v>142</v>
      </c>
      <c r="B35" s="56"/>
      <c r="C35" s="56"/>
      <c r="D35" s="56"/>
      <c r="E35" s="56"/>
      <c r="F35" s="56"/>
      <c r="G35" s="56"/>
      <c r="H35" s="56"/>
      <c r="I35" s="56"/>
      <c r="J35" s="56"/>
    </row>
    <row r="36" spans="1:10" ht="10.15" customHeight="1" x14ac:dyDescent="0.35">
      <c r="A36" s="123"/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0" ht="10.15" customHeight="1" x14ac:dyDescent="0.35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0" ht="10.15" customHeight="1" x14ac:dyDescent="0.35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0" ht="10.15" customHeight="1" x14ac:dyDescent="0.35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ht="10.15" customHeight="1" x14ac:dyDescent="0.35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0" ht="10.15" customHeight="1" x14ac:dyDescent="0.35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0" ht="10.15" customHeight="1" x14ac:dyDescent="0.35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FF7C5CA9-EBAA-4FBF-A46D-8E16ADFF64B2}">
          <x14:formula1>
            <xm:f>Conditions!$P$18:$P$21</xm:f>
          </x14:formula1>
          <xm:sqref>C15:D15</xm:sqref>
        </x14:dataValidation>
        <x14:dataValidation type="list" allowBlank="1" showInputMessage="1" showErrorMessage="1" xr:uid="{B8A74EE5-1F9D-4BFE-B7B7-2A6820122031}">
          <x14:formula1>
            <xm:f>Conditions!$B$19:$B$23</xm:f>
          </x14:formula1>
          <xm:sqref>E13:F13</xm:sqref>
        </x14:dataValidation>
        <x14:dataValidation type="list" allowBlank="1" showInputMessage="1" showErrorMessage="1" xr:uid="{B8F63AFD-D5CA-4955-AA1D-A281C4802CE2}">
          <x14:formula1>
            <xm:f>Conditions!$Q$3:$Q$10</xm:f>
          </x14:formula1>
          <xm:sqref>C12:D12</xm:sqref>
        </x14:dataValidation>
        <x14:dataValidation type="list" allowBlank="1" showInputMessage="1" showErrorMessage="1" xr:uid="{41645833-0A04-44B9-A5B8-2BC9E568332B}">
          <x14:formula1>
            <xm:f>Conditions!$M$3:$M$30</xm:f>
          </x14:formula1>
          <xm:sqref>G8:J10 G12:J32</xm:sqref>
        </x14:dataValidation>
        <x14:dataValidation type="list" allowBlank="1" showInputMessage="1" showErrorMessage="1" xr:uid="{0DCAF80D-F180-43C1-BFE8-578560F44E8E}">
          <x14:formula1>
            <xm:f>'Drop Downs'!$E$3:$E$4</xm:f>
          </x14:formula1>
          <xm:sqref>C16:D18 C13:D14</xm:sqref>
        </x14:dataValidation>
        <x14:dataValidation type="list" allowBlank="1" showInputMessage="1" showErrorMessage="1" xr:uid="{702E41F4-80B3-4643-8E11-CDE6427EB3E5}">
          <x14:formula1>
            <xm:f>Conditions!$K$3:$K$45</xm:f>
          </x14:formula1>
          <xm:sqref>E8:F12 E14:F32</xm:sqref>
        </x14:dataValidation>
        <x14:dataValidation type="list" allowBlank="1" showInputMessage="1" showErrorMessage="1" xr:uid="{F61165EB-E5AE-41C7-8CAC-122A8AE61E15}">
          <x14:formula1>
            <xm:f>Conditions!$S$3:$S$7</xm:f>
          </x14:formula1>
          <xm:sqref>C8:D9</xm:sqref>
        </x14:dataValidation>
        <x14:dataValidation type="list" allowBlank="1" showInputMessage="1" showErrorMessage="1" xr:uid="{322A71A7-0394-4A65-9E65-545F8E800B19}">
          <x14:formula1>
            <xm:f>Conditions!$O$3:$O$7</xm:f>
          </x14:formula1>
          <xm:sqref>C26:D26</xm:sqref>
        </x14:dataValidation>
        <x14:dataValidation type="list" allowBlank="1" showInputMessage="1" showErrorMessage="1" xr:uid="{5257935B-89ED-403E-933E-9BB4FAE8BA2B}">
          <x14:formula1>
            <xm:f>Conditions!$N$3:$N$8</xm:f>
          </x14:formula1>
          <xm:sqref>C25:D25</xm:sqref>
        </x14:dataValidation>
        <x14:dataValidation type="list" allowBlank="1" showInputMessage="1" showErrorMessage="1" xr:uid="{C4CFD35B-DC1C-45BC-BF87-38EEFD3CC321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9F346361-2A4F-4FC0-A76A-0C937B1BE43B}">
          <x14:formula1>
            <xm:f>Conditions!$I$3:$I$6</xm:f>
          </x14:formula1>
          <xm:sqref>C21:D22</xm:sqref>
        </x14:dataValidation>
        <x14:dataValidation type="list" allowBlank="1" showInputMessage="1" showErrorMessage="1" xr:uid="{66682451-ABE4-4DEE-96AB-524F4415CD9D}">
          <x14:formula1>
            <xm:f>Conditions!$E$3:$E$4</xm:f>
          </x14:formula1>
          <xm:sqref>C19:D20</xm:sqref>
        </x14:dataValidation>
        <x14:dataValidation type="list" allowBlank="1" showInputMessage="1" showErrorMessage="1" xr:uid="{87AC17CA-1CC3-497A-8C67-079776AC156A}">
          <x14:formula1>
            <xm:f>'Drop Downs'!$J$3:$J$8</xm:f>
          </x14:formula1>
          <xm:sqref>D5:G5</xm:sqref>
        </x14:dataValidation>
        <x14:dataValidation type="list" allowBlank="1" showInputMessage="1" showErrorMessage="1" xr:uid="{BE0E297B-A78B-43A3-AFF0-D62E409A4320}">
          <x14:formula1>
            <xm:f>Conditions!$S$8:$S$10</xm:f>
          </x14:formula1>
          <xm:sqref>C10:D10</xm:sqref>
        </x14:dataValidation>
        <x14:dataValidation type="list" allowBlank="1" showInputMessage="1" showErrorMessage="1" xr:uid="{78B6DAD2-EF11-4CC4-AF85-3743D5D880CA}">
          <x14:formula1>
            <xm:f>Conditions!$F$19:$F$25</xm:f>
          </x14:formula1>
          <xm:sqref>C11:D11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A693-B467-40AE-AEDD-AEEF3BC687E7}">
  <dimension ref="A3:J42"/>
  <sheetViews>
    <sheetView topLeftCell="A12" workbookViewId="0">
      <selection activeCell="A38" sqref="A38:J38"/>
    </sheetView>
  </sheetViews>
  <sheetFormatPr defaultRowHeight="14.5" x14ac:dyDescent="0.35"/>
  <sheetData>
    <row r="3" spans="1:10" ht="18.5" x14ac:dyDescent="0.45">
      <c r="A3" s="20"/>
      <c r="B3" s="22" t="s">
        <v>181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182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184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185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187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170</v>
      </c>
      <c r="C12" s="76"/>
      <c r="D12" s="77"/>
      <c r="E12" s="76"/>
      <c r="F12" s="77"/>
      <c r="G12" s="84"/>
      <c r="H12" s="84"/>
      <c r="I12" s="84"/>
      <c r="J12" s="84"/>
    </row>
    <row r="13" spans="1:10" x14ac:dyDescent="0.35">
      <c r="A13" s="20" t="s">
        <v>189</v>
      </c>
      <c r="B13" s="20"/>
      <c r="C13" s="78"/>
      <c r="D13" s="82"/>
      <c r="E13" s="78"/>
      <c r="F13" s="79"/>
      <c r="G13" s="80"/>
      <c r="H13" s="80"/>
      <c r="I13" s="80"/>
      <c r="J13" s="80"/>
    </row>
    <row r="14" spans="1:10" x14ac:dyDescent="0.35">
      <c r="A14" s="9" t="s">
        <v>153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172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173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 t="s">
        <v>192</v>
      </c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 t="s">
        <v>179</v>
      </c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 t="s">
        <v>180</v>
      </c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726E6E56-14FD-4CD0-9C79-D0CB5B8CBB03}">
          <x14:formula1>
            <xm:f>'Drop Downs'!$G$3:$G$4</xm:f>
          </x14:formula1>
          <xm:sqref>C16:D16</xm:sqref>
        </x14:dataValidation>
        <x14:dataValidation type="list" allowBlank="1" showInputMessage="1" showErrorMessage="1" xr:uid="{C3E0A4A2-26ED-4D6C-B5FF-3C81CAF83AF0}">
          <x14:formula1>
            <xm:f>Conditions!$C$19:$C$23</xm:f>
          </x14:formula1>
          <xm:sqref>E17:F17</xm:sqref>
        </x14:dataValidation>
        <x14:dataValidation type="list" allowBlank="1" showInputMessage="1" showErrorMessage="1" xr:uid="{8C1F597D-18C1-4C61-8CE8-7C312E52563C}">
          <x14:formula1>
            <xm:f>Conditions!$S$18:$S$20</xm:f>
          </x14:formula1>
          <xm:sqref>C13:D13</xm:sqref>
        </x14:dataValidation>
        <x14:dataValidation type="list" allowBlank="1" showInputMessage="1" showErrorMessage="1" xr:uid="{B281DEF7-6408-4F7D-A24A-E2A4C0521FA6}">
          <x14:formula1>
            <xm:f>Conditions!$Q$20:$Q$23</xm:f>
          </x14:formula1>
          <xm:sqref>C10:D11</xm:sqref>
        </x14:dataValidation>
        <x14:dataValidation type="list" allowBlank="1" showInputMessage="1" showErrorMessage="1" xr:uid="{F7DFFCC5-D344-41DA-A38C-90E0D3BC5357}">
          <x14:formula1>
            <xm:f>Conditions!$Q$3:$Q$11</xm:f>
          </x14:formula1>
          <xm:sqref>C15:D15</xm:sqref>
        </x14:dataValidation>
        <x14:dataValidation type="list" allowBlank="1" showInputMessage="1" showErrorMessage="1" xr:uid="{928FCE8C-ADBC-45E3-A61E-BA765BC1D4DB}">
          <x14:formula1>
            <xm:f>Conditions!$R$18:$R$20</xm:f>
          </x14:formula1>
          <xm:sqref>C9:D9</xm:sqref>
        </x14:dataValidation>
        <x14:dataValidation type="list" allowBlank="1" showInputMessage="1" showErrorMessage="1" xr:uid="{BEEC86AB-AB25-4778-B018-EE00D18A609C}">
          <x14:formula1>
            <xm:f>Conditions!$B$19:$B$23</xm:f>
          </x14:formula1>
          <xm:sqref>E16:F16 E18:F18</xm:sqref>
        </x14:dataValidation>
        <x14:dataValidation type="list" allowBlank="1" showInputMessage="1" showErrorMessage="1" xr:uid="{CCB3291E-210A-4FDC-9DAF-80B01DC157DC}">
          <x14:formula1>
            <xm:f>Conditions!$M$3:$M$30</xm:f>
          </x14:formula1>
          <xm:sqref>G8:J32</xm:sqref>
        </x14:dataValidation>
        <x14:dataValidation type="list" allowBlank="1" showInputMessage="1" showErrorMessage="1" xr:uid="{9A7AD6DB-3437-4DE0-9642-1A9BB4091DC7}">
          <x14:formula1>
            <xm:f>'Drop Downs'!$E$3:$E$4</xm:f>
          </x14:formula1>
          <xm:sqref>C14:D14 C17:D19</xm:sqref>
        </x14:dataValidation>
        <x14:dataValidation type="list" allowBlank="1" showInputMessage="1" showErrorMessage="1" xr:uid="{AECA7041-F18E-43EB-A525-CB1ACF1A0138}">
          <x14:formula1>
            <xm:f>Conditions!$K$3:$K$45</xm:f>
          </x14:formula1>
          <xm:sqref>E8:F11 E13:F15</xm:sqref>
        </x14:dataValidation>
        <x14:dataValidation type="list" allowBlank="1" showInputMessage="1" showErrorMessage="1" xr:uid="{45661B8D-181F-4259-B18B-05A6BE89D384}">
          <x14:formula1>
            <xm:f>Conditions!$K$3:$K$32</xm:f>
          </x14:formula1>
          <xm:sqref>E19:F32</xm:sqref>
        </x14:dataValidation>
        <x14:dataValidation type="list" allowBlank="1" showInputMessage="1" showErrorMessage="1" xr:uid="{373BFD1B-98C7-4BD9-96DD-7CE3A7FE90F1}">
          <x14:formula1>
            <xm:f>Conditions!$O$3:$O$7</xm:f>
          </x14:formula1>
          <xm:sqref>C26:D26</xm:sqref>
        </x14:dataValidation>
        <x14:dataValidation type="list" allowBlank="1" showInputMessage="1" showErrorMessage="1" xr:uid="{97851FF5-FCF4-4419-AA03-2EC5B784EFEE}">
          <x14:formula1>
            <xm:f>Conditions!$N$3:$N$8</xm:f>
          </x14:formula1>
          <xm:sqref>C25:D25</xm:sqref>
        </x14:dataValidation>
        <x14:dataValidation type="list" allowBlank="1" showInputMessage="1" showErrorMessage="1" xr:uid="{0D597841-FD0A-44BE-93E0-56CFBF45C0C0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718E5E9F-A4EA-47F8-A6A8-5502BE789E6B}">
          <x14:formula1>
            <xm:f>Conditions!$I$3:$I$6</xm:f>
          </x14:formula1>
          <xm:sqref>C21:D22</xm:sqref>
        </x14:dataValidation>
        <x14:dataValidation type="list" allowBlank="1" showInputMessage="1" showErrorMessage="1" xr:uid="{43B2AE9E-F359-4399-AC26-1159363456AC}">
          <x14:formula1>
            <xm:f>Conditions!$E$3:$E$4</xm:f>
          </x14:formula1>
          <xm:sqref>C20:D20</xm:sqref>
        </x14:dataValidation>
        <x14:dataValidation type="list" allowBlank="1" showInputMessage="1" showErrorMessage="1" xr:uid="{A8037719-12BE-493B-BE84-A40E3B61E0A2}">
          <x14:formula1>
            <xm:f>'Drop Downs'!$J$3:$J$8</xm:f>
          </x14:formula1>
          <xm:sqref>D5:G5</xm:sqref>
        </x14:dataValidation>
        <x14:dataValidation type="list" allowBlank="1" showInputMessage="1" showErrorMessage="1" xr:uid="{099335AE-60FF-49F8-851E-AC954CB3644C}">
          <x14:formula1>
            <xm:f>Conditions!$F$19:$F$23</xm:f>
          </x14:formula1>
          <xm:sqref>C12:D12</xm:sqref>
        </x14:dataValidation>
        <x14:dataValidation type="list" allowBlank="1" showInputMessage="1" showErrorMessage="1" xr:uid="{0984C017-F03F-4757-818C-6EB5B3AE81F1}">
          <x14:formula1>
            <xm:f>Conditions!$Q$18:$Q$23</xm:f>
          </x14:formula1>
          <xm:sqref>C8:D8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FBB5-316B-403C-B56C-235F74F41895}">
  <dimension ref="A1:J43"/>
  <sheetViews>
    <sheetView topLeftCell="A10" workbookViewId="0">
      <selection activeCell="A36" sqref="A36:J36"/>
    </sheetView>
  </sheetViews>
  <sheetFormatPr defaultRowHeight="14.5" x14ac:dyDescent="0.35"/>
  <cols>
    <col min="1" max="10" width="7.7265625" customWidth="1"/>
  </cols>
  <sheetData>
    <row r="1" spans="1:10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4.5" customHeight="1" x14ac:dyDescent="0.45">
      <c r="A3" s="54"/>
      <c r="B3" s="30" t="s">
        <v>193</v>
      </c>
      <c r="C3" s="54"/>
      <c r="D3" s="54"/>
      <c r="E3" s="54"/>
      <c r="F3" s="27"/>
      <c r="G3" s="27"/>
      <c r="H3" s="27"/>
      <c r="I3" s="27"/>
      <c r="J3" s="27"/>
    </row>
    <row r="4" spans="1:10" ht="14.5" customHeight="1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4.5" customHeight="1" thickBot="1" x14ac:dyDescent="0.4">
      <c r="A5" s="27" t="s">
        <v>93</v>
      </c>
      <c r="B5" s="27"/>
      <c r="C5" s="27"/>
      <c r="D5" s="117" t="s">
        <v>94</v>
      </c>
      <c r="E5" s="118"/>
      <c r="F5" s="118"/>
      <c r="G5" s="119"/>
      <c r="H5" s="27"/>
      <c r="I5" s="27"/>
      <c r="J5" s="27"/>
    </row>
    <row r="6" spans="1:10" ht="14.5" customHeight="1" x14ac:dyDescent="0.3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14.5" customHeight="1" x14ac:dyDescent="0.35">
      <c r="A7" s="27"/>
      <c r="B7" s="27"/>
      <c r="C7" s="120" t="s">
        <v>95</v>
      </c>
      <c r="D7" s="120"/>
      <c r="E7" s="121" t="s">
        <v>96</v>
      </c>
      <c r="F7" s="121"/>
      <c r="G7" s="120" t="s">
        <v>97</v>
      </c>
      <c r="H7" s="120"/>
      <c r="I7" s="120"/>
      <c r="J7" s="120"/>
    </row>
    <row r="8" spans="1:10" ht="14.5" customHeight="1" x14ac:dyDescent="0.35">
      <c r="A8" s="53" t="s">
        <v>182</v>
      </c>
      <c r="B8" s="27"/>
      <c r="C8" s="106"/>
      <c r="D8" s="107"/>
      <c r="E8" s="106"/>
      <c r="F8" s="108"/>
      <c r="G8" s="109"/>
      <c r="H8" s="109"/>
      <c r="I8" s="109"/>
      <c r="J8" s="109"/>
    </row>
    <row r="9" spans="1:10" ht="14.5" customHeight="1" x14ac:dyDescent="0.35">
      <c r="A9" s="54" t="s">
        <v>184</v>
      </c>
      <c r="B9" s="54"/>
      <c r="C9" s="102"/>
      <c r="D9" s="103"/>
      <c r="E9" s="102"/>
      <c r="F9" s="104"/>
      <c r="G9" s="105"/>
      <c r="H9" s="105"/>
      <c r="I9" s="105"/>
      <c r="J9" s="105"/>
    </row>
    <row r="10" spans="1:10" ht="14.5" customHeight="1" x14ac:dyDescent="0.35">
      <c r="A10" s="53" t="s">
        <v>185</v>
      </c>
      <c r="B10" s="27"/>
      <c r="C10" s="106"/>
      <c r="D10" s="107"/>
      <c r="E10" s="106"/>
      <c r="F10" s="108"/>
      <c r="G10" s="109"/>
      <c r="H10" s="109"/>
      <c r="I10" s="109"/>
      <c r="J10" s="109"/>
    </row>
    <row r="11" spans="1:10" ht="14.5" customHeight="1" x14ac:dyDescent="0.35">
      <c r="A11" s="54" t="s">
        <v>187</v>
      </c>
      <c r="B11" s="54"/>
      <c r="C11" s="102"/>
      <c r="D11" s="103"/>
      <c r="E11" s="102"/>
      <c r="F11" s="104"/>
      <c r="G11" s="105"/>
      <c r="H11" s="105"/>
      <c r="I11" s="105"/>
      <c r="J11" s="105"/>
    </row>
    <row r="12" spans="1:10" ht="14.5" customHeight="1" x14ac:dyDescent="0.35">
      <c r="A12" s="53" t="s">
        <v>170</v>
      </c>
      <c r="B12" s="27"/>
      <c r="C12" s="106"/>
      <c r="D12" s="107"/>
      <c r="E12" s="106"/>
      <c r="F12" s="107"/>
      <c r="G12" s="109"/>
      <c r="H12" s="109"/>
      <c r="I12" s="109"/>
      <c r="J12" s="109"/>
    </row>
    <row r="13" spans="1:10" ht="14.5" customHeight="1" x14ac:dyDescent="0.35">
      <c r="A13" s="54" t="s">
        <v>189</v>
      </c>
      <c r="B13" s="54"/>
      <c r="C13" s="102"/>
      <c r="D13" s="103"/>
      <c r="E13" s="102"/>
      <c r="F13" s="104"/>
      <c r="G13" s="105"/>
      <c r="H13" s="105"/>
      <c r="I13" s="105"/>
      <c r="J13" s="105"/>
    </row>
    <row r="14" spans="1:10" ht="14.5" customHeight="1" x14ac:dyDescent="0.35">
      <c r="A14" s="53" t="s">
        <v>153</v>
      </c>
      <c r="B14" s="27"/>
      <c r="C14" s="106"/>
      <c r="D14" s="107"/>
      <c r="E14" s="106"/>
      <c r="F14" s="107"/>
      <c r="G14" s="106"/>
      <c r="H14" s="108"/>
      <c r="I14" s="108"/>
      <c r="J14" s="107"/>
    </row>
    <row r="15" spans="1:10" ht="14.5" customHeight="1" x14ac:dyDescent="0.35">
      <c r="A15" s="55" t="s">
        <v>172</v>
      </c>
      <c r="B15" s="54"/>
      <c r="C15" s="102"/>
      <c r="D15" s="103"/>
      <c r="E15" s="102"/>
      <c r="F15" s="103"/>
      <c r="G15" s="102"/>
      <c r="H15" s="104"/>
      <c r="I15" s="104"/>
      <c r="J15" s="103"/>
    </row>
    <row r="16" spans="1:10" ht="14.5" customHeight="1" x14ac:dyDescent="0.35">
      <c r="A16" s="53" t="s">
        <v>173</v>
      </c>
      <c r="B16" s="27"/>
      <c r="C16" s="106"/>
      <c r="D16" s="107"/>
      <c r="E16" s="106"/>
      <c r="F16" s="107"/>
      <c r="G16" s="106"/>
      <c r="H16" s="108"/>
      <c r="I16" s="108"/>
      <c r="J16" s="107"/>
    </row>
    <row r="17" spans="1:10" ht="14.5" customHeight="1" x14ac:dyDescent="0.35">
      <c r="A17" s="55" t="s">
        <v>192</v>
      </c>
      <c r="B17" s="54"/>
      <c r="C17" s="102"/>
      <c r="D17" s="103"/>
      <c r="E17" s="102"/>
      <c r="F17" s="104"/>
      <c r="G17" s="105"/>
      <c r="H17" s="105"/>
      <c r="I17" s="105"/>
      <c r="J17" s="105"/>
    </row>
    <row r="18" spans="1:10" ht="14.5" customHeight="1" x14ac:dyDescent="0.35">
      <c r="A18" s="53" t="s">
        <v>179</v>
      </c>
      <c r="B18" s="27"/>
      <c r="C18" s="106"/>
      <c r="D18" s="107"/>
      <c r="E18" s="106"/>
      <c r="F18" s="108"/>
      <c r="G18" s="109"/>
      <c r="H18" s="109"/>
      <c r="I18" s="109"/>
      <c r="J18" s="109"/>
    </row>
    <row r="19" spans="1:10" ht="14.5" customHeight="1" x14ac:dyDescent="0.35">
      <c r="A19" s="55" t="s">
        <v>180</v>
      </c>
      <c r="B19" s="54"/>
      <c r="C19" s="102"/>
      <c r="D19" s="103"/>
      <c r="E19" s="102"/>
      <c r="F19" s="104"/>
      <c r="G19" s="105"/>
      <c r="H19" s="105"/>
      <c r="I19" s="105"/>
      <c r="J19" s="105"/>
    </row>
    <row r="20" spans="1:10" ht="14.5" customHeight="1" x14ac:dyDescent="0.35">
      <c r="A20" s="53"/>
      <c r="B20" s="27"/>
      <c r="C20" s="106"/>
      <c r="D20" s="107"/>
      <c r="E20" s="106"/>
      <c r="F20" s="108"/>
      <c r="G20" s="109"/>
      <c r="H20" s="109"/>
      <c r="I20" s="109"/>
      <c r="J20" s="109"/>
    </row>
    <row r="21" spans="1:10" ht="14.5" customHeight="1" x14ac:dyDescent="0.35">
      <c r="A21" s="55"/>
      <c r="B21" s="54"/>
      <c r="C21" s="102"/>
      <c r="D21" s="103"/>
      <c r="E21" s="102"/>
      <c r="F21" s="104"/>
      <c r="G21" s="105"/>
      <c r="H21" s="105"/>
      <c r="I21" s="105"/>
      <c r="J21" s="105"/>
    </row>
    <row r="22" spans="1:10" ht="14.5" customHeight="1" x14ac:dyDescent="0.35">
      <c r="A22" s="53"/>
      <c r="B22" s="27"/>
      <c r="C22" s="106"/>
      <c r="D22" s="107"/>
      <c r="E22" s="106"/>
      <c r="F22" s="108"/>
      <c r="G22" s="109"/>
      <c r="H22" s="109"/>
      <c r="I22" s="109"/>
      <c r="J22" s="109"/>
    </row>
    <row r="23" spans="1:10" ht="14.5" customHeight="1" x14ac:dyDescent="0.35">
      <c r="A23" s="55"/>
      <c r="B23" s="54"/>
      <c r="C23" s="102"/>
      <c r="D23" s="103"/>
      <c r="E23" s="102"/>
      <c r="F23" s="104"/>
      <c r="G23" s="105"/>
      <c r="H23" s="105"/>
      <c r="I23" s="105"/>
      <c r="J23" s="105"/>
    </row>
    <row r="24" spans="1:10" ht="14.5" customHeight="1" x14ac:dyDescent="0.35">
      <c r="A24" s="53"/>
      <c r="B24" s="27"/>
      <c r="C24" s="106"/>
      <c r="D24" s="107"/>
      <c r="E24" s="106"/>
      <c r="F24" s="108"/>
      <c r="G24" s="109"/>
      <c r="H24" s="109"/>
      <c r="I24" s="109"/>
      <c r="J24" s="109"/>
    </row>
    <row r="25" spans="1:10" ht="14.5" customHeight="1" x14ac:dyDescent="0.35">
      <c r="A25" s="55"/>
      <c r="B25" s="54"/>
      <c r="C25" s="102"/>
      <c r="D25" s="103"/>
      <c r="E25" s="102"/>
      <c r="F25" s="104"/>
      <c r="G25" s="105"/>
      <c r="H25" s="105"/>
      <c r="I25" s="105"/>
      <c r="J25" s="105"/>
    </row>
    <row r="26" spans="1:10" ht="14.5" customHeight="1" x14ac:dyDescent="0.35">
      <c r="A26" s="53"/>
      <c r="B26" s="27"/>
      <c r="C26" s="106"/>
      <c r="D26" s="107"/>
      <c r="E26" s="106"/>
      <c r="F26" s="108"/>
      <c r="G26" s="109"/>
      <c r="H26" s="109"/>
      <c r="I26" s="109"/>
      <c r="J26" s="109"/>
    </row>
    <row r="27" spans="1:10" ht="14.5" customHeight="1" x14ac:dyDescent="0.35">
      <c r="A27" s="55"/>
      <c r="B27" s="54"/>
      <c r="C27" s="102"/>
      <c r="D27" s="103"/>
      <c r="E27" s="102"/>
      <c r="F27" s="104"/>
      <c r="G27" s="105"/>
      <c r="H27" s="105"/>
      <c r="I27" s="105"/>
      <c r="J27" s="105"/>
    </row>
    <row r="28" spans="1:10" ht="14.5" customHeight="1" x14ac:dyDescent="0.35">
      <c r="A28" s="53"/>
      <c r="B28" s="27"/>
      <c r="C28" s="106"/>
      <c r="D28" s="107"/>
      <c r="E28" s="106"/>
      <c r="F28" s="108"/>
      <c r="G28" s="109"/>
      <c r="H28" s="109"/>
      <c r="I28" s="109"/>
      <c r="J28" s="109"/>
    </row>
    <row r="29" spans="1:10" ht="14.5" customHeight="1" x14ac:dyDescent="0.35">
      <c r="A29" s="55"/>
      <c r="B29" s="54"/>
      <c r="C29" s="102"/>
      <c r="D29" s="103"/>
      <c r="E29" s="102"/>
      <c r="F29" s="104"/>
      <c r="G29" s="105"/>
      <c r="H29" s="105"/>
      <c r="I29" s="105"/>
      <c r="J29" s="105"/>
    </row>
    <row r="30" spans="1:10" ht="14.5" customHeight="1" x14ac:dyDescent="0.35">
      <c r="A30" s="53"/>
      <c r="B30" s="27"/>
      <c r="C30" s="106"/>
      <c r="D30" s="107"/>
      <c r="E30" s="106"/>
      <c r="F30" s="108"/>
      <c r="G30" s="109"/>
      <c r="H30" s="109"/>
      <c r="I30" s="109"/>
      <c r="J30" s="109"/>
    </row>
    <row r="31" spans="1:10" ht="14.5" customHeight="1" x14ac:dyDescent="0.35">
      <c r="A31" s="55"/>
      <c r="B31" s="54"/>
      <c r="C31" s="102"/>
      <c r="D31" s="103"/>
      <c r="E31" s="102"/>
      <c r="F31" s="104"/>
      <c r="G31" s="105"/>
      <c r="H31" s="105"/>
      <c r="I31" s="105"/>
      <c r="J31" s="105"/>
    </row>
    <row r="32" spans="1:10" ht="14.5" customHeight="1" x14ac:dyDescent="0.35">
      <c r="A32" s="53"/>
      <c r="B32" s="27"/>
      <c r="C32" s="106"/>
      <c r="D32" s="107"/>
      <c r="E32" s="106"/>
      <c r="F32" s="108"/>
      <c r="G32" s="109"/>
      <c r="H32" s="109"/>
      <c r="I32" s="109"/>
      <c r="J32" s="109"/>
    </row>
    <row r="33" spans="1:10" ht="14.5" customHeight="1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4.5" customHeight="1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>
        <f>COUNTA(G8:J32)</f>
        <v>0</v>
      </c>
    </row>
    <row r="35" spans="1:10" ht="14.5" customHeight="1" x14ac:dyDescent="0.35">
      <c r="A35" s="27" t="s">
        <v>142</v>
      </c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4.5" customHeight="1" x14ac:dyDescent="0.35">
      <c r="A36" s="116"/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0" ht="14.5" customHeight="1" x14ac:dyDescent="0.3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ht="14.5" customHeight="1" x14ac:dyDescent="0.35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ht="14.5" customHeight="1" x14ac:dyDescent="0.3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ht="14.5" customHeight="1" x14ac:dyDescent="0.3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ht="14.5" customHeight="1" x14ac:dyDescent="0.35">
      <c r="A41" s="115"/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ht="14.5" customHeight="1" x14ac:dyDescent="0.35">
      <c r="A42" s="115"/>
      <c r="B42" s="115"/>
      <c r="C42" s="115"/>
      <c r="D42" s="115"/>
      <c r="E42" s="115"/>
      <c r="F42" s="115"/>
      <c r="G42" s="115"/>
      <c r="H42" s="115"/>
      <c r="I42" s="115"/>
      <c r="J42" s="115"/>
    </row>
    <row r="43" spans="1:10" ht="14.5" customHeight="1" x14ac:dyDescent="0.35">
      <c r="A43" s="27"/>
      <c r="B43" s="27"/>
      <c r="C43" s="27"/>
      <c r="D43" s="27"/>
      <c r="E43" s="27"/>
      <c r="F43" s="27"/>
      <c r="G43" s="27"/>
      <c r="H43" s="27"/>
      <c r="I43" s="27"/>
      <c r="J43" s="27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B0E21E6D-5ACE-423E-A885-3A34025D3046}">
          <x14:formula1>
            <xm:f>'Drop Downs'!$J$3:$J$8</xm:f>
          </x14:formula1>
          <xm:sqref>D5:G5</xm:sqref>
        </x14:dataValidation>
        <x14:dataValidation type="list" allowBlank="1" showInputMessage="1" showErrorMessage="1" xr:uid="{10F1A4B5-BCA5-4195-B128-2D662684D4FD}">
          <x14:formula1>
            <xm:f>Conditions!$E$3:$E$4</xm:f>
          </x14:formula1>
          <xm:sqref>C20:D20</xm:sqref>
        </x14:dataValidation>
        <x14:dataValidation type="list" allowBlank="1" showInputMessage="1" showErrorMessage="1" xr:uid="{B69FC1F6-FFEB-4105-BD94-BC9D35E6988E}">
          <x14:formula1>
            <xm:f>Conditions!$I$3:$I$6</xm:f>
          </x14:formula1>
          <xm:sqref>C21:D22</xm:sqref>
        </x14:dataValidation>
        <x14:dataValidation type="list" allowBlank="1" showInputMessage="1" showErrorMessage="1" xr:uid="{6E91666F-C05D-4D37-8D9E-7C91107EB5DB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D8A6876A-9702-4B12-A9C3-9E9203CB2744}">
          <x14:formula1>
            <xm:f>Conditions!$N$3:$N$8</xm:f>
          </x14:formula1>
          <xm:sqref>C25:D25</xm:sqref>
        </x14:dataValidation>
        <x14:dataValidation type="list" allowBlank="1" showInputMessage="1" showErrorMessage="1" xr:uid="{0A73EA92-BEE1-4B30-8076-FA8136427D0F}">
          <x14:formula1>
            <xm:f>Conditions!$O$3:$O$7</xm:f>
          </x14:formula1>
          <xm:sqref>C26:D26</xm:sqref>
        </x14:dataValidation>
        <x14:dataValidation type="list" allowBlank="1" showInputMessage="1" showErrorMessage="1" xr:uid="{E91712F0-A963-4486-8A65-2A83E5241556}">
          <x14:formula1>
            <xm:f>Conditions!$K$3:$K$32</xm:f>
          </x14:formula1>
          <xm:sqref>E19:F32</xm:sqref>
        </x14:dataValidation>
        <x14:dataValidation type="list" allowBlank="1" showInputMessage="1" showErrorMessage="1" xr:uid="{FBF6B6C1-1106-4633-AEFB-3E940FA233CE}">
          <x14:formula1>
            <xm:f>Conditions!$K$3:$K$45</xm:f>
          </x14:formula1>
          <xm:sqref>E8:F11 E13:F13 E15:F15</xm:sqref>
        </x14:dataValidation>
        <x14:dataValidation type="list" allowBlank="1" showInputMessage="1" showErrorMessage="1" xr:uid="{24F941CD-2477-4C7D-AF9C-8F921D5321A4}">
          <x14:formula1>
            <xm:f>'Drop Downs'!$E$3:$E$4</xm:f>
          </x14:formula1>
          <xm:sqref>C14:D14 C17:D19</xm:sqref>
        </x14:dataValidation>
        <x14:dataValidation type="list" allowBlank="1" showInputMessage="1" showErrorMessage="1" xr:uid="{A8CADB62-7672-47FA-9EAD-4C56B248C723}">
          <x14:formula1>
            <xm:f>Conditions!$M$3:$M$30</xm:f>
          </x14:formula1>
          <xm:sqref>G8:J13 G15:J32</xm:sqref>
        </x14:dataValidation>
        <x14:dataValidation type="list" allowBlank="1" showInputMessage="1" showErrorMessage="1" xr:uid="{99804D9E-7E63-4E7E-B6D9-AFE1E66B65DF}">
          <x14:formula1>
            <xm:f>Conditions!$B$19:$B$23</xm:f>
          </x14:formula1>
          <xm:sqref>E16:F16</xm:sqref>
        </x14:dataValidation>
        <x14:dataValidation type="list" allowBlank="1" showInputMessage="1" showErrorMessage="1" xr:uid="{DCC51B2C-43EF-4167-8DAF-420B095B25A3}">
          <x14:formula1>
            <xm:f>Conditions!$R$18:$R$20</xm:f>
          </x14:formula1>
          <xm:sqref>C9:D9</xm:sqref>
        </x14:dataValidation>
        <x14:dataValidation type="list" allowBlank="1" showInputMessage="1" showErrorMessage="1" xr:uid="{556BB7A8-FC71-4D77-9B4D-8CE8D1FA5D50}">
          <x14:formula1>
            <xm:f>Conditions!$Q$3:$Q$11</xm:f>
          </x14:formula1>
          <xm:sqref>C15:D15</xm:sqref>
        </x14:dataValidation>
        <x14:dataValidation type="list" allowBlank="1" showInputMessage="1" showErrorMessage="1" xr:uid="{B1755AC9-F85D-4611-A439-B83DEECBC7D0}">
          <x14:formula1>
            <xm:f>Conditions!$Q$20:$Q$23</xm:f>
          </x14:formula1>
          <xm:sqref>C10:D11</xm:sqref>
        </x14:dataValidation>
        <x14:dataValidation type="list" allowBlank="1" showInputMessage="1" showErrorMessage="1" xr:uid="{46C1807C-6976-4343-9534-F4915C17F989}">
          <x14:formula1>
            <xm:f>Conditions!$S$18:$S$20</xm:f>
          </x14:formula1>
          <xm:sqref>C13:D13</xm:sqref>
        </x14:dataValidation>
        <x14:dataValidation type="list" allowBlank="1" showInputMessage="1" showErrorMessage="1" xr:uid="{7E608D36-4CD3-4CF8-B3F9-867B62FCD007}">
          <x14:formula1>
            <xm:f>Conditions!$C$19:$C$23</xm:f>
          </x14:formula1>
          <xm:sqref>E17:F17</xm:sqref>
        </x14:dataValidation>
        <x14:dataValidation type="list" allowBlank="1" showInputMessage="1" showErrorMessage="1" xr:uid="{A628FF5F-D6A0-452E-AA08-13D16A1191B2}">
          <x14:formula1>
            <xm:f>'Drop Downs'!$G$3:$G$4</xm:f>
          </x14:formula1>
          <xm:sqref>C16:D16</xm:sqref>
        </x14:dataValidation>
        <x14:dataValidation type="list" allowBlank="1" showInputMessage="1" showErrorMessage="1" xr:uid="{743A3A46-45F8-4094-A4B2-3FC44394261F}">
          <x14:formula1>
            <xm:f>Conditions!$F$19:$F$25</xm:f>
          </x14:formula1>
          <xm:sqref>C12:D12</xm:sqref>
        </x14:dataValidation>
        <x14:dataValidation type="list" allowBlank="1" showInputMessage="1" showErrorMessage="1" xr:uid="{A1C0E152-3693-4E9A-922A-BC980A7067AC}">
          <x14:formula1>
            <xm:f>Conditions!$Q$18:$Q$23</xm:f>
          </x14:formula1>
          <xm:sqref>C8:D8</xm:sqref>
        </x14:dataValidation>
        <x14:dataValidation type="list" allowBlank="1" showInputMessage="1" showErrorMessage="1" xr:uid="{7650970F-01EF-4770-9330-35F0D36F8907}">
          <x14:formula1>
            <xm:f>Conditions!$G$19:$G$25</xm:f>
          </x14:formula1>
          <xm:sqref>E18:F18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ACC5-7A4E-4F8A-89CB-2A558192C6E0}">
  <dimension ref="A3:J42"/>
  <sheetViews>
    <sheetView zoomScale="85" zoomScaleNormal="85" workbookViewId="0">
      <selection activeCell="A38" sqref="A38:J38"/>
    </sheetView>
  </sheetViews>
  <sheetFormatPr defaultRowHeight="14.5" x14ac:dyDescent="0.35"/>
  <sheetData>
    <row r="3" spans="1:10" ht="18.5" x14ac:dyDescent="0.45">
      <c r="A3" s="20"/>
      <c r="B3" s="22" t="s">
        <v>196</v>
      </c>
      <c r="C3" s="20"/>
      <c r="D3" s="20"/>
      <c r="E3" s="20"/>
    </row>
    <row r="4" spans="1:10" ht="15" thickBot="1" x14ac:dyDescent="0.4"/>
    <row r="5" spans="1:10" ht="15" thickBot="1" x14ac:dyDescent="0.4">
      <c r="A5" s="27" t="s">
        <v>93</v>
      </c>
      <c r="B5" s="27"/>
      <c r="C5" s="27"/>
      <c r="D5" s="117" t="s">
        <v>94</v>
      </c>
      <c r="E5" s="118"/>
      <c r="F5" s="118"/>
      <c r="G5" s="119"/>
      <c r="H5" s="27"/>
      <c r="I5" s="27"/>
      <c r="J5" s="27"/>
    </row>
    <row r="6" spans="1:10" x14ac:dyDescent="0.3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35">
      <c r="A7" s="27"/>
      <c r="B7" s="27"/>
      <c r="C7" s="120" t="s">
        <v>95</v>
      </c>
      <c r="D7" s="120"/>
      <c r="E7" s="121" t="s">
        <v>96</v>
      </c>
      <c r="F7" s="121"/>
      <c r="G7" s="120" t="s">
        <v>97</v>
      </c>
      <c r="H7" s="120"/>
      <c r="I7" s="120"/>
      <c r="J7" s="120"/>
    </row>
    <row r="8" spans="1:10" ht="14.5" customHeight="1" x14ac:dyDescent="0.35">
      <c r="A8" s="53" t="s">
        <v>197</v>
      </c>
      <c r="B8" s="27"/>
      <c r="C8" s="106"/>
      <c r="D8" s="107"/>
      <c r="E8" s="106"/>
      <c r="F8" s="108"/>
      <c r="G8" s="109"/>
      <c r="H8" s="109"/>
      <c r="I8" s="109"/>
      <c r="J8" s="109"/>
    </row>
    <row r="9" spans="1:10" x14ac:dyDescent="0.35">
      <c r="A9" s="54" t="s">
        <v>199</v>
      </c>
      <c r="B9" s="54"/>
      <c r="C9" s="102"/>
      <c r="D9" s="103"/>
      <c r="E9" s="102"/>
      <c r="F9" s="104"/>
      <c r="G9" s="105"/>
      <c r="H9" s="105"/>
      <c r="I9" s="105"/>
      <c r="J9" s="105"/>
    </row>
    <row r="10" spans="1:10" x14ac:dyDescent="0.35">
      <c r="A10" s="53" t="s">
        <v>200</v>
      </c>
      <c r="B10" s="27"/>
      <c r="C10" s="106"/>
      <c r="D10" s="107"/>
      <c r="E10" s="106"/>
      <c r="F10" s="108"/>
      <c r="G10" s="109"/>
      <c r="H10" s="109"/>
      <c r="I10" s="109"/>
      <c r="J10" s="109"/>
    </row>
    <row r="11" spans="1:10" x14ac:dyDescent="0.35">
      <c r="A11" s="54" t="s">
        <v>172</v>
      </c>
      <c r="B11" s="54"/>
      <c r="C11" s="102"/>
      <c r="D11" s="103"/>
      <c r="E11" s="102"/>
      <c r="F11" s="104"/>
      <c r="G11" s="105"/>
      <c r="H11" s="105"/>
      <c r="I11" s="105"/>
      <c r="J11" s="105"/>
    </row>
    <row r="12" spans="1:10" x14ac:dyDescent="0.35">
      <c r="A12" s="53" t="s">
        <v>173</v>
      </c>
      <c r="B12" s="27"/>
      <c r="C12" s="106"/>
      <c r="D12" s="107"/>
      <c r="E12" s="106"/>
      <c r="F12" s="108"/>
      <c r="G12" s="109"/>
      <c r="H12" s="109"/>
      <c r="I12" s="109"/>
      <c r="J12" s="109"/>
    </row>
    <row r="13" spans="1:10" x14ac:dyDescent="0.35">
      <c r="A13" s="54" t="s">
        <v>179</v>
      </c>
      <c r="B13" s="54"/>
      <c r="C13" s="102"/>
      <c r="D13" s="103"/>
      <c r="E13" s="102"/>
      <c r="F13" s="104"/>
      <c r="G13" s="105"/>
      <c r="H13" s="105"/>
      <c r="I13" s="105"/>
      <c r="J13" s="105"/>
    </row>
    <row r="14" spans="1:10" x14ac:dyDescent="0.35">
      <c r="A14" s="53" t="s">
        <v>180</v>
      </c>
      <c r="B14" s="27"/>
      <c r="C14" s="106"/>
      <c r="D14" s="107"/>
      <c r="E14" s="106"/>
      <c r="F14" s="107"/>
      <c r="G14" s="106"/>
      <c r="H14" s="108"/>
      <c r="I14" s="108"/>
      <c r="J14" s="107"/>
    </row>
    <row r="15" spans="1:10" x14ac:dyDescent="0.35">
      <c r="A15" s="55"/>
      <c r="B15" s="54"/>
      <c r="C15" s="102"/>
      <c r="D15" s="103"/>
      <c r="E15" s="102"/>
      <c r="F15" s="103"/>
      <c r="G15" s="102"/>
      <c r="H15" s="104"/>
      <c r="I15" s="104"/>
      <c r="J15" s="103"/>
    </row>
    <row r="16" spans="1:10" x14ac:dyDescent="0.35">
      <c r="A16" s="53"/>
      <c r="B16" s="27"/>
      <c r="C16" s="106"/>
      <c r="D16" s="107"/>
      <c r="E16" s="106"/>
      <c r="F16" s="107"/>
      <c r="G16" s="106"/>
      <c r="H16" s="108"/>
      <c r="I16" s="108"/>
      <c r="J16" s="107"/>
    </row>
    <row r="17" spans="1:10" x14ac:dyDescent="0.35">
      <c r="A17" s="55"/>
      <c r="B17" s="54"/>
      <c r="C17" s="102"/>
      <c r="D17" s="103"/>
      <c r="E17" s="102"/>
      <c r="F17" s="104"/>
      <c r="G17" s="105"/>
      <c r="H17" s="105"/>
      <c r="I17" s="105"/>
      <c r="J17" s="105"/>
    </row>
    <row r="18" spans="1:10" x14ac:dyDescent="0.35">
      <c r="A18" s="53"/>
      <c r="B18" s="27"/>
      <c r="C18" s="106"/>
      <c r="D18" s="107"/>
      <c r="E18" s="106"/>
      <c r="F18" s="108"/>
      <c r="G18" s="109"/>
      <c r="H18" s="109"/>
      <c r="I18" s="109"/>
      <c r="J18" s="109"/>
    </row>
    <row r="19" spans="1:10" x14ac:dyDescent="0.35">
      <c r="A19" s="55"/>
      <c r="B19" s="54"/>
      <c r="C19" s="102"/>
      <c r="D19" s="103"/>
      <c r="E19" s="102"/>
      <c r="F19" s="104"/>
      <c r="G19" s="105"/>
      <c r="H19" s="105"/>
      <c r="I19" s="105"/>
      <c r="J19" s="105"/>
    </row>
    <row r="20" spans="1:10" x14ac:dyDescent="0.35">
      <c r="A20" s="53"/>
      <c r="B20" s="27"/>
      <c r="C20" s="106"/>
      <c r="D20" s="107"/>
      <c r="E20" s="106"/>
      <c r="F20" s="108"/>
      <c r="G20" s="109"/>
      <c r="H20" s="109"/>
      <c r="I20" s="109"/>
      <c r="J20" s="109"/>
    </row>
    <row r="21" spans="1:10" x14ac:dyDescent="0.35">
      <c r="A21" s="55"/>
      <c r="B21" s="54"/>
      <c r="C21" s="102"/>
      <c r="D21" s="103"/>
      <c r="E21" s="102"/>
      <c r="F21" s="104"/>
      <c r="G21" s="105"/>
      <c r="H21" s="105"/>
      <c r="I21" s="105"/>
      <c r="J21" s="105"/>
    </row>
    <row r="22" spans="1:10" x14ac:dyDescent="0.35">
      <c r="A22" s="53"/>
      <c r="B22" s="27"/>
      <c r="C22" s="106"/>
      <c r="D22" s="107"/>
      <c r="E22" s="106"/>
      <c r="F22" s="108"/>
      <c r="G22" s="109"/>
      <c r="H22" s="109"/>
      <c r="I22" s="109"/>
      <c r="J22" s="109"/>
    </row>
    <row r="23" spans="1:10" x14ac:dyDescent="0.35">
      <c r="A23" s="55"/>
      <c r="B23" s="54"/>
      <c r="C23" s="102"/>
      <c r="D23" s="103"/>
      <c r="E23" s="102"/>
      <c r="F23" s="104"/>
      <c r="G23" s="105"/>
      <c r="H23" s="105"/>
      <c r="I23" s="105"/>
      <c r="J23" s="105"/>
    </row>
    <row r="24" spans="1:10" x14ac:dyDescent="0.35">
      <c r="A24" s="53"/>
      <c r="B24" s="27"/>
      <c r="C24" s="106"/>
      <c r="D24" s="107"/>
      <c r="E24" s="106"/>
      <c r="F24" s="108"/>
      <c r="G24" s="109"/>
      <c r="H24" s="109"/>
      <c r="I24" s="109"/>
      <c r="J24" s="109"/>
    </row>
    <row r="25" spans="1:10" x14ac:dyDescent="0.35">
      <c r="A25" s="55"/>
      <c r="B25" s="54"/>
      <c r="C25" s="102"/>
      <c r="D25" s="103"/>
      <c r="E25" s="102"/>
      <c r="F25" s="104"/>
      <c r="G25" s="105"/>
      <c r="H25" s="105"/>
      <c r="I25" s="105"/>
      <c r="J25" s="105"/>
    </row>
    <row r="26" spans="1:10" x14ac:dyDescent="0.35">
      <c r="A26" s="53"/>
      <c r="B26" s="27"/>
      <c r="C26" s="106"/>
      <c r="D26" s="107"/>
      <c r="E26" s="106"/>
      <c r="F26" s="108"/>
      <c r="G26" s="109"/>
      <c r="H26" s="109"/>
      <c r="I26" s="109"/>
      <c r="J26" s="109"/>
    </row>
    <row r="27" spans="1:10" x14ac:dyDescent="0.35">
      <c r="A27" s="55"/>
      <c r="B27" s="54"/>
      <c r="C27" s="102"/>
      <c r="D27" s="103"/>
      <c r="E27" s="102"/>
      <c r="F27" s="104"/>
      <c r="G27" s="105"/>
      <c r="H27" s="105"/>
      <c r="I27" s="105"/>
      <c r="J27" s="105"/>
    </row>
    <row r="28" spans="1:10" x14ac:dyDescent="0.35">
      <c r="A28" s="53"/>
      <c r="B28" s="27"/>
      <c r="C28" s="106"/>
      <c r="D28" s="107"/>
      <c r="E28" s="106"/>
      <c r="F28" s="108"/>
      <c r="G28" s="109"/>
      <c r="H28" s="109"/>
      <c r="I28" s="109"/>
      <c r="J28" s="109"/>
    </row>
    <row r="29" spans="1:10" x14ac:dyDescent="0.35">
      <c r="A29" s="55"/>
      <c r="B29" s="54"/>
      <c r="C29" s="102"/>
      <c r="D29" s="103"/>
      <c r="E29" s="102"/>
      <c r="F29" s="104"/>
      <c r="G29" s="105"/>
      <c r="H29" s="105"/>
      <c r="I29" s="105"/>
      <c r="J29" s="105"/>
    </row>
    <row r="30" spans="1:10" x14ac:dyDescent="0.35">
      <c r="A30" s="53"/>
      <c r="B30" s="27"/>
      <c r="C30" s="106"/>
      <c r="D30" s="107"/>
      <c r="E30" s="106"/>
      <c r="F30" s="108"/>
      <c r="G30" s="109"/>
      <c r="H30" s="109"/>
      <c r="I30" s="109"/>
      <c r="J30" s="109"/>
    </row>
    <row r="31" spans="1:10" x14ac:dyDescent="0.35">
      <c r="A31" s="55"/>
      <c r="B31" s="54"/>
      <c r="C31" s="102"/>
      <c r="D31" s="103"/>
      <c r="E31" s="102"/>
      <c r="F31" s="104"/>
      <c r="G31" s="105"/>
      <c r="H31" s="105"/>
      <c r="I31" s="105"/>
      <c r="J31" s="105"/>
    </row>
    <row r="32" spans="1:10" x14ac:dyDescent="0.35">
      <c r="A32" s="53"/>
      <c r="B32" s="27"/>
      <c r="C32" s="106"/>
      <c r="D32" s="107"/>
      <c r="E32" s="106"/>
      <c r="F32" s="108"/>
      <c r="G32" s="109"/>
      <c r="H32" s="109"/>
      <c r="I32" s="109"/>
      <c r="J32" s="109"/>
    </row>
    <row r="33" spans="1:10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>
        <f>COUNTA(G8:J32)</f>
        <v>0</v>
      </c>
    </row>
    <row r="35" spans="1:10" x14ac:dyDescent="0.35">
      <c r="A35" s="27" t="s">
        <v>142</v>
      </c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35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3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35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3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3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35">
      <c r="A41" s="115"/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35">
      <c r="A42" s="115"/>
      <c r="B42" s="115"/>
      <c r="C42" s="115"/>
      <c r="D42" s="115"/>
      <c r="E42" s="115"/>
      <c r="F42" s="115"/>
      <c r="G42" s="115"/>
      <c r="H42" s="115"/>
      <c r="I42" s="115"/>
      <c r="J42" s="115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36DB25A-5987-4972-8057-4E0F9CB2B787}">
          <x14:formula1>
            <xm:f>Conditions!$T$18:$T$20</xm:f>
          </x14:formula1>
          <xm:sqref>C8:D9</xm:sqref>
        </x14:dataValidation>
        <x14:dataValidation type="list" allowBlank="1" showInputMessage="1" showErrorMessage="1" xr:uid="{72810540-7225-4195-B18D-25BC26CE5BB5}">
          <x14:formula1>
            <xm:f>Conditions!$R$3:$R$8</xm:f>
          </x14:formula1>
          <xm:sqref>C10:D10</xm:sqref>
        </x14:dataValidation>
        <x14:dataValidation type="list" allowBlank="1" showInputMessage="1" showErrorMessage="1" xr:uid="{9E840B7F-3177-46ED-A065-F0724EAC4F5E}">
          <x14:formula1>
            <xm:f>Conditions!$Q$3:$Q$11</xm:f>
          </x14:formula1>
          <xm:sqref>C11:D11</xm:sqref>
        </x14:dataValidation>
        <x14:dataValidation type="list" allowBlank="1" showInputMessage="1" showErrorMessage="1" xr:uid="{A09E023E-16D3-4F51-8E0E-AEAFAC5C6F7F}">
          <x14:formula1>
            <xm:f>Conditions!$G$19:$G$24</xm:f>
          </x14:formula1>
          <xm:sqref>E17:F17</xm:sqref>
        </x14:dataValidation>
        <x14:dataValidation type="list" allowBlank="1" showInputMessage="1" showErrorMessage="1" xr:uid="{B629FDCE-931E-461B-98E4-9281F0197F53}">
          <x14:formula1>
            <xm:f>Conditions!$P$18:$P$21</xm:f>
          </x14:formula1>
          <xm:sqref>C15:D15</xm:sqref>
        </x14:dataValidation>
        <x14:dataValidation type="list" allowBlank="1" showInputMessage="1" showErrorMessage="1" xr:uid="{9725B0CC-3591-45C5-B558-BBDD8DA95D3F}">
          <x14:formula1>
            <xm:f>Conditions!$B$19:$B$23</xm:f>
          </x14:formula1>
          <xm:sqref>E12:F12</xm:sqref>
        </x14:dataValidation>
        <x14:dataValidation type="list" allowBlank="1" showInputMessage="1" showErrorMessage="1" xr:uid="{1747D623-A8C1-4DAB-94E0-5A83684E8E3C}">
          <x14:formula1>
            <xm:f>Conditions!$M$3:$M$30</xm:f>
          </x14:formula1>
          <xm:sqref>G8:J32</xm:sqref>
        </x14:dataValidation>
        <x14:dataValidation type="list" allowBlank="1" showInputMessage="1" showErrorMessage="1" xr:uid="{F300AFC0-E323-45B9-B75A-B4CA63FACE06}">
          <x14:formula1>
            <xm:f>'Drop Downs'!$E$3:$E$4</xm:f>
          </x14:formula1>
          <xm:sqref>C16:D17 C13:D13</xm:sqref>
        </x14:dataValidation>
        <x14:dataValidation type="list" allowBlank="1" showInputMessage="1" showErrorMessage="1" xr:uid="{6A2A7BA0-FD6F-438D-B2AA-A4F45124A687}">
          <x14:formula1>
            <xm:f>Conditions!$K$3:$K$45</xm:f>
          </x14:formula1>
          <xm:sqref>E18:F32 E14:F16 E8:F11</xm:sqref>
        </x14:dataValidation>
        <x14:dataValidation type="list" allowBlank="1" showInputMessage="1" showErrorMessage="1" xr:uid="{950B0049-4B86-444C-97BA-C32CF915604D}">
          <x14:formula1>
            <xm:f>Conditions!$O$3:$O$7</xm:f>
          </x14:formula1>
          <xm:sqref>C26:D26</xm:sqref>
        </x14:dataValidation>
        <x14:dataValidation type="list" allowBlank="1" showInputMessage="1" showErrorMessage="1" xr:uid="{95B4786A-E0CA-432B-9960-6B46BA27956C}">
          <x14:formula1>
            <xm:f>Conditions!$N$3:$N$8</xm:f>
          </x14:formula1>
          <xm:sqref>C25:D25</xm:sqref>
        </x14:dataValidation>
        <x14:dataValidation type="list" allowBlank="1" showInputMessage="1" showErrorMessage="1" xr:uid="{6BFBD803-2F3C-410C-86F5-A6256D564F1E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680B69D3-870D-4624-A5A8-E9C37F5ADB6B}">
          <x14:formula1>
            <xm:f>Conditions!$I$3:$I$6</xm:f>
          </x14:formula1>
          <xm:sqref>C21:D22</xm:sqref>
        </x14:dataValidation>
        <x14:dataValidation type="list" allowBlank="1" showInputMessage="1" showErrorMessage="1" xr:uid="{5F523CC6-7D0D-49DC-B0F1-9DA9532762A1}">
          <x14:formula1>
            <xm:f>Conditions!$E$3:$E$4</xm:f>
          </x14:formula1>
          <xm:sqref>C19:D20</xm:sqref>
        </x14:dataValidation>
        <x14:dataValidation type="list" allowBlank="1" showInputMessage="1" showErrorMessage="1" xr:uid="{24D2D1C0-6E5B-4E98-A213-FA2FF1F3B90C}">
          <x14:formula1>
            <xm:f>'Drop Downs'!$J$3:$J$8</xm:f>
          </x14:formula1>
          <xm:sqref>D5:G5</xm:sqref>
        </x14:dataValidation>
        <x14:dataValidation type="list" allowBlank="1" showInputMessage="1" showErrorMessage="1" xr:uid="{54D7B797-5B45-421F-9979-601FCFEA99AB}">
          <x14:formula1>
            <xm:f>Conditions!$G$19:$G$25</xm:f>
          </x14:formula1>
          <xm:sqref>E13:F13</xm:sqref>
        </x14:dataValidation>
        <x14:dataValidation type="list" allowBlank="1" showInputMessage="1" showErrorMessage="1" xr:uid="{EA52A165-9F42-4492-AEFF-CB8053CD5EFC}">
          <x14:formula1>
            <xm:f>Conditions!$F$3:$F$7</xm:f>
          </x14:formula1>
          <xm:sqref>C14:D14</xm:sqref>
        </x14:dataValidation>
        <x14:dataValidation type="list" allowBlank="1" showInputMessage="1" showErrorMessage="1" xr:uid="{600E9821-7A04-44CD-ACA5-C40F55D395CC}">
          <x14:formula1>
            <xm:f>'Drop Downs'!$G$3:$G$5</xm:f>
          </x14:formula1>
          <xm:sqref>C12:D12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0745-DE3D-4358-8D6A-0925B7E2561D}">
  <dimension ref="A3:J42"/>
  <sheetViews>
    <sheetView workbookViewId="0">
      <selection activeCell="C8" sqref="C8:J16"/>
    </sheetView>
  </sheetViews>
  <sheetFormatPr defaultRowHeight="14.5" x14ac:dyDescent="0.35"/>
  <sheetData>
    <row r="3" spans="1:10" ht="18.5" x14ac:dyDescent="0.45">
      <c r="A3" s="20"/>
      <c r="B3" s="22" t="s">
        <v>202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79"/>
      <c r="G13" s="80"/>
      <c r="H13" s="80"/>
      <c r="I13" s="80"/>
      <c r="J13" s="80"/>
    </row>
    <row r="14" spans="1:10" x14ac:dyDescent="0.35">
      <c r="A14" s="9" t="s">
        <v>180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/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/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/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3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A42:J42"/>
    <mergeCell ref="A36:J36"/>
    <mergeCell ref="A37:J37"/>
    <mergeCell ref="A38:J38"/>
    <mergeCell ref="A39:J39"/>
    <mergeCell ref="A40:J40"/>
    <mergeCell ref="A41:J41"/>
    <mergeCell ref="C31:D31"/>
    <mergeCell ref="E31:F31"/>
    <mergeCell ref="G31:J31"/>
    <mergeCell ref="C32:D32"/>
    <mergeCell ref="E32:F32"/>
    <mergeCell ref="G32:J32"/>
    <mergeCell ref="C29:D29"/>
    <mergeCell ref="E29:F29"/>
    <mergeCell ref="G29:J29"/>
    <mergeCell ref="C30:D30"/>
    <mergeCell ref="E30:F30"/>
    <mergeCell ref="G30:J30"/>
    <mergeCell ref="C27:D27"/>
    <mergeCell ref="E27:F27"/>
    <mergeCell ref="G27:J27"/>
    <mergeCell ref="C28:D28"/>
    <mergeCell ref="E28:F28"/>
    <mergeCell ref="G28:J28"/>
    <mergeCell ref="C25:D25"/>
    <mergeCell ref="E25:F25"/>
    <mergeCell ref="G25:J25"/>
    <mergeCell ref="C26:D26"/>
    <mergeCell ref="E26:F26"/>
    <mergeCell ref="G26:J26"/>
    <mergeCell ref="C23:D23"/>
    <mergeCell ref="E23:F23"/>
    <mergeCell ref="G23:J23"/>
    <mergeCell ref="C24:D24"/>
    <mergeCell ref="E24:F24"/>
    <mergeCell ref="G24:J24"/>
    <mergeCell ref="C21:D21"/>
    <mergeCell ref="E21:F21"/>
    <mergeCell ref="G21:J21"/>
    <mergeCell ref="C22:D22"/>
    <mergeCell ref="E22:F22"/>
    <mergeCell ref="G22:J22"/>
    <mergeCell ref="C19:D19"/>
    <mergeCell ref="E19:F19"/>
    <mergeCell ref="G19:J19"/>
    <mergeCell ref="C20:D20"/>
    <mergeCell ref="E20:F20"/>
    <mergeCell ref="G20:J20"/>
    <mergeCell ref="C17:D17"/>
    <mergeCell ref="E17:F17"/>
    <mergeCell ref="G17:J17"/>
    <mergeCell ref="C18:D18"/>
    <mergeCell ref="E18:F18"/>
    <mergeCell ref="G18:J18"/>
    <mergeCell ref="C15:D15"/>
    <mergeCell ref="E15:F15"/>
    <mergeCell ref="G15:J15"/>
    <mergeCell ref="C16:D16"/>
    <mergeCell ref="E16:F16"/>
    <mergeCell ref="G16:J16"/>
    <mergeCell ref="C13:D13"/>
    <mergeCell ref="E13:F13"/>
    <mergeCell ref="G13:J13"/>
    <mergeCell ref="C14:D14"/>
    <mergeCell ref="E14:F14"/>
    <mergeCell ref="G14:J14"/>
    <mergeCell ref="C11:D11"/>
    <mergeCell ref="E11:F11"/>
    <mergeCell ref="G11:J11"/>
    <mergeCell ref="C12:D12"/>
    <mergeCell ref="E12:F12"/>
    <mergeCell ref="G12:J12"/>
    <mergeCell ref="C9:D9"/>
    <mergeCell ref="E9:F9"/>
    <mergeCell ref="G9:J9"/>
    <mergeCell ref="C10:D10"/>
    <mergeCell ref="E10:F10"/>
    <mergeCell ref="G10:J10"/>
    <mergeCell ref="D5:G5"/>
    <mergeCell ref="C7:D7"/>
    <mergeCell ref="E7:F7"/>
    <mergeCell ref="G7:J7"/>
    <mergeCell ref="C8:D8"/>
    <mergeCell ref="E8:F8"/>
    <mergeCell ref="G8:J8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57BE6983-C0F5-4307-AE42-C04F5B955A32}">
          <x14:formula1>
            <xm:f>'Drop Downs'!$J$3:$J$8</xm:f>
          </x14:formula1>
          <xm:sqref>D5:G5</xm:sqref>
        </x14:dataValidation>
        <x14:dataValidation type="list" allowBlank="1" showInputMessage="1" showErrorMessage="1" xr:uid="{E77233D0-478E-46DF-A286-5E60919E3934}">
          <x14:formula1>
            <xm:f>Conditions!$E$3:$E$4</xm:f>
          </x14:formula1>
          <xm:sqref>C19:D20</xm:sqref>
        </x14:dataValidation>
        <x14:dataValidation type="list" allowBlank="1" showInputMessage="1" showErrorMessage="1" xr:uid="{217F2528-1BCD-49FF-A3E8-D1180BEBADD9}">
          <x14:formula1>
            <xm:f>Conditions!$I$3:$I$6</xm:f>
          </x14:formula1>
          <xm:sqref>C21:D22</xm:sqref>
        </x14:dataValidation>
        <x14:dataValidation type="list" allowBlank="1" showInputMessage="1" showErrorMessage="1" xr:uid="{8F7B414D-0E0A-4EB4-BE5B-8723E2233E3E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18FFB39E-15A0-49D7-8DBB-619BE47DFB5A}">
          <x14:formula1>
            <xm:f>Conditions!$N$3:$N$8</xm:f>
          </x14:formula1>
          <xm:sqref>C25:D25</xm:sqref>
        </x14:dataValidation>
        <x14:dataValidation type="list" allowBlank="1" showInputMessage="1" showErrorMessage="1" xr:uid="{EC18C840-7F78-40C6-A8F6-3E540C745B65}">
          <x14:formula1>
            <xm:f>Conditions!$O$3:$O$7</xm:f>
          </x14:formula1>
          <xm:sqref>C26:D26</xm:sqref>
        </x14:dataValidation>
        <x14:dataValidation type="list" allowBlank="1" showInputMessage="1" showErrorMessage="1" xr:uid="{DF271B7C-1D2F-4211-B042-5A4D6013FFF0}">
          <x14:formula1>
            <xm:f>Conditions!$K$3:$K$45</xm:f>
          </x14:formula1>
          <xm:sqref>E18:F32 E14:F16 E8:F11</xm:sqref>
        </x14:dataValidation>
        <x14:dataValidation type="list" allowBlank="1" showInputMessage="1" showErrorMessage="1" xr:uid="{44E7CB28-1BE9-47F5-BB0F-12F636F09E16}">
          <x14:formula1>
            <xm:f>'Drop Downs'!$E$3:$E$4</xm:f>
          </x14:formula1>
          <xm:sqref>C16:D17 C13:D13</xm:sqref>
        </x14:dataValidation>
        <x14:dataValidation type="list" allowBlank="1" showInputMessage="1" showErrorMessage="1" xr:uid="{E87C578E-453B-4226-BC70-7B35691CD30C}">
          <x14:formula1>
            <xm:f>Conditions!$M$3:$M$30</xm:f>
          </x14:formula1>
          <xm:sqref>G8:J32</xm:sqref>
        </x14:dataValidation>
        <x14:dataValidation type="list" allowBlank="1" showInputMessage="1" showErrorMessage="1" xr:uid="{242D8381-7758-4AB0-AC7F-CA80366231D8}">
          <x14:formula1>
            <xm:f>Conditions!$B$19:$B$23</xm:f>
          </x14:formula1>
          <xm:sqref>E12:F12</xm:sqref>
        </x14:dataValidation>
        <x14:dataValidation type="list" allowBlank="1" showInputMessage="1" showErrorMessage="1" xr:uid="{C71AB9C7-FADA-4F37-8DC1-231183D4823F}">
          <x14:formula1>
            <xm:f>Conditions!$P$18:$P$21</xm:f>
          </x14:formula1>
          <xm:sqref>C15:D15</xm:sqref>
        </x14:dataValidation>
        <x14:dataValidation type="list" allowBlank="1" showInputMessage="1" showErrorMessage="1" xr:uid="{34825F63-EC8A-4E78-8435-701D1DABCB16}">
          <x14:formula1>
            <xm:f>Conditions!$G$19:$G$24</xm:f>
          </x14:formula1>
          <xm:sqref>E17:F17</xm:sqref>
        </x14:dataValidation>
        <x14:dataValidation type="list" allowBlank="1" showInputMessage="1" showErrorMessage="1" xr:uid="{C59E3344-4908-46D4-A54A-F84E953E17AB}">
          <x14:formula1>
            <xm:f>Conditions!$Q$3:$Q$11</xm:f>
          </x14:formula1>
          <xm:sqref>C11:D11</xm:sqref>
        </x14:dataValidation>
        <x14:dataValidation type="list" allowBlank="1" showInputMessage="1" showErrorMessage="1" xr:uid="{AC27528B-AE7E-42FB-9880-A6EF191F96BF}">
          <x14:formula1>
            <xm:f>Conditions!$B$27:$B$29</xm:f>
          </x14:formula1>
          <xm:sqref>C10:D10</xm:sqref>
        </x14:dataValidation>
        <x14:dataValidation type="list" allowBlank="1" showInputMessage="1" showErrorMessage="1" xr:uid="{92A2DE35-5C43-4516-AA35-F422324183FD}">
          <x14:formula1>
            <xm:f>Conditions!$T$18:$T$20</xm:f>
          </x14:formula1>
          <xm:sqref>C8:D9</xm:sqref>
        </x14:dataValidation>
        <x14:dataValidation type="list" allowBlank="1" showInputMessage="1" showErrorMessage="1" xr:uid="{71E91BB3-708D-49BD-8BF0-D71C4ABD65CA}">
          <x14:formula1>
            <xm:f>Conditions!$G$19:$G$26</xm:f>
          </x14:formula1>
          <xm:sqref>E13:F13</xm:sqref>
        </x14:dataValidation>
        <x14:dataValidation type="list" allowBlank="1" showInputMessage="1" showErrorMessage="1" xr:uid="{CAEC923A-3F55-4F8B-8C89-1F864B1E2FDB}">
          <x14:formula1>
            <xm:f>Conditions!$F$3:$F$7</xm:f>
          </x14:formula1>
          <xm:sqref>C14:D14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D2C2-4DBE-479D-BBE0-69B438F7176F}">
  <dimension ref="A3:J42"/>
  <sheetViews>
    <sheetView workbookViewId="0">
      <selection activeCell="C8" sqref="C8:J18"/>
    </sheetView>
  </sheetViews>
  <sheetFormatPr defaultRowHeight="14.5" x14ac:dyDescent="0.35"/>
  <sheetData>
    <row r="3" spans="1:10" ht="18.5" x14ac:dyDescent="0.45">
      <c r="A3" s="20"/>
      <c r="B3" s="22" t="s">
        <v>204</v>
      </c>
      <c r="C3" s="20"/>
      <c r="D3" s="20"/>
      <c r="E3" s="20"/>
    </row>
    <row r="4" spans="1:10" ht="15" thickBot="1" x14ac:dyDescent="0.4"/>
    <row r="5" spans="1:10" ht="15" thickBot="1" x14ac:dyDescent="0.4">
      <c r="A5" t="s">
        <v>93</v>
      </c>
      <c r="D5" s="85" t="s">
        <v>94</v>
      </c>
      <c r="E5" s="86"/>
      <c r="F5" s="86"/>
      <c r="G5" s="87"/>
    </row>
    <row r="7" spans="1:10" x14ac:dyDescent="0.35">
      <c r="C7" s="88" t="s">
        <v>95</v>
      </c>
      <c r="D7" s="88"/>
      <c r="E7" s="89" t="s">
        <v>96</v>
      </c>
      <c r="F7" s="89"/>
      <c r="G7" s="88" t="s">
        <v>97</v>
      </c>
      <c r="H7" s="88"/>
      <c r="I7" s="88"/>
      <c r="J7" s="88"/>
    </row>
    <row r="8" spans="1:10" x14ac:dyDescent="0.35">
      <c r="A8" s="9" t="s">
        <v>197</v>
      </c>
      <c r="C8" s="76"/>
      <c r="D8" s="77"/>
      <c r="E8" s="76"/>
      <c r="F8" s="83"/>
      <c r="G8" s="84"/>
      <c r="H8" s="84"/>
      <c r="I8" s="84"/>
      <c r="J8" s="84"/>
    </row>
    <row r="9" spans="1:10" x14ac:dyDescent="0.35">
      <c r="A9" s="20" t="s">
        <v>199</v>
      </c>
      <c r="B9" s="20"/>
      <c r="C9" s="78"/>
      <c r="D9" s="82"/>
      <c r="E9" s="78"/>
      <c r="F9" s="79"/>
      <c r="G9" s="80"/>
      <c r="H9" s="80"/>
      <c r="I9" s="80"/>
      <c r="J9" s="80"/>
    </row>
    <row r="10" spans="1:10" x14ac:dyDescent="0.35">
      <c r="A10" s="9" t="s">
        <v>200</v>
      </c>
      <c r="C10" s="76"/>
      <c r="D10" s="77"/>
      <c r="E10" s="76"/>
      <c r="F10" s="83"/>
      <c r="G10" s="84"/>
      <c r="H10" s="84"/>
      <c r="I10" s="84"/>
      <c r="J10" s="84"/>
    </row>
    <row r="11" spans="1:10" x14ac:dyDescent="0.35">
      <c r="A11" s="20" t="s">
        <v>172</v>
      </c>
      <c r="B11" s="20"/>
      <c r="C11" s="78"/>
      <c r="D11" s="82"/>
      <c r="E11" s="78"/>
      <c r="F11" s="79"/>
      <c r="G11" s="80"/>
      <c r="H11" s="80"/>
      <c r="I11" s="80"/>
      <c r="J11" s="80"/>
    </row>
    <row r="12" spans="1:10" x14ac:dyDescent="0.35">
      <c r="A12" s="9" t="s">
        <v>173</v>
      </c>
      <c r="C12" s="76"/>
      <c r="D12" s="77"/>
      <c r="E12" s="76"/>
      <c r="F12" s="83"/>
      <c r="G12" s="84"/>
      <c r="H12" s="84"/>
      <c r="I12" s="84"/>
      <c r="J12" s="84"/>
    </row>
    <row r="13" spans="1:10" x14ac:dyDescent="0.35">
      <c r="A13" s="20" t="s">
        <v>179</v>
      </c>
      <c r="B13" s="20"/>
      <c r="C13" s="78"/>
      <c r="D13" s="82"/>
      <c r="E13" s="78"/>
      <c r="F13" s="82"/>
      <c r="G13" s="80"/>
      <c r="H13" s="80"/>
      <c r="I13" s="80"/>
      <c r="J13" s="80"/>
    </row>
    <row r="14" spans="1:10" x14ac:dyDescent="0.35">
      <c r="A14" s="9" t="s">
        <v>205</v>
      </c>
      <c r="C14" s="76"/>
      <c r="D14" s="77"/>
      <c r="E14" s="76"/>
      <c r="F14" s="77"/>
      <c r="G14" s="76"/>
      <c r="H14" s="83"/>
      <c r="I14" s="83"/>
      <c r="J14" s="77"/>
    </row>
    <row r="15" spans="1:10" x14ac:dyDescent="0.35">
      <c r="A15" s="21" t="s">
        <v>180</v>
      </c>
      <c r="B15" s="20"/>
      <c r="C15" s="78"/>
      <c r="D15" s="82"/>
      <c r="E15" s="78"/>
      <c r="F15" s="82"/>
      <c r="G15" s="78"/>
      <c r="H15" s="79"/>
      <c r="I15" s="79"/>
      <c r="J15" s="82"/>
    </row>
    <row r="16" spans="1:10" x14ac:dyDescent="0.35">
      <c r="A16" s="9" t="s">
        <v>206</v>
      </c>
      <c r="C16" s="76"/>
      <c r="D16" s="77"/>
      <c r="E16" s="76"/>
      <c r="F16" s="77"/>
      <c r="G16" s="76"/>
      <c r="H16" s="83"/>
      <c r="I16" s="83"/>
      <c r="J16" s="77"/>
    </row>
    <row r="17" spans="1:10" x14ac:dyDescent="0.35">
      <c r="A17" s="21"/>
      <c r="B17" s="20"/>
      <c r="C17" s="78"/>
      <c r="D17" s="82"/>
      <c r="E17" s="78"/>
      <c r="F17" s="79"/>
      <c r="G17" s="80"/>
      <c r="H17" s="80"/>
      <c r="I17" s="80"/>
      <c r="J17" s="80"/>
    </row>
    <row r="18" spans="1:10" x14ac:dyDescent="0.35">
      <c r="A18" s="9"/>
      <c r="C18" s="76"/>
      <c r="D18" s="77"/>
      <c r="E18" s="76"/>
      <c r="F18" s="83"/>
      <c r="G18" s="84"/>
      <c r="H18" s="84"/>
      <c r="I18" s="84"/>
      <c r="J18" s="84"/>
    </row>
    <row r="19" spans="1:10" x14ac:dyDescent="0.35">
      <c r="A19" s="21"/>
      <c r="B19" s="20"/>
      <c r="C19" s="78"/>
      <c r="D19" s="82"/>
      <c r="E19" s="78"/>
      <c r="F19" s="79"/>
      <c r="G19" s="80"/>
      <c r="H19" s="80"/>
      <c r="I19" s="80"/>
      <c r="J19" s="80"/>
    </row>
    <row r="20" spans="1:10" x14ac:dyDescent="0.35">
      <c r="A20" s="9"/>
      <c r="C20" s="76"/>
      <c r="D20" s="77"/>
      <c r="E20" s="76"/>
      <c r="F20" s="83"/>
      <c r="G20" s="84"/>
      <c r="H20" s="84"/>
      <c r="I20" s="84"/>
      <c r="J20" s="84"/>
    </row>
    <row r="21" spans="1:10" x14ac:dyDescent="0.35">
      <c r="A21" s="21"/>
      <c r="B21" s="20"/>
      <c r="C21" s="78"/>
      <c r="D21" s="82"/>
      <c r="E21" s="78"/>
      <c r="F21" s="79"/>
      <c r="G21" s="80"/>
      <c r="H21" s="80"/>
      <c r="I21" s="80"/>
      <c r="J21" s="80"/>
    </row>
    <row r="22" spans="1:10" x14ac:dyDescent="0.35">
      <c r="A22" s="9"/>
      <c r="C22" s="76"/>
      <c r="D22" s="77"/>
      <c r="E22" s="76"/>
      <c r="F22" s="83"/>
      <c r="G22" s="84"/>
      <c r="H22" s="84"/>
      <c r="I22" s="84"/>
      <c r="J22" s="84"/>
    </row>
    <row r="23" spans="1:10" x14ac:dyDescent="0.35">
      <c r="A23" s="21"/>
      <c r="B23" s="20"/>
      <c r="C23" s="78"/>
      <c r="D23" s="82"/>
      <c r="E23" s="78"/>
      <c r="F23" s="79"/>
      <c r="G23" s="80"/>
      <c r="H23" s="80"/>
      <c r="I23" s="80"/>
      <c r="J23" s="80"/>
    </row>
    <row r="24" spans="1:10" x14ac:dyDescent="0.35">
      <c r="A24" s="9"/>
      <c r="C24" s="76"/>
      <c r="D24" s="77"/>
      <c r="E24" s="76"/>
      <c r="F24" s="83"/>
      <c r="G24" s="84"/>
      <c r="H24" s="84"/>
      <c r="I24" s="84"/>
      <c r="J24" s="84"/>
    </row>
    <row r="25" spans="1:10" x14ac:dyDescent="0.35">
      <c r="A25" s="21"/>
      <c r="B25" s="20"/>
      <c r="C25" s="78"/>
      <c r="D25" s="82"/>
      <c r="E25" s="78"/>
      <c r="F25" s="79"/>
      <c r="G25" s="80"/>
      <c r="H25" s="80"/>
      <c r="I25" s="80"/>
      <c r="J25" s="80"/>
    </row>
    <row r="26" spans="1:10" x14ac:dyDescent="0.35">
      <c r="A26" s="9"/>
      <c r="C26" s="76"/>
      <c r="D26" s="77"/>
      <c r="E26" s="76"/>
      <c r="F26" s="83"/>
      <c r="G26" s="84"/>
      <c r="H26" s="84"/>
      <c r="I26" s="84"/>
      <c r="J26" s="84"/>
    </row>
    <row r="27" spans="1:10" x14ac:dyDescent="0.35">
      <c r="A27" s="21"/>
      <c r="B27" s="20"/>
      <c r="C27" s="78"/>
      <c r="D27" s="82"/>
      <c r="E27" s="78"/>
      <c r="F27" s="79"/>
      <c r="G27" s="80"/>
      <c r="H27" s="80"/>
      <c r="I27" s="80"/>
      <c r="J27" s="80"/>
    </row>
    <row r="28" spans="1:10" x14ac:dyDescent="0.35">
      <c r="A28" s="9"/>
      <c r="C28" s="76"/>
      <c r="D28" s="77"/>
      <c r="E28" s="76"/>
      <c r="F28" s="83"/>
      <c r="G28" s="84"/>
      <c r="H28" s="84"/>
      <c r="I28" s="84"/>
      <c r="J28" s="84"/>
    </row>
    <row r="29" spans="1:10" x14ac:dyDescent="0.35">
      <c r="A29" s="21"/>
      <c r="B29" s="20"/>
      <c r="C29" s="78"/>
      <c r="D29" s="82"/>
      <c r="E29" s="78"/>
      <c r="F29" s="79"/>
      <c r="G29" s="80"/>
      <c r="H29" s="80"/>
      <c r="I29" s="80"/>
      <c r="J29" s="80"/>
    </row>
    <row r="30" spans="1:10" x14ac:dyDescent="0.35">
      <c r="A30" s="9"/>
      <c r="C30" s="76"/>
      <c r="D30" s="77"/>
      <c r="E30" s="76"/>
      <c r="F30" s="83"/>
      <c r="G30" s="84"/>
      <c r="H30" s="84"/>
      <c r="I30" s="84"/>
      <c r="J30" s="84"/>
    </row>
    <row r="31" spans="1:10" x14ac:dyDescent="0.35">
      <c r="A31" s="21"/>
      <c r="B31" s="20"/>
      <c r="C31" s="78"/>
      <c r="D31" s="82"/>
      <c r="E31" s="78"/>
      <c r="F31" s="79"/>
      <c r="G31" s="80"/>
      <c r="H31" s="80"/>
      <c r="I31" s="80"/>
      <c r="J31" s="80"/>
    </row>
    <row r="32" spans="1:10" x14ac:dyDescent="0.35">
      <c r="A32" s="9"/>
      <c r="C32" s="76"/>
      <c r="D32" s="77"/>
      <c r="E32" s="76"/>
      <c r="F32" s="83"/>
      <c r="G32" s="84"/>
      <c r="H32" s="84"/>
      <c r="I32" s="84"/>
      <c r="J32" s="84"/>
    </row>
    <row r="34" spans="1:10" x14ac:dyDescent="0.35">
      <c r="J34">
        <f>COUNTA(G8:J32)</f>
        <v>0</v>
      </c>
    </row>
    <row r="35" spans="1:10" x14ac:dyDescent="0.35">
      <c r="A35" t="s">
        <v>142</v>
      </c>
    </row>
    <row r="36" spans="1:10" x14ac:dyDescent="0.35">
      <c r="A36" s="91" t="s">
        <v>207</v>
      </c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35">
      <c r="A37" s="91" t="s">
        <v>208</v>
      </c>
      <c r="B37" s="91"/>
      <c r="C37" s="91"/>
      <c r="D37" s="91"/>
      <c r="E37" s="91"/>
      <c r="F37" s="91"/>
      <c r="G37" s="91"/>
      <c r="H37" s="91"/>
      <c r="I37" s="91"/>
      <c r="J37" s="91"/>
    </row>
    <row r="38" spans="1:10" x14ac:dyDescent="0.3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3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x14ac:dyDescent="0.3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x14ac:dyDescent="0.3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x14ac:dyDescent="0.35">
      <c r="A42" s="90"/>
      <c r="B42" s="90"/>
      <c r="C42" s="90"/>
      <c r="D42" s="90"/>
      <c r="E42" s="90"/>
      <c r="F42" s="90"/>
      <c r="G42" s="90"/>
      <c r="H42" s="90"/>
      <c r="I42" s="90"/>
      <c r="J42" s="90"/>
    </row>
  </sheetData>
  <mergeCells count="86">
    <mergeCell ref="D5:G5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C29:D29"/>
    <mergeCell ref="E29:F29"/>
    <mergeCell ref="G29:J29"/>
    <mergeCell ref="C30:D30"/>
    <mergeCell ref="E30:F30"/>
    <mergeCell ref="G30:J30"/>
    <mergeCell ref="C31:D31"/>
    <mergeCell ref="E31:F31"/>
    <mergeCell ref="G31:J31"/>
    <mergeCell ref="C32:D32"/>
    <mergeCell ref="E32:F32"/>
    <mergeCell ref="G32:J32"/>
    <mergeCell ref="A42:J42"/>
    <mergeCell ref="A36:J36"/>
    <mergeCell ref="A37:J37"/>
    <mergeCell ref="A38:J38"/>
    <mergeCell ref="A39:J39"/>
    <mergeCell ref="A40:J40"/>
    <mergeCell ref="A41:J41"/>
  </mergeCells>
  <pageMargins left="0.7" right="0.7" top="0.75" bottom="0.75" header="0.3" footer="0.3"/>
  <pageSetup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FB6A2B4-9537-44B4-9610-AFC72BC77AA0}">
          <x14:formula1>
            <xm:f>Conditions!$K$3:$K$43</xm:f>
          </x14:formula1>
          <xm:sqref>E17:F17</xm:sqref>
        </x14:dataValidation>
        <x14:dataValidation type="list" allowBlank="1" showInputMessage="1" showErrorMessage="1" xr:uid="{1B946898-88B8-4E85-88DE-DCB121AA6990}">
          <x14:formula1>
            <xm:f>Conditions!$V$18:$V$21</xm:f>
          </x14:formula1>
          <xm:sqref>C17:D17</xm:sqref>
        </x14:dataValidation>
        <x14:dataValidation type="list" allowBlank="1" showInputMessage="1" showErrorMessage="1" xr:uid="{3D90D265-570F-42F2-847E-575CFA25B757}">
          <x14:formula1>
            <xm:f>Conditions!$T$18:$T$20</xm:f>
          </x14:formula1>
          <xm:sqref>C8:D9</xm:sqref>
        </x14:dataValidation>
        <x14:dataValidation type="list" allowBlank="1" showInputMessage="1" showErrorMessage="1" xr:uid="{7EF3B38B-090F-447D-B02A-8BEF801082A9}">
          <x14:formula1>
            <xm:f>Conditions!$Q$3:$Q$11</xm:f>
          </x14:formula1>
          <xm:sqref>C11:D11</xm:sqref>
        </x14:dataValidation>
        <x14:dataValidation type="list" allowBlank="1" showInputMessage="1" showErrorMessage="1" xr:uid="{61579BDA-D266-4818-8FE5-C4E3C9536B39}">
          <x14:formula1>
            <xm:f>Conditions!$B$19:$B$23</xm:f>
          </x14:formula1>
          <xm:sqref>E12:F12</xm:sqref>
        </x14:dataValidation>
        <x14:dataValidation type="list" allowBlank="1" showInputMessage="1" showErrorMessage="1" xr:uid="{1297F109-E84E-4B7E-BF82-6F6A8C67405A}">
          <x14:formula1>
            <xm:f>Conditions!$M$3:$M$30</xm:f>
          </x14:formula1>
          <xm:sqref>G8:J10 G12:J32</xm:sqref>
        </x14:dataValidation>
        <x14:dataValidation type="list" allowBlank="1" showInputMessage="1" showErrorMessage="1" xr:uid="{5EAA4375-7343-4499-8D2A-02097561D7BC}">
          <x14:formula1>
            <xm:f>'Drop Downs'!$E$3:$E$4</xm:f>
          </x14:formula1>
          <xm:sqref>C13:D14</xm:sqref>
        </x14:dataValidation>
        <x14:dataValidation type="list" allowBlank="1" showInputMessage="1" showErrorMessage="1" xr:uid="{148A872E-F253-4CBA-9886-7902A6FF1A1C}">
          <x14:formula1>
            <xm:f>Conditions!$K$3:$K$45</xm:f>
          </x14:formula1>
          <xm:sqref>E18:F32 E14:F16 E8:F11</xm:sqref>
        </x14:dataValidation>
        <x14:dataValidation type="list" allowBlank="1" showInputMessage="1" showErrorMessage="1" xr:uid="{4E0EEC75-63FF-4E5D-9735-612F1BDDC3C8}">
          <x14:formula1>
            <xm:f>Conditions!$O$3:$O$7</xm:f>
          </x14:formula1>
          <xm:sqref>C26:D26</xm:sqref>
        </x14:dataValidation>
        <x14:dataValidation type="list" allowBlank="1" showInputMessage="1" showErrorMessage="1" xr:uid="{F2D9E8D8-E7FA-44D8-8C0E-F455577CAB31}">
          <x14:formula1>
            <xm:f>Conditions!$N$3:$N$8</xm:f>
          </x14:formula1>
          <xm:sqref>C25:D25</xm:sqref>
        </x14:dataValidation>
        <x14:dataValidation type="list" allowBlank="1" showInputMessage="1" showErrorMessage="1" xr:uid="{7D678520-D671-48FD-93C6-6CA1FF8B36FC}">
          <x14:formula1>
            <xm:f>Conditions!$J$3:$J$6</xm:f>
          </x14:formula1>
          <xm:sqref>C23:D24 C29:D32</xm:sqref>
        </x14:dataValidation>
        <x14:dataValidation type="list" allowBlank="1" showInputMessage="1" showErrorMessage="1" xr:uid="{4C6C1A86-EBC3-4FF6-95B7-20D73ACC43E7}">
          <x14:formula1>
            <xm:f>Conditions!$I$3:$I$6</xm:f>
          </x14:formula1>
          <xm:sqref>C21:D22</xm:sqref>
        </x14:dataValidation>
        <x14:dataValidation type="list" allowBlank="1" showInputMessage="1" showErrorMessage="1" xr:uid="{4790BF47-360C-4E02-AF11-8BA71CE9A1EF}">
          <x14:formula1>
            <xm:f>Conditions!$E$3:$E$4</xm:f>
          </x14:formula1>
          <xm:sqref>C19:D20</xm:sqref>
        </x14:dataValidation>
        <x14:dataValidation type="list" allowBlank="1" showInputMessage="1" showErrorMessage="1" xr:uid="{0080F025-CF55-4A84-9DBD-1DA0E4555B7E}">
          <x14:formula1>
            <xm:f>Conditions!$F$3:$F$5</xm:f>
          </x14:formula1>
          <xm:sqref>C15:D15</xm:sqref>
        </x14:dataValidation>
        <x14:dataValidation type="list" allowBlank="1" showInputMessage="1" showErrorMessage="1" xr:uid="{850B51D3-0ED1-4330-A3DE-427B5692C473}">
          <x14:formula1>
            <xm:f>'Drop Downs'!$J$3:$J$8</xm:f>
          </x14:formula1>
          <xm:sqref>D5:G5</xm:sqref>
        </x14:dataValidation>
        <x14:dataValidation type="list" allowBlank="1" showInputMessage="1" showErrorMessage="1" xr:uid="{2CB878B0-3E8D-4CC0-AF04-C9A20875EC06}">
          <x14:formula1>
            <xm:f>Conditions!$R$3:$R$7</xm:f>
          </x14:formula1>
          <xm:sqref>C10:D10</xm:sqref>
        </x14:dataValidation>
        <x14:dataValidation type="list" allowBlank="1" showInputMessage="1" showErrorMessage="1" xr:uid="{FC71BC12-1522-4038-8355-02C14C2DC153}">
          <x14:formula1>
            <xm:f>Conditions!$G$19:$G$25</xm:f>
          </x14:formula1>
          <xm:sqref>E13:F13</xm:sqref>
        </x14:dataValidation>
        <x14:dataValidation type="list" allowBlank="1" showInputMessage="1" showErrorMessage="1" xr:uid="{70B048E6-7478-46FF-969B-0D7F44A6E15B}">
          <x14:formula1>
            <xm:f>Conditions!$V$18:$V$23</xm:f>
          </x14:formula1>
          <xm:sqref>C16:D16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3955ea0a-9bbf-4f23-9ca2-df20dfb039fb}" enabled="0" method="" siteId="{3955ea0a-9bbf-4f23-9ca2-df20dfb039f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Report</vt:lpstr>
      <vt:lpstr>Exterior</vt:lpstr>
      <vt:lpstr>Mechanical</vt:lpstr>
      <vt:lpstr>Kitchen</vt:lpstr>
      <vt:lpstr>Bathroom</vt:lpstr>
      <vt:lpstr>Bathroom (2)</vt:lpstr>
      <vt:lpstr>Office</vt:lpstr>
      <vt:lpstr>Staff Office</vt:lpstr>
      <vt:lpstr>Living Room</vt:lpstr>
      <vt:lpstr>Laundry</vt:lpstr>
      <vt:lpstr>Bedroom</vt:lpstr>
      <vt:lpstr>Bedroom (2)</vt:lpstr>
      <vt:lpstr>Bedroom (3)</vt:lpstr>
      <vt:lpstr>Bedroom (4)</vt:lpstr>
      <vt:lpstr>Bedroom (5)</vt:lpstr>
      <vt:lpstr>Programs</vt:lpstr>
      <vt:lpstr>Drop Downs</vt:lpstr>
      <vt:lpstr>Conditions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Sheldon</dc:creator>
  <cp:keywords/>
  <dc:description/>
  <cp:lastModifiedBy>Don McGrath</cp:lastModifiedBy>
  <cp:revision/>
  <dcterms:created xsi:type="dcterms:W3CDTF">2022-02-28T20:59:06Z</dcterms:created>
  <dcterms:modified xsi:type="dcterms:W3CDTF">2026-02-05T16:40:38Z</dcterms:modified>
  <cp:category/>
  <cp:contentStatus/>
</cp:coreProperties>
</file>