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anro\Dropbox\Documents\アカウント - Accounts\"/>
    </mc:Choice>
  </mc:AlternateContent>
  <xr:revisionPtr revIDLastSave="0" documentId="13_ncr:1_{98915B61-1C41-4618-8E70-AB8AACA4FED7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Reiwa 7" sheetId="1" r:id="rId1"/>
    <sheet name="Sheet1" sheetId="3" r:id="rId2"/>
    <sheet name="Sheet2" sheetId="4" r:id="rId3"/>
    <sheet name="Options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1" l="1"/>
  <c r="E1" i="1"/>
  <c r="B11" i="1"/>
  <c r="F11" i="1"/>
  <c r="B8" i="1"/>
  <c r="B9" i="1"/>
  <c r="B10" i="1"/>
  <c r="B7" i="1"/>
  <c r="D26" i="3" a="1"/>
  <c r="D26" i="3" s="1"/>
  <c r="F26" i="3"/>
  <c r="F21" i="3"/>
  <c r="F22" i="3"/>
  <c r="F23" i="3"/>
  <c r="F24" i="3"/>
  <c r="F25" i="3"/>
  <c r="F20" i="3"/>
  <c r="F4" i="3"/>
  <c r="K12" i="3" a="1"/>
  <c r="K12" i="3" s="1"/>
  <c r="K15" i="3" a="1"/>
  <c r="K15" i="3" s="1"/>
  <c r="K13" i="3" a="1"/>
  <c r="K13" i="3" s="1"/>
  <c r="K14" i="3" a="1"/>
  <c r="K14" i="3" s="1"/>
  <c r="F5" i="3"/>
  <c r="F6" i="3"/>
  <c r="F7" i="3"/>
  <c r="D21" i="3" a="1"/>
  <c r="D21" i="3" s="1"/>
  <c r="D22" i="3" a="1"/>
  <c r="D22" i="3" s="1"/>
  <c r="D23" i="3" a="1"/>
  <c r="D23" i="3" s="1"/>
  <c r="D24" i="3" a="1"/>
  <c r="D24" i="3" s="1"/>
  <c r="D25" i="3" a="1"/>
  <c r="D25" i="3" s="1"/>
  <c r="D20" i="3" a="1"/>
  <c r="D20" i="3" s="1"/>
  <c r="F9" i="1"/>
  <c r="F10" i="1"/>
  <c r="F8" i="1"/>
  <c r="F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 Robinson</author>
  </authors>
  <commentList>
    <comment ref="B6" authorId="0" shapeId="0" xr:uid="{FDDD1083-257D-4A92-A1D0-16237C0842AF}">
      <text>
        <r>
          <rPr>
            <b/>
            <sz val="9"/>
            <color indexed="81"/>
            <rFont val="Tahoma"/>
            <family val="2"/>
          </rPr>
          <t>Invoice Number</t>
        </r>
      </text>
    </comment>
    <comment ref="C6" authorId="0" shapeId="0" xr:uid="{13C6B11A-C7DA-44E0-8414-267B7863B6A4}">
      <text>
        <r>
          <rPr>
            <b/>
            <sz val="9"/>
            <color indexed="81"/>
            <rFont val="Tahoma"/>
            <family val="2"/>
          </rPr>
          <t>Date</t>
        </r>
      </text>
    </comment>
    <comment ref="D6" authorId="0" shapeId="0" xr:uid="{6EB8768E-ABFB-4D5C-8B84-B58A787BA996}">
      <text>
        <r>
          <rPr>
            <b/>
            <sz val="9"/>
            <color indexed="81"/>
            <rFont val="Tahoma"/>
            <family val="2"/>
          </rPr>
          <t>Building</t>
        </r>
      </text>
    </comment>
    <comment ref="E6" authorId="0" shapeId="0" xr:uid="{509CEA33-B6B2-4BBA-A145-6EA618E86442}">
      <text>
        <r>
          <rPr>
            <b/>
            <sz val="9"/>
            <color indexed="81"/>
            <rFont val="Tahoma"/>
            <family val="2"/>
          </rPr>
          <t>Amount</t>
        </r>
      </text>
    </comment>
    <comment ref="F6" authorId="0" shapeId="0" xr:uid="{5EF550DD-BA8A-47B7-BB96-7763207B894D}">
      <text>
        <r>
          <rPr>
            <b/>
            <sz val="9"/>
            <color indexed="81"/>
            <rFont val="Tahoma"/>
            <family val="2"/>
          </rPr>
          <t>Consumption Tax</t>
        </r>
      </text>
    </comment>
    <comment ref="G6" authorId="0" shapeId="0" xr:uid="{4A7E7353-C47A-4270-9C60-53D46E8D8BB6}">
      <text>
        <r>
          <rPr>
            <b/>
            <sz val="9"/>
            <color indexed="81"/>
            <rFont val="Tahoma"/>
            <family val="2"/>
          </rPr>
          <t>Paid?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 Robinson</author>
  </authors>
  <commentList>
    <comment ref="B3" authorId="0" shapeId="0" xr:uid="{76964B7A-CA4A-4C42-BB97-C323276BC297}">
      <text>
        <r>
          <rPr>
            <b/>
            <sz val="9"/>
            <color indexed="81"/>
            <rFont val="Tahoma"/>
            <family val="2"/>
          </rPr>
          <t>Invoice Number</t>
        </r>
      </text>
    </comment>
    <comment ref="C3" authorId="0" shapeId="0" xr:uid="{DEDD07FF-1FC9-4828-A3F0-3C10D889031E}">
      <text>
        <r>
          <rPr>
            <b/>
            <sz val="9"/>
            <color indexed="81"/>
            <rFont val="Tahoma"/>
            <family val="2"/>
          </rPr>
          <t>Date</t>
        </r>
      </text>
    </comment>
    <comment ref="D3" authorId="0" shapeId="0" xr:uid="{79877DBD-33D7-4471-8F46-ED0B5E3C18D8}">
      <text>
        <r>
          <rPr>
            <b/>
            <sz val="9"/>
            <color indexed="81"/>
            <rFont val="Tahoma"/>
            <family val="2"/>
          </rPr>
          <t>Building</t>
        </r>
      </text>
    </comment>
    <comment ref="E3" authorId="0" shapeId="0" xr:uid="{49A47705-7E41-42B8-8270-FA601E66D03A}">
      <text>
        <r>
          <rPr>
            <b/>
            <sz val="9"/>
            <color indexed="81"/>
            <rFont val="Tahoma"/>
            <family val="2"/>
          </rPr>
          <t>Amount</t>
        </r>
      </text>
    </comment>
    <comment ref="F3" authorId="0" shapeId="0" xr:uid="{B68C649F-623E-4DB8-BE4B-BAA4F8643303}">
      <text>
        <r>
          <rPr>
            <b/>
            <sz val="9"/>
            <color indexed="81"/>
            <rFont val="Tahoma"/>
            <family val="2"/>
          </rPr>
          <t>Consumption Tax</t>
        </r>
      </text>
    </comment>
    <comment ref="G3" authorId="0" shapeId="0" xr:uid="{A1ACB064-57FD-4D41-B826-546EACD8D2E7}">
      <text>
        <r>
          <rPr>
            <b/>
            <sz val="9"/>
            <color indexed="81"/>
            <rFont val="Tahoma"/>
            <family val="2"/>
          </rPr>
          <t>Paid?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 Robinson</author>
  </authors>
  <commentList>
    <comment ref="C31" authorId="0" shapeId="0" xr:uid="{F5935F7E-908A-4906-9379-CA42075902DE}">
      <text>
        <r>
          <rPr>
            <b/>
            <sz val="9"/>
            <color indexed="81"/>
            <rFont val="Tahoma"/>
            <family val="2"/>
          </rPr>
          <t>Invoice Number</t>
        </r>
      </text>
    </comment>
    <comment ref="D31" authorId="0" shapeId="0" xr:uid="{82FAD67F-4839-405E-BD09-1414322BB47C}">
      <text>
        <r>
          <rPr>
            <b/>
            <sz val="9"/>
            <color indexed="81"/>
            <rFont val="Tahoma"/>
            <family val="2"/>
          </rPr>
          <t>Date</t>
        </r>
      </text>
    </comment>
    <comment ref="E31" authorId="0" shapeId="0" xr:uid="{CDDD215E-8817-458B-93BD-B2A7F68A655D}">
      <text>
        <r>
          <rPr>
            <b/>
            <sz val="9"/>
            <color indexed="81"/>
            <rFont val="Tahoma"/>
            <family val="2"/>
          </rPr>
          <t>Building</t>
        </r>
      </text>
    </comment>
    <comment ref="F31" authorId="0" shapeId="0" xr:uid="{446D7993-EDE1-48BC-AAF9-D770A8539F19}">
      <text>
        <r>
          <rPr>
            <b/>
            <sz val="9"/>
            <color indexed="81"/>
            <rFont val="Tahoma"/>
            <family val="2"/>
          </rPr>
          <t>Amount</t>
        </r>
      </text>
    </comment>
    <comment ref="G31" authorId="0" shapeId="0" xr:uid="{6AE6EC39-516A-489F-B687-99B9952A305A}">
      <text>
        <r>
          <rPr>
            <b/>
            <sz val="9"/>
            <color indexed="81"/>
            <rFont val="Tahoma"/>
            <family val="2"/>
          </rPr>
          <t>Consumption Tax</t>
        </r>
      </text>
    </comment>
    <comment ref="H31" authorId="0" shapeId="0" xr:uid="{C8CBA452-F06A-470D-BB15-19E71030DA41}">
      <text>
        <r>
          <rPr>
            <b/>
            <sz val="9"/>
            <color indexed="81"/>
            <rFont val="Tahoma"/>
            <family val="2"/>
          </rPr>
          <t>Paid?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<sst xmlns="http://schemas.openxmlformats.org/spreadsheetml/2006/main" count="128" uniqueCount="47">
  <si>
    <t>請求書追跡</t>
  </si>
  <si>
    <t>請求書番号</t>
  </si>
  <si>
    <t>居住地</t>
  </si>
  <si>
    <t>価</t>
  </si>
  <si>
    <t>報われた</t>
  </si>
  <si>
    <t>消費税</t>
  </si>
  <si>
    <t>Akasaka 1F</t>
  </si>
  <si>
    <t>Akasaka 2F</t>
  </si>
  <si>
    <t>Akasaka 3F</t>
  </si>
  <si>
    <t>K2 1F</t>
  </si>
  <si>
    <t>K2 201</t>
  </si>
  <si>
    <t>K2 202</t>
  </si>
  <si>
    <t>K2 301</t>
  </si>
  <si>
    <t>K2 302</t>
  </si>
  <si>
    <t>K2 401</t>
  </si>
  <si>
    <t>K2 402</t>
  </si>
  <si>
    <t>K2 403</t>
  </si>
  <si>
    <t>K2 501</t>
  </si>
  <si>
    <t>K2 502</t>
  </si>
  <si>
    <t>K2 503</t>
  </si>
  <si>
    <t>K2 601</t>
  </si>
  <si>
    <t>K2 602</t>
  </si>
  <si>
    <t>K2 603</t>
  </si>
  <si>
    <t>K2 703</t>
  </si>
  <si>
    <t>K2 803</t>
  </si>
  <si>
    <t>Akasaka Parking A</t>
  </si>
  <si>
    <t>Akasaka Parking B</t>
  </si>
  <si>
    <t>Akasaka Parking C</t>
  </si>
  <si>
    <t>Units</t>
  </si>
  <si>
    <t>請求書発行日</t>
  </si>
  <si>
    <t>Cell Links True/False</t>
  </si>
  <si>
    <t>はい (Yes)</t>
  </si>
  <si>
    <t>否や (No</t>
  </si>
  <si>
    <t>日吉マンション</t>
  </si>
  <si>
    <t>Home</t>
  </si>
  <si>
    <t>Yes</t>
  </si>
  <si>
    <t>There</t>
  </si>
  <si>
    <t>No</t>
  </si>
  <si>
    <t>Date</t>
  </si>
  <si>
    <t>Address</t>
  </si>
  <si>
    <t>Invoice Number</t>
  </si>
  <si>
    <t>Amount</t>
  </si>
  <si>
    <t>Tax</t>
  </si>
  <si>
    <t>Paid</t>
  </si>
  <si>
    <t>fdfgdg</t>
  </si>
  <si>
    <t>dfgf</t>
  </si>
  <si>
    <t>Unpaid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</si>
</sst>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¥-411]#,##0"/>
    <numFmt numFmtId="166" formatCode="[$-411]ge\.m\.d;@"/>
  </numFmts>
  <fonts count="5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22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10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4" xfId="0" applyBorder="1"/>
    <xf numFmtId="0" fontId="0" fillId="0" borderId="5" xfId="0" applyBorder="1"/>
    <xf numFmtId="164" fontId="3" fillId="0" borderId="0" xfId="0" applyNumberFormat="1" applyFont="1"/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0" fillId="0" borderId="6" xfId="0" applyBorder="1"/>
    <xf numFmtId="0" fontId="0" fillId="0" borderId="0" xfId="0" applyBorder="1"/>
    <xf numFmtId="0" fontId="3" fillId="0" borderId="0" xfId="0" applyFont="1" applyBorder="1"/>
    <xf numFmtId="16" fontId="0" fillId="0" borderId="0" xfId="0" applyNumberFormat="1"/>
    <xf numFmtId="16" fontId="3" fillId="0" borderId="0" xfId="0" applyNumberFormat="1" applyFont="1"/>
    <xf numFmtId="164" fontId="4" fillId="2" borderId="8" xfId="0" applyNumberFormat="1" applyFont="1" applyFill="1" applyBorder="1" applyAlignment="1">
      <alignment horizontal="center"/>
    </xf>
    <xf numFmtId="3" fontId="3" fillId="0" borderId="0" xfId="0" applyNumberFormat="1" applyFont="1"/>
    <xf numFmtId="166" fontId="0" fillId="0" borderId="0" xfId="0" applyNumberForma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17"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[$¥-411]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[$¥-411]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</dxf>
    <dxf>
      <border outline="0"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8</v>
    <v>3</v>
    <v>1</v>
  </rv>
  <rv s="0">
    <v>0</v>
    <v>8</v>
    <v>2</v>
    <v>5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83BBB53-B0DA-47FB-912E-80B33121DDCF}" name="Table8" displayName="Table8" ref="B6:G11" totalsRowShown="0" headerRowDxfId="10" dataDxfId="9" headerRowBorderDxfId="7" tableBorderDxfId="8">
  <autoFilter ref="B6:G11" xr:uid="{C83BBB53-B0DA-47FB-912E-80B33121DDCF}"/>
  <tableColumns count="6">
    <tableColumn id="1" xr3:uid="{1359F05F-9727-491A-A228-4A0EF0627D37}" name="請求書番号" dataDxfId="6">
      <calculatedColumnFormula>ROW(A1)</calculatedColumnFormula>
    </tableColumn>
    <tableColumn id="2" xr3:uid="{C7C0DFF7-7AE1-43C7-B1D9-7592110FD815}" name="請求書発行日" dataDxfId="5"/>
    <tableColumn id="3" xr3:uid="{C9EAFC31-4410-476B-A97B-0B2130126D69}" name="居住地" dataDxfId="4"/>
    <tableColumn id="4" xr3:uid="{5EA06D6B-0007-49CD-9506-90463BB9B408}" name="価" dataDxfId="3"/>
    <tableColumn id="5" xr3:uid="{C1239D98-64CD-4A40-9B21-EA2E4389E2FA}" name="消費税" dataDxfId="2">
      <calculatedColumnFormula>E7*0.1</calculatedColumnFormula>
    </tableColumn>
    <tableColumn id="6" xr3:uid="{224998E6-5E4C-423C-BCCC-1BD5C7B98055}" name="報われた" dataDxfId="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C3F8ECB-B6F0-436B-8CFB-6E59E0233FC8}" name="Table5" displayName="Table5" ref="B3:G7" totalsRowShown="0" headerRowDxfId="11" headerRowBorderDxfId="12" tableBorderDxfId="13">
  <autoFilter ref="B3:G7" xr:uid="{CC3F8ECB-B6F0-436B-8CFB-6E59E0233FC8}"/>
  <tableColumns count="6">
    <tableColumn id="1" xr3:uid="{5FD572CB-2C4D-4F47-BD3F-A8C03ABB187B}" name="請求書番号"/>
    <tableColumn id="2" xr3:uid="{D7E0784E-B737-454B-9AF9-D7586164B40F}" name="請求書発行日"/>
    <tableColumn id="3" xr3:uid="{1AD7FBBC-E0A3-4CA4-B1FF-4729B19ABA4E}" name="居住地"/>
    <tableColumn id="4" xr3:uid="{8E4BE3AA-8FC6-4A03-86BA-2EC49379970F}" name="価"/>
    <tableColumn id="5" xr3:uid="{55C16D58-0A4C-4451-8964-5C569B22F4CC}" name="消費税" dataDxfId="0">
      <calculatedColumnFormula>E3*0.1</calculatedColumnFormula>
    </tableColumn>
    <tableColumn id="6" xr3:uid="{11636D37-EBD0-4A5E-857E-167FC2095A6E}" name="報われた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46416C9-E089-4941-AE42-8FD92AC83CF6}" name="Table6" displayName="Table6" ref="B19:G26" totalsRowShown="0">
  <autoFilter ref="B19:G26" xr:uid="{046416C9-E089-4941-AE42-8FD92AC83CF6}"/>
  <tableColumns count="6">
    <tableColumn id="1" xr3:uid="{74D6CFCC-E665-4C4C-A796-A0F7A382D982}" name="Date"/>
    <tableColumn id="2" xr3:uid="{96E00170-3AD6-4C0D-BFB8-FEDD3AA5C15E}" name="Address"/>
    <tableColumn id="3" xr3:uid="{88281D75-9F9D-44B1-ADA1-39072FDDF13D}" name="Invoice Number">
      <calculatedColumnFormula array="1">_xlfn.SEQUENCE(COUNTA(Table6[Amount])-1)</calculatedColumnFormula>
    </tableColumn>
    <tableColumn id="4" xr3:uid="{59A65ECD-75F6-4EB0-B3F2-CFCE2A9B0874}" name="Amount"/>
    <tableColumn id="5" xr3:uid="{AC60F340-7DC4-4626-B914-A9ADBE0CD554}" name="Tax">
      <calculatedColumnFormula>Table6[[#This Row],[Amount]]*0.1</calculatedColumnFormula>
    </tableColumn>
    <tableColumn id="6" xr3:uid="{4C3D36D9-6DE7-47B5-B054-6DEDDF8951EB}" name="Paid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797482C-0F4D-41E3-A4CB-5E692188014E}" name="Table13" displayName="Table13" ref="B4:G8" totalsRowShown="0">
  <autoFilter ref="B4:G8" xr:uid="{8797482C-0F4D-41E3-A4CB-5E692188014E}"/>
  <tableColumns count="6">
    <tableColumn id="1" xr3:uid="{066B7C18-27E5-4549-B925-F9AD598D8E93}" name="請求書番号"/>
    <tableColumn id="2" xr3:uid="{9E5F5581-894A-43F8-8E13-AD6E3627A381}" name="請求書発行日"/>
    <tableColumn id="3" xr3:uid="{D1A56CFB-C0FE-4F28-B4D0-72EF02E54533}" name="居住地"/>
    <tableColumn id="4" xr3:uid="{DA67BF9B-D3E1-45B1-AF9C-A9059100A7D1}" name="価"/>
    <tableColumn id="5" xr3:uid="{6734D902-ABE0-4BE3-BE4B-1B7BB0DD21E0}" name="消費税"/>
    <tableColumn id="6" xr3:uid="{4B1257D8-332F-4B67-9F08-B39AA525692E}" name="報われた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DBF207A-0582-4B3F-BC8F-962B702BD067}" name="Units" displayName="Units" ref="A6:A33" totalsRowShown="0" dataDxfId="14" tableBorderDxfId="16">
  <autoFilter ref="A6:A33" xr:uid="{9DBF207A-0582-4B3F-BC8F-962B702BD067}"/>
  <tableColumns count="1">
    <tableColumn id="1" xr3:uid="{85B7C440-238F-4353-8347-390ACB5CB49F}" name="Units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2.vm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table" Target="../tables/table5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8"/>
  <sheetViews>
    <sheetView tabSelected="1" workbookViewId="0">
      <selection activeCell="B11" sqref="B11"/>
    </sheetView>
  </sheetViews>
  <sheetFormatPr defaultRowHeight="14.25" x14ac:dyDescent="0.2"/>
  <cols>
    <col min="1" max="1" width="9.140625" style="2"/>
    <col min="2" max="2" width="15.28515625" style="2" customWidth="1"/>
    <col min="3" max="3" width="17.7109375" style="2" customWidth="1"/>
    <col min="4" max="4" width="13.5703125" style="2" customWidth="1"/>
    <col min="5" max="6" width="19.5703125" style="2" customWidth="1"/>
    <col min="7" max="7" width="12.85546875" style="2" customWidth="1"/>
    <col min="8" max="16384" width="9.140625" style="2"/>
  </cols>
  <sheetData>
    <row r="1" spans="1:7" ht="27.75" x14ac:dyDescent="0.4">
      <c r="A1" s="1" t="s">
        <v>0</v>
      </c>
      <c r="E1" s="20">
        <f>SUMIF(Table8[報われた], Options!C4, Table8[価])</f>
        <v>76201662</v>
      </c>
      <c r="F1" s="20">
        <f>SUMIF(Table8[報われた], Options!C5, Table8[価])</f>
        <v>0</v>
      </c>
    </row>
    <row r="2" spans="1:7" x14ac:dyDescent="0.2">
      <c r="E2" s="21" t="s">
        <v>43</v>
      </c>
      <c r="F2" s="21" t="s">
        <v>46</v>
      </c>
    </row>
    <row r="5" spans="1:7" x14ac:dyDescent="0.2">
      <c r="B5" s="2" t="s">
        <v>40</v>
      </c>
      <c r="C5" s="2" t="s">
        <v>38</v>
      </c>
      <c r="D5" s="2" t="s">
        <v>39</v>
      </c>
      <c r="E5" s="2" t="s">
        <v>41</v>
      </c>
      <c r="F5" s="2" t="s">
        <v>42</v>
      </c>
      <c r="G5" s="2" t="s">
        <v>43</v>
      </c>
    </row>
    <row r="6" spans="1:7" ht="15" x14ac:dyDescent="0.25">
      <c r="B6" s="9" t="s">
        <v>1</v>
      </c>
      <c r="C6" s="10" t="s">
        <v>29</v>
      </c>
      <c r="D6" s="10" t="s">
        <v>2</v>
      </c>
      <c r="E6" s="17" t="s">
        <v>3</v>
      </c>
      <c r="F6" s="10" t="s">
        <v>5</v>
      </c>
      <c r="G6" s="11" t="s">
        <v>4</v>
      </c>
    </row>
    <row r="7" spans="1:7" x14ac:dyDescent="0.2">
      <c r="B7" s="18">
        <f>ROW(A1)</f>
        <v>1</v>
      </c>
      <c r="C7" s="16">
        <v>46176</v>
      </c>
      <c r="D7" s="2" t="s">
        <v>26</v>
      </c>
      <c r="E7" s="5">
        <v>45000</v>
      </c>
      <c r="F7" s="5">
        <f>E7*0.1</f>
        <v>4500</v>
      </c>
      <c r="G7" s="2" t="s">
        <v>31</v>
      </c>
    </row>
    <row r="8" spans="1:7" x14ac:dyDescent="0.2">
      <c r="B8" s="18">
        <f>ROW(A2)</f>
        <v>2</v>
      </c>
      <c r="C8" s="16">
        <v>46178</v>
      </c>
      <c r="D8" s="2" t="s">
        <v>9</v>
      </c>
      <c r="E8" s="5">
        <v>445654</v>
      </c>
      <c r="F8" s="5">
        <f>E8*0.1</f>
        <v>44565.4</v>
      </c>
      <c r="G8" s="2" t="s">
        <v>31</v>
      </c>
    </row>
    <row r="9" spans="1:7" x14ac:dyDescent="0.2">
      <c r="B9" s="18">
        <f>ROW(A3)</f>
        <v>3</v>
      </c>
      <c r="C9" s="16">
        <v>46144</v>
      </c>
      <c r="D9" s="2" t="s">
        <v>11</v>
      </c>
      <c r="E9" s="5">
        <v>7678866</v>
      </c>
      <c r="F9" s="5">
        <f>E9*0.1</f>
        <v>767886.60000000009</v>
      </c>
      <c r="G9" s="2" t="s">
        <v>31</v>
      </c>
    </row>
    <row r="10" spans="1:7" x14ac:dyDescent="0.2">
      <c r="B10" s="18">
        <f>ROW(A4)</f>
        <v>4</v>
      </c>
      <c r="C10" s="16">
        <v>46241</v>
      </c>
      <c r="D10" s="2" t="s">
        <v>15</v>
      </c>
      <c r="E10" s="5">
        <v>464575</v>
      </c>
      <c r="F10" s="5">
        <f>E10*0.1</f>
        <v>46457.5</v>
      </c>
      <c r="G10" s="2" t="s">
        <v>31</v>
      </c>
    </row>
    <row r="11" spans="1:7" x14ac:dyDescent="0.2">
      <c r="B11" s="18">
        <f>ROW(A5)</f>
        <v>5</v>
      </c>
      <c r="C11" s="16">
        <v>46045</v>
      </c>
      <c r="D11" s="2" t="s">
        <v>7</v>
      </c>
      <c r="E11" s="5">
        <v>67567567</v>
      </c>
      <c r="F11" s="5">
        <f>E11*0.1</f>
        <v>6756756.7000000002</v>
      </c>
      <c r="G11" s="2" t="s">
        <v>31</v>
      </c>
    </row>
    <row r="12" spans="1:7" x14ac:dyDescent="0.2">
      <c r="B12" s="18"/>
      <c r="E12" s="5"/>
      <c r="F12" s="5"/>
    </row>
    <row r="13" spans="1:7" x14ac:dyDescent="0.2">
      <c r="B13" s="18"/>
      <c r="E13" s="5"/>
      <c r="F13" s="5"/>
    </row>
    <row r="14" spans="1:7" x14ac:dyDescent="0.2">
      <c r="B14" s="18"/>
      <c r="E14" s="5"/>
      <c r="F14" s="5"/>
    </row>
    <row r="15" spans="1:7" x14ac:dyDescent="0.2">
      <c r="B15" s="18"/>
      <c r="E15" s="5"/>
      <c r="F15" s="5"/>
    </row>
    <row r="16" spans="1:7" x14ac:dyDescent="0.2">
      <c r="B16" s="18"/>
      <c r="E16" s="5"/>
      <c r="F16" s="5"/>
    </row>
    <row r="17" spans="2:6" x14ac:dyDescent="0.2">
      <c r="B17" s="18"/>
      <c r="E17" s="5"/>
      <c r="F17" s="5"/>
    </row>
    <row r="18" spans="2:6" x14ac:dyDescent="0.2">
      <c r="B18" s="18"/>
      <c r="E18" s="5"/>
      <c r="F18" s="5"/>
    </row>
    <row r="19" spans="2:6" x14ac:dyDescent="0.2">
      <c r="B19" s="18"/>
      <c r="E19" s="5"/>
      <c r="F19" s="5"/>
    </row>
    <row r="20" spans="2:6" x14ac:dyDescent="0.2">
      <c r="B20" s="18"/>
      <c r="E20" s="5"/>
      <c r="F20" s="5"/>
    </row>
    <row r="21" spans="2:6" x14ac:dyDescent="0.2">
      <c r="B21" s="18"/>
      <c r="E21" s="5"/>
      <c r="F21" s="5"/>
    </row>
    <row r="22" spans="2:6" x14ac:dyDescent="0.2">
      <c r="B22" s="18"/>
      <c r="E22" s="5"/>
      <c r="F22" s="5"/>
    </row>
    <row r="23" spans="2:6" x14ac:dyDescent="0.2">
      <c r="B23" s="18"/>
      <c r="E23" s="5"/>
      <c r="F23" s="5"/>
    </row>
    <row r="24" spans="2:6" x14ac:dyDescent="0.2">
      <c r="B24" s="18"/>
      <c r="E24" s="5"/>
      <c r="F24" s="5"/>
    </row>
    <row r="25" spans="2:6" x14ac:dyDescent="0.2">
      <c r="B25" s="18"/>
      <c r="E25" s="5"/>
      <c r="F25" s="5"/>
    </row>
    <row r="26" spans="2:6" x14ac:dyDescent="0.2">
      <c r="B26" s="18"/>
      <c r="E26" s="5"/>
      <c r="F26" s="5"/>
    </row>
    <row r="27" spans="2:6" x14ac:dyDescent="0.2">
      <c r="B27" s="18"/>
      <c r="E27" s="5"/>
      <c r="F27" s="5"/>
    </row>
    <row r="28" spans="2:6" x14ac:dyDescent="0.2">
      <c r="B28" s="18"/>
      <c r="E28" s="5"/>
      <c r="F28" s="5"/>
    </row>
    <row r="29" spans="2:6" x14ac:dyDescent="0.2">
      <c r="B29" s="18"/>
      <c r="E29" s="5"/>
      <c r="F29" s="5"/>
    </row>
    <row r="30" spans="2:6" x14ac:dyDescent="0.2">
      <c r="B30" s="18"/>
      <c r="E30" s="5"/>
      <c r="F30" s="5"/>
    </row>
    <row r="31" spans="2:6" x14ac:dyDescent="0.2">
      <c r="B31" s="18"/>
      <c r="E31" s="5"/>
      <c r="F31" s="5"/>
    </row>
    <row r="32" spans="2:6" x14ac:dyDescent="0.2">
      <c r="B32" s="18"/>
      <c r="E32" s="5"/>
      <c r="F32" s="5"/>
    </row>
    <row r="33" spans="2:6" x14ac:dyDescent="0.2">
      <c r="B33" s="18"/>
      <c r="E33" s="5"/>
      <c r="F33" s="5"/>
    </row>
    <row r="34" spans="2:6" x14ac:dyDescent="0.2">
      <c r="B34" s="18"/>
      <c r="E34" s="5"/>
      <c r="F34" s="5"/>
    </row>
    <row r="35" spans="2:6" x14ac:dyDescent="0.2">
      <c r="B35" s="18"/>
      <c r="E35" s="5"/>
      <c r="F35" s="5"/>
    </row>
    <row r="36" spans="2:6" x14ac:dyDescent="0.2">
      <c r="B36" s="18"/>
      <c r="E36" s="5"/>
      <c r="F36" s="5"/>
    </row>
    <row r="37" spans="2:6" x14ac:dyDescent="0.2">
      <c r="B37" s="18"/>
      <c r="E37" s="5"/>
      <c r="F37" s="5"/>
    </row>
    <row r="38" spans="2:6" x14ac:dyDescent="0.2">
      <c r="B38" s="18"/>
      <c r="E38" s="5"/>
      <c r="F38" s="5"/>
    </row>
    <row r="39" spans="2:6" x14ac:dyDescent="0.2">
      <c r="B39" s="18"/>
      <c r="E39" s="5"/>
      <c r="F39" s="5"/>
    </row>
    <row r="40" spans="2:6" x14ac:dyDescent="0.2">
      <c r="B40" s="18"/>
      <c r="E40" s="5"/>
      <c r="F40" s="5"/>
    </row>
    <row r="41" spans="2:6" x14ac:dyDescent="0.2">
      <c r="B41" s="18"/>
      <c r="E41" s="5"/>
      <c r="F41" s="5"/>
    </row>
    <row r="42" spans="2:6" x14ac:dyDescent="0.2">
      <c r="B42" s="18"/>
      <c r="E42" s="5"/>
      <c r="F42" s="5"/>
    </row>
    <row r="43" spans="2:6" x14ac:dyDescent="0.2">
      <c r="B43" s="18"/>
      <c r="E43" s="5"/>
      <c r="F43" s="5"/>
    </row>
    <row r="44" spans="2:6" x14ac:dyDescent="0.2">
      <c r="B44" s="18"/>
      <c r="E44" s="5"/>
      <c r="F44" s="5"/>
    </row>
    <row r="45" spans="2:6" x14ac:dyDescent="0.2">
      <c r="B45" s="18"/>
      <c r="E45" s="5"/>
      <c r="F45" s="5"/>
    </row>
    <row r="46" spans="2:6" x14ac:dyDescent="0.2">
      <c r="B46" s="18"/>
      <c r="E46" s="5"/>
      <c r="F46" s="5"/>
    </row>
    <row r="47" spans="2:6" x14ac:dyDescent="0.2">
      <c r="B47" s="18"/>
      <c r="E47" s="5"/>
      <c r="F47" s="5"/>
    </row>
    <row r="48" spans="2:6" x14ac:dyDescent="0.2">
      <c r="B48" s="18"/>
      <c r="E48" s="5"/>
      <c r="F48" s="5"/>
    </row>
    <row r="49" spans="2:6" x14ac:dyDescent="0.2">
      <c r="B49" s="18"/>
      <c r="E49" s="5"/>
      <c r="F49" s="5"/>
    </row>
    <row r="50" spans="2:6" x14ac:dyDescent="0.2">
      <c r="B50" s="18"/>
      <c r="E50" s="5"/>
      <c r="F50" s="5"/>
    </row>
    <row r="51" spans="2:6" x14ac:dyDescent="0.2">
      <c r="B51" s="18"/>
      <c r="E51" s="5"/>
      <c r="F51" s="5"/>
    </row>
    <row r="52" spans="2:6" x14ac:dyDescent="0.2">
      <c r="B52" s="18"/>
      <c r="E52" s="5"/>
      <c r="F52" s="5"/>
    </row>
    <row r="53" spans="2:6" x14ac:dyDescent="0.2">
      <c r="B53" s="18"/>
      <c r="E53" s="5"/>
      <c r="F53" s="5"/>
    </row>
    <row r="54" spans="2:6" x14ac:dyDescent="0.2">
      <c r="B54" s="18"/>
      <c r="E54" s="5"/>
      <c r="F54" s="5"/>
    </row>
    <row r="55" spans="2:6" x14ac:dyDescent="0.2">
      <c r="B55" s="18"/>
      <c r="E55" s="5"/>
      <c r="F55" s="5"/>
    </row>
    <row r="56" spans="2:6" x14ac:dyDescent="0.2">
      <c r="B56" s="18"/>
      <c r="E56" s="5"/>
      <c r="F56" s="5"/>
    </row>
    <row r="57" spans="2:6" x14ac:dyDescent="0.2">
      <c r="B57" s="18"/>
      <c r="E57" s="5"/>
      <c r="F57" s="5"/>
    </row>
    <row r="58" spans="2:6" x14ac:dyDescent="0.2">
      <c r="B58" s="18"/>
      <c r="E58" s="5"/>
      <c r="F58" s="5"/>
    </row>
    <row r="59" spans="2:6" x14ac:dyDescent="0.2">
      <c r="B59" s="18"/>
      <c r="E59" s="5"/>
      <c r="F59" s="5"/>
    </row>
    <row r="60" spans="2:6" x14ac:dyDescent="0.2">
      <c r="B60" s="18"/>
      <c r="E60" s="5"/>
      <c r="F60" s="5"/>
    </row>
    <row r="61" spans="2:6" x14ac:dyDescent="0.2">
      <c r="B61" s="18"/>
      <c r="E61" s="5"/>
      <c r="F61" s="5"/>
    </row>
    <row r="62" spans="2:6" x14ac:dyDescent="0.2">
      <c r="B62" s="18"/>
      <c r="E62" s="5"/>
      <c r="F62" s="5"/>
    </row>
    <row r="63" spans="2:6" x14ac:dyDescent="0.2">
      <c r="B63" s="18"/>
      <c r="E63" s="5"/>
      <c r="F63" s="5"/>
    </row>
    <row r="64" spans="2:6" x14ac:dyDescent="0.2">
      <c r="B64" s="18"/>
      <c r="E64" s="5"/>
      <c r="F64" s="5"/>
    </row>
    <row r="65" spans="2:6" x14ac:dyDescent="0.2">
      <c r="B65" s="18"/>
      <c r="E65" s="5"/>
      <c r="F65" s="5"/>
    </row>
    <row r="66" spans="2:6" x14ac:dyDescent="0.2">
      <c r="B66" s="18"/>
      <c r="E66" s="5"/>
      <c r="F66" s="5"/>
    </row>
    <row r="67" spans="2:6" x14ac:dyDescent="0.2">
      <c r="B67" s="18"/>
      <c r="E67" s="5"/>
      <c r="F67" s="5"/>
    </row>
    <row r="68" spans="2:6" x14ac:dyDescent="0.2">
      <c r="B68" s="18"/>
      <c r="E68" s="5"/>
      <c r="F68" s="5"/>
    </row>
    <row r="69" spans="2:6" x14ac:dyDescent="0.2">
      <c r="B69" s="18"/>
      <c r="E69" s="5"/>
      <c r="F69" s="5"/>
    </row>
    <row r="70" spans="2:6" x14ac:dyDescent="0.2">
      <c r="B70" s="18"/>
      <c r="E70" s="5"/>
      <c r="F70" s="5"/>
    </row>
    <row r="71" spans="2:6" x14ac:dyDescent="0.2">
      <c r="B71" s="18"/>
      <c r="E71" s="5"/>
      <c r="F71" s="5"/>
    </row>
    <row r="72" spans="2:6" x14ac:dyDescent="0.2">
      <c r="B72" s="18"/>
      <c r="E72" s="5"/>
      <c r="F72" s="5"/>
    </row>
    <row r="73" spans="2:6" x14ac:dyDescent="0.2">
      <c r="B73" s="18"/>
      <c r="E73" s="5"/>
      <c r="F73" s="5"/>
    </row>
    <row r="74" spans="2:6" x14ac:dyDescent="0.2">
      <c r="B74" s="18"/>
      <c r="E74" s="5"/>
      <c r="F74" s="5"/>
    </row>
    <row r="75" spans="2:6" x14ac:dyDescent="0.2">
      <c r="B75" s="18"/>
      <c r="E75" s="5"/>
      <c r="F75" s="5"/>
    </row>
    <row r="76" spans="2:6" x14ac:dyDescent="0.2">
      <c r="B76" s="18"/>
      <c r="E76" s="5"/>
      <c r="F76" s="5"/>
    </row>
    <row r="77" spans="2:6" x14ac:dyDescent="0.2">
      <c r="B77" s="18"/>
      <c r="E77" s="5"/>
      <c r="F77" s="5"/>
    </row>
    <row r="78" spans="2:6" x14ac:dyDescent="0.2">
      <c r="B78" s="18"/>
      <c r="E78" s="5"/>
      <c r="F78" s="5"/>
    </row>
    <row r="79" spans="2:6" x14ac:dyDescent="0.2">
      <c r="B79" s="18"/>
      <c r="E79" s="5"/>
      <c r="F79" s="5"/>
    </row>
    <row r="80" spans="2:6" x14ac:dyDescent="0.2">
      <c r="B80" s="18"/>
      <c r="E80" s="5"/>
      <c r="F80" s="5"/>
    </row>
    <row r="81" spans="2:6" x14ac:dyDescent="0.2">
      <c r="B81" s="18"/>
      <c r="E81" s="5"/>
      <c r="F81" s="5"/>
    </row>
    <row r="82" spans="2:6" x14ac:dyDescent="0.2">
      <c r="B82" s="18"/>
      <c r="E82" s="5"/>
      <c r="F82" s="5"/>
    </row>
    <row r="83" spans="2:6" x14ac:dyDescent="0.2">
      <c r="B83" s="18"/>
      <c r="E83" s="5"/>
      <c r="F83" s="5"/>
    </row>
    <row r="84" spans="2:6" x14ac:dyDescent="0.2">
      <c r="B84" s="18"/>
      <c r="E84" s="5"/>
      <c r="F84" s="5"/>
    </row>
    <row r="85" spans="2:6" x14ac:dyDescent="0.2">
      <c r="B85" s="18"/>
      <c r="E85" s="5"/>
      <c r="F85" s="5"/>
    </row>
    <row r="86" spans="2:6" x14ac:dyDescent="0.2">
      <c r="B86" s="18"/>
      <c r="E86" s="5"/>
      <c r="F86" s="5"/>
    </row>
    <row r="87" spans="2:6" x14ac:dyDescent="0.2">
      <c r="B87" s="18"/>
      <c r="E87" s="5"/>
      <c r="F87" s="5"/>
    </row>
    <row r="88" spans="2:6" x14ac:dyDescent="0.2">
      <c r="B88" s="18"/>
      <c r="E88" s="5"/>
      <c r="F88" s="5"/>
    </row>
    <row r="89" spans="2:6" x14ac:dyDescent="0.2">
      <c r="B89" s="18"/>
      <c r="E89" s="5"/>
      <c r="F89" s="5"/>
    </row>
    <row r="90" spans="2:6" x14ac:dyDescent="0.2">
      <c r="B90" s="18"/>
      <c r="E90" s="5"/>
      <c r="F90" s="5"/>
    </row>
    <row r="91" spans="2:6" x14ac:dyDescent="0.2">
      <c r="B91" s="18"/>
      <c r="E91" s="5"/>
      <c r="F91" s="5"/>
    </row>
    <row r="92" spans="2:6" x14ac:dyDescent="0.2">
      <c r="B92" s="18"/>
      <c r="E92" s="5"/>
      <c r="F92" s="5"/>
    </row>
    <row r="93" spans="2:6" x14ac:dyDescent="0.2">
      <c r="B93" s="18"/>
      <c r="E93" s="5"/>
      <c r="F93" s="5"/>
    </row>
    <row r="94" spans="2:6" x14ac:dyDescent="0.2">
      <c r="B94" s="18"/>
      <c r="E94" s="5"/>
      <c r="F94" s="5"/>
    </row>
    <row r="95" spans="2:6" x14ac:dyDescent="0.2">
      <c r="B95" s="18"/>
      <c r="E95" s="5"/>
      <c r="F95" s="5"/>
    </row>
    <row r="96" spans="2:6" x14ac:dyDescent="0.2">
      <c r="B96" s="18"/>
      <c r="E96" s="5"/>
      <c r="F96" s="5"/>
    </row>
    <row r="97" spans="2:6" x14ac:dyDescent="0.2">
      <c r="B97" s="18"/>
      <c r="E97" s="5"/>
      <c r="F97" s="5"/>
    </row>
    <row r="98" spans="2:6" x14ac:dyDescent="0.2">
      <c r="B98" s="18"/>
      <c r="E98" s="5"/>
      <c r="F98" s="5"/>
    </row>
    <row r="99" spans="2:6" x14ac:dyDescent="0.2">
      <c r="B99" s="18"/>
      <c r="E99" s="5"/>
      <c r="F99" s="5"/>
    </row>
    <row r="100" spans="2:6" x14ac:dyDescent="0.2">
      <c r="B100" s="18"/>
      <c r="E100" s="5"/>
      <c r="F100" s="5"/>
    </row>
    <row r="101" spans="2:6" x14ac:dyDescent="0.2">
      <c r="B101" s="18"/>
      <c r="E101" s="5"/>
      <c r="F101" s="5"/>
    </row>
    <row r="102" spans="2:6" x14ac:dyDescent="0.2">
      <c r="B102" s="18"/>
      <c r="E102" s="5"/>
      <c r="F102" s="5"/>
    </row>
    <row r="103" spans="2:6" x14ac:dyDescent="0.2">
      <c r="B103" s="18"/>
      <c r="E103" s="5"/>
      <c r="F103" s="5"/>
    </row>
    <row r="104" spans="2:6" x14ac:dyDescent="0.2">
      <c r="B104" s="18"/>
      <c r="E104" s="5"/>
      <c r="F104" s="5"/>
    </row>
    <row r="105" spans="2:6" x14ac:dyDescent="0.2">
      <c r="B105" s="18"/>
      <c r="E105" s="5"/>
      <c r="F105" s="5"/>
    </row>
    <row r="106" spans="2:6" x14ac:dyDescent="0.2">
      <c r="B106" s="18"/>
      <c r="E106" s="5"/>
      <c r="F106" s="5"/>
    </row>
    <row r="107" spans="2:6" x14ac:dyDescent="0.2">
      <c r="B107" s="18"/>
      <c r="E107" s="5"/>
      <c r="F107" s="5"/>
    </row>
    <row r="108" spans="2:6" x14ac:dyDescent="0.2">
      <c r="B108" s="18"/>
      <c r="E108" s="5"/>
      <c r="F108" s="5"/>
    </row>
    <row r="109" spans="2:6" x14ac:dyDescent="0.2">
      <c r="B109" s="18"/>
      <c r="E109" s="5"/>
      <c r="F109" s="5"/>
    </row>
    <row r="110" spans="2:6" x14ac:dyDescent="0.2">
      <c r="B110" s="18"/>
      <c r="E110" s="5"/>
      <c r="F110" s="5"/>
    </row>
    <row r="111" spans="2:6" x14ac:dyDescent="0.2">
      <c r="B111" s="18"/>
      <c r="E111" s="5"/>
      <c r="F111" s="5"/>
    </row>
    <row r="112" spans="2:6" x14ac:dyDescent="0.2">
      <c r="B112" s="18"/>
      <c r="E112" s="5"/>
      <c r="F112" s="5"/>
    </row>
    <row r="113" spans="2:6" x14ac:dyDescent="0.2">
      <c r="B113" s="18"/>
      <c r="E113" s="5"/>
      <c r="F113" s="5"/>
    </row>
    <row r="114" spans="2:6" x14ac:dyDescent="0.2">
      <c r="B114" s="18"/>
      <c r="E114" s="5"/>
      <c r="F114" s="5"/>
    </row>
    <row r="115" spans="2:6" x14ac:dyDescent="0.2">
      <c r="B115" s="18"/>
      <c r="E115" s="5"/>
      <c r="F115" s="5"/>
    </row>
    <row r="116" spans="2:6" x14ac:dyDescent="0.2">
      <c r="B116" s="18"/>
      <c r="E116" s="5"/>
      <c r="F116" s="5"/>
    </row>
    <row r="117" spans="2:6" x14ac:dyDescent="0.2">
      <c r="B117" s="18"/>
      <c r="E117" s="5"/>
      <c r="F117" s="5"/>
    </row>
    <row r="118" spans="2:6" x14ac:dyDescent="0.2">
      <c r="B118" s="18"/>
      <c r="E118" s="5"/>
      <c r="F118" s="5"/>
    </row>
    <row r="119" spans="2:6" x14ac:dyDescent="0.2">
      <c r="B119" s="18"/>
      <c r="E119" s="5"/>
      <c r="F119" s="5"/>
    </row>
    <row r="120" spans="2:6" x14ac:dyDescent="0.2">
      <c r="B120" s="18"/>
      <c r="E120" s="5"/>
      <c r="F120" s="5"/>
    </row>
    <row r="121" spans="2:6" x14ac:dyDescent="0.2">
      <c r="B121" s="18"/>
      <c r="E121" s="5"/>
      <c r="F121" s="5"/>
    </row>
    <row r="122" spans="2:6" x14ac:dyDescent="0.2">
      <c r="B122" s="18"/>
      <c r="E122" s="5"/>
      <c r="F122" s="5"/>
    </row>
    <row r="123" spans="2:6" x14ac:dyDescent="0.2">
      <c r="B123" s="18"/>
      <c r="E123" s="5"/>
      <c r="F123" s="5"/>
    </row>
    <row r="124" spans="2:6" x14ac:dyDescent="0.2">
      <c r="B124" s="18"/>
      <c r="E124" s="5"/>
      <c r="F124" s="5"/>
    </row>
    <row r="125" spans="2:6" x14ac:dyDescent="0.2">
      <c r="B125" s="18"/>
      <c r="E125" s="5"/>
      <c r="F125" s="5"/>
    </row>
    <row r="126" spans="2:6" x14ac:dyDescent="0.2">
      <c r="B126" s="18"/>
      <c r="E126" s="5"/>
      <c r="F126" s="5"/>
    </row>
    <row r="127" spans="2:6" x14ac:dyDescent="0.2">
      <c r="B127" s="18"/>
      <c r="E127" s="5"/>
      <c r="F127" s="5"/>
    </row>
    <row r="128" spans="2:6" x14ac:dyDescent="0.2">
      <c r="B128" s="18"/>
      <c r="E128" s="5"/>
      <c r="F128" s="5"/>
    </row>
    <row r="129" spans="2:6" x14ac:dyDescent="0.2">
      <c r="B129" s="18"/>
      <c r="E129" s="5"/>
      <c r="F129" s="5"/>
    </row>
    <row r="130" spans="2:6" x14ac:dyDescent="0.2">
      <c r="B130" s="18"/>
      <c r="E130" s="5"/>
      <c r="F130" s="5"/>
    </row>
    <row r="131" spans="2:6" x14ac:dyDescent="0.2">
      <c r="B131" s="18"/>
      <c r="E131" s="5"/>
      <c r="F131" s="5"/>
    </row>
    <row r="132" spans="2:6" x14ac:dyDescent="0.2">
      <c r="B132" s="18"/>
      <c r="E132" s="5"/>
      <c r="F132" s="5"/>
    </row>
    <row r="133" spans="2:6" x14ac:dyDescent="0.2">
      <c r="B133" s="18"/>
      <c r="E133" s="5"/>
      <c r="F133" s="5"/>
    </row>
    <row r="134" spans="2:6" x14ac:dyDescent="0.2">
      <c r="B134" s="18"/>
      <c r="E134" s="5"/>
      <c r="F134" s="5"/>
    </row>
    <row r="135" spans="2:6" x14ac:dyDescent="0.2">
      <c r="B135" s="18"/>
      <c r="E135" s="5"/>
      <c r="F135" s="5"/>
    </row>
    <row r="136" spans="2:6" x14ac:dyDescent="0.2">
      <c r="B136" s="18"/>
      <c r="E136" s="5"/>
      <c r="F136" s="5"/>
    </row>
    <row r="137" spans="2:6" x14ac:dyDescent="0.2">
      <c r="B137" s="18"/>
      <c r="E137" s="5"/>
      <c r="F137" s="5"/>
    </row>
    <row r="138" spans="2:6" x14ac:dyDescent="0.2">
      <c r="B138" s="18"/>
      <c r="E138" s="5"/>
      <c r="F138" s="5"/>
    </row>
    <row r="139" spans="2:6" x14ac:dyDescent="0.2">
      <c r="B139" s="18"/>
      <c r="E139" s="5"/>
      <c r="F139" s="5"/>
    </row>
    <row r="140" spans="2:6" x14ac:dyDescent="0.2">
      <c r="B140" s="18"/>
      <c r="E140" s="5"/>
      <c r="F140" s="5"/>
    </row>
    <row r="141" spans="2:6" x14ac:dyDescent="0.2">
      <c r="B141" s="18"/>
      <c r="E141" s="5"/>
      <c r="F141" s="5"/>
    </row>
    <row r="142" spans="2:6" x14ac:dyDescent="0.2">
      <c r="B142" s="18"/>
      <c r="E142" s="5"/>
      <c r="F142" s="5"/>
    </row>
    <row r="143" spans="2:6" x14ac:dyDescent="0.2">
      <c r="B143" s="18"/>
      <c r="E143" s="5"/>
      <c r="F143" s="5"/>
    </row>
    <row r="144" spans="2:6" x14ac:dyDescent="0.2">
      <c r="B144" s="18"/>
      <c r="E144" s="5"/>
      <c r="F144" s="5"/>
    </row>
    <row r="145" spans="2:6" x14ac:dyDescent="0.2">
      <c r="B145" s="18"/>
      <c r="E145" s="5"/>
      <c r="F145" s="5"/>
    </row>
    <row r="146" spans="2:6" x14ac:dyDescent="0.2">
      <c r="B146" s="18"/>
      <c r="E146" s="5"/>
      <c r="F146" s="5"/>
    </row>
    <row r="147" spans="2:6" x14ac:dyDescent="0.2">
      <c r="B147" s="18"/>
      <c r="E147" s="5"/>
      <c r="F147" s="5"/>
    </row>
    <row r="148" spans="2:6" x14ac:dyDescent="0.2">
      <c r="B148" s="18"/>
      <c r="E148" s="5"/>
      <c r="F148" s="5"/>
    </row>
    <row r="149" spans="2:6" x14ac:dyDescent="0.2">
      <c r="B149" s="18"/>
      <c r="E149" s="5"/>
      <c r="F149" s="5"/>
    </row>
    <row r="150" spans="2:6" x14ac:dyDescent="0.2">
      <c r="B150" s="18"/>
      <c r="E150" s="5"/>
      <c r="F150" s="5"/>
    </row>
    <row r="151" spans="2:6" x14ac:dyDescent="0.2">
      <c r="B151" s="18"/>
      <c r="E151" s="5"/>
      <c r="F151" s="5"/>
    </row>
    <row r="152" spans="2:6" x14ac:dyDescent="0.2">
      <c r="B152" s="18"/>
      <c r="E152" s="5"/>
      <c r="F152" s="5"/>
    </row>
    <row r="153" spans="2:6" x14ac:dyDescent="0.2">
      <c r="B153" s="18"/>
      <c r="E153" s="5"/>
      <c r="F153" s="5"/>
    </row>
    <row r="154" spans="2:6" x14ac:dyDescent="0.2">
      <c r="B154" s="18"/>
      <c r="E154" s="5"/>
      <c r="F154" s="5"/>
    </row>
    <row r="155" spans="2:6" x14ac:dyDescent="0.2">
      <c r="B155" s="18"/>
      <c r="E155" s="5"/>
      <c r="F155" s="5"/>
    </row>
    <row r="156" spans="2:6" x14ac:dyDescent="0.2">
      <c r="B156" s="18"/>
      <c r="E156" s="5"/>
      <c r="F156" s="5"/>
    </row>
    <row r="157" spans="2:6" x14ac:dyDescent="0.2">
      <c r="B157" s="18"/>
      <c r="E157" s="5"/>
      <c r="F157" s="5"/>
    </row>
    <row r="158" spans="2:6" x14ac:dyDescent="0.2">
      <c r="B158" s="18"/>
      <c r="E158" s="5"/>
      <c r="F158" s="5"/>
    </row>
    <row r="159" spans="2:6" x14ac:dyDescent="0.2">
      <c r="B159" s="18"/>
      <c r="E159" s="5"/>
      <c r="F159" s="5"/>
    </row>
    <row r="160" spans="2:6" x14ac:dyDescent="0.2">
      <c r="B160" s="18"/>
      <c r="E160" s="5"/>
      <c r="F160" s="5"/>
    </row>
    <row r="161" spans="2:6" x14ac:dyDescent="0.2">
      <c r="B161" s="18"/>
      <c r="E161" s="5"/>
      <c r="F161" s="5"/>
    </row>
    <row r="162" spans="2:6" x14ac:dyDescent="0.2">
      <c r="B162" s="18"/>
      <c r="E162" s="5"/>
      <c r="F162" s="5"/>
    </row>
    <row r="163" spans="2:6" x14ac:dyDescent="0.2">
      <c r="B163" s="18"/>
      <c r="E163" s="5"/>
      <c r="F163" s="5"/>
    </row>
    <row r="164" spans="2:6" x14ac:dyDescent="0.2">
      <c r="B164" s="18"/>
      <c r="E164" s="5"/>
      <c r="F164" s="5"/>
    </row>
    <row r="165" spans="2:6" x14ac:dyDescent="0.2">
      <c r="B165" s="18"/>
      <c r="E165" s="5"/>
      <c r="F165" s="5"/>
    </row>
    <row r="166" spans="2:6" x14ac:dyDescent="0.2">
      <c r="B166" s="18"/>
      <c r="E166" s="5"/>
      <c r="F166" s="5"/>
    </row>
    <row r="167" spans="2:6" x14ac:dyDescent="0.2">
      <c r="B167" s="18"/>
      <c r="E167" s="5"/>
      <c r="F167" s="5"/>
    </row>
    <row r="168" spans="2:6" x14ac:dyDescent="0.2">
      <c r="B168" s="18"/>
      <c r="E168" s="5"/>
      <c r="F168" s="5"/>
    </row>
    <row r="169" spans="2:6" x14ac:dyDescent="0.2">
      <c r="B169" s="18"/>
      <c r="E169" s="5"/>
      <c r="F169" s="5"/>
    </row>
    <row r="170" spans="2:6" x14ac:dyDescent="0.2">
      <c r="B170" s="18"/>
      <c r="E170" s="5"/>
      <c r="F170" s="5"/>
    </row>
    <row r="171" spans="2:6" x14ac:dyDescent="0.2">
      <c r="B171" s="18"/>
      <c r="E171" s="5"/>
      <c r="F171" s="5"/>
    </row>
    <row r="172" spans="2:6" x14ac:dyDescent="0.2">
      <c r="B172" s="18"/>
      <c r="E172" s="5"/>
      <c r="F172" s="5"/>
    </row>
    <row r="173" spans="2:6" x14ac:dyDescent="0.2">
      <c r="B173" s="18"/>
      <c r="E173" s="5"/>
      <c r="F173" s="5"/>
    </row>
    <row r="174" spans="2:6" x14ac:dyDescent="0.2">
      <c r="B174" s="18"/>
      <c r="E174" s="5"/>
      <c r="F174" s="5"/>
    </row>
    <row r="175" spans="2:6" x14ac:dyDescent="0.2">
      <c r="B175" s="18"/>
      <c r="E175" s="5"/>
      <c r="F175" s="5"/>
    </row>
    <row r="176" spans="2:6" x14ac:dyDescent="0.2">
      <c r="B176" s="18"/>
      <c r="E176" s="5"/>
      <c r="F176" s="5"/>
    </row>
    <row r="177" spans="2:6" x14ac:dyDescent="0.2">
      <c r="B177" s="18"/>
      <c r="E177" s="5"/>
      <c r="F177" s="5"/>
    </row>
    <row r="178" spans="2:6" x14ac:dyDescent="0.2">
      <c r="B178" s="18"/>
      <c r="E178" s="5"/>
      <c r="F178" s="5"/>
    </row>
    <row r="179" spans="2:6" x14ac:dyDescent="0.2">
      <c r="B179" s="18"/>
      <c r="E179" s="5"/>
      <c r="F179" s="5"/>
    </row>
    <row r="180" spans="2:6" x14ac:dyDescent="0.2">
      <c r="B180" s="18"/>
      <c r="E180" s="5"/>
      <c r="F180" s="5"/>
    </row>
    <row r="181" spans="2:6" x14ac:dyDescent="0.2">
      <c r="B181" s="18"/>
      <c r="E181" s="5"/>
      <c r="F181" s="5"/>
    </row>
    <row r="182" spans="2:6" x14ac:dyDescent="0.2">
      <c r="B182" s="18"/>
      <c r="E182" s="5"/>
      <c r="F182" s="5"/>
    </row>
    <row r="183" spans="2:6" x14ac:dyDescent="0.2">
      <c r="B183" s="18"/>
      <c r="E183" s="5"/>
      <c r="F183" s="5"/>
    </row>
    <row r="184" spans="2:6" x14ac:dyDescent="0.2">
      <c r="B184" s="18"/>
      <c r="E184" s="5"/>
      <c r="F184" s="5"/>
    </row>
    <row r="185" spans="2:6" x14ac:dyDescent="0.2">
      <c r="B185" s="18"/>
      <c r="E185" s="5"/>
      <c r="F185" s="5"/>
    </row>
    <row r="186" spans="2:6" x14ac:dyDescent="0.2">
      <c r="B186" s="18"/>
      <c r="E186" s="5"/>
      <c r="F186" s="5"/>
    </row>
    <row r="187" spans="2:6" x14ac:dyDescent="0.2">
      <c r="B187" s="18"/>
      <c r="E187" s="5"/>
      <c r="F187" s="5"/>
    </row>
    <row r="188" spans="2:6" x14ac:dyDescent="0.2">
      <c r="B188" s="18"/>
      <c r="E188" s="5"/>
      <c r="F188" s="5"/>
    </row>
    <row r="189" spans="2:6" x14ac:dyDescent="0.2">
      <c r="B189" s="18"/>
      <c r="E189" s="5"/>
      <c r="F189" s="5"/>
    </row>
    <row r="190" spans="2:6" x14ac:dyDescent="0.2">
      <c r="B190" s="18"/>
      <c r="E190" s="5"/>
      <c r="F190" s="5"/>
    </row>
    <row r="191" spans="2:6" x14ac:dyDescent="0.2">
      <c r="B191" s="18"/>
      <c r="E191" s="5"/>
      <c r="F191" s="5"/>
    </row>
    <row r="192" spans="2:6" x14ac:dyDescent="0.2">
      <c r="B192" s="18"/>
      <c r="E192" s="5"/>
      <c r="F192" s="5"/>
    </row>
    <row r="193" spans="2:6" x14ac:dyDescent="0.2">
      <c r="B193" s="18"/>
      <c r="E193" s="5"/>
      <c r="F193" s="5"/>
    </row>
    <row r="194" spans="2:6" x14ac:dyDescent="0.2">
      <c r="B194" s="18"/>
      <c r="E194" s="5"/>
      <c r="F194" s="5"/>
    </row>
    <row r="195" spans="2:6" x14ac:dyDescent="0.2">
      <c r="B195" s="18"/>
      <c r="E195" s="5"/>
      <c r="F195" s="5"/>
    </row>
    <row r="196" spans="2:6" x14ac:dyDescent="0.2">
      <c r="B196" s="18"/>
      <c r="E196" s="5"/>
      <c r="F196" s="5"/>
    </row>
    <row r="197" spans="2:6" x14ac:dyDescent="0.2">
      <c r="B197" s="18"/>
      <c r="E197" s="5"/>
      <c r="F197" s="5"/>
    </row>
    <row r="198" spans="2:6" x14ac:dyDescent="0.2">
      <c r="B198" s="18"/>
      <c r="E198" s="5"/>
      <c r="F198" s="5"/>
    </row>
    <row r="199" spans="2:6" x14ac:dyDescent="0.2">
      <c r="B199" s="18"/>
      <c r="E199" s="5"/>
      <c r="F199" s="5"/>
    </row>
    <row r="200" spans="2:6" x14ac:dyDescent="0.2">
      <c r="B200" s="18"/>
      <c r="E200" s="5"/>
      <c r="F200" s="5"/>
    </row>
    <row r="201" spans="2:6" x14ac:dyDescent="0.2">
      <c r="B201" s="18"/>
      <c r="E201" s="5"/>
      <c r="F201" s="5"/>
    </row>
    <row r="202" spans="2:6" x14ac:dyDescent="0.2">
      <c r="B202" s="18"/>
      <c r="E202" s="5"/>
      <c r="F202" s="5"/>
    </row>
    <row r="203" spans="2:6" x14ac:dyDescent="0.2">
      <c r="B203" s="18"/>
      <c r="E203" s="5"/>
      <c r="F203" s="5"/>
    </row>
    <row r="204" spans="2:6" x14ac:dyDescent="0.2">
      <c r="B204" s="18"/>
      <c r="E204" s="5"/>
      <c r="F204" s="5"/>
    </row>
    <row r="205" spans="2:6" x14ac:dyDescent="0.2">
      <c r="B205" s="18"/>
      <c r="E205" s="5"/>
      <c r="F205" s="5"/>
    </row>
    <row r="206" spans="2:6" x14ac:dyDescent="0.2">
      <c r="B206" s="18"/>
      <c r="E206" s="5"/>
      <c r="F206" s="5"/>
    </row>
    <row r="207" spans="2:6" x14ac:dyDescent="0.2">
      <c r="B207" s="18"/>
      <c r="E207" s="5"/>
      <c r="F207" s="5"/>
    </row>
    <row r="208" spans="2:6" x14ac:dyDescent="0.2">
      <c r="B208" s="18"/>
      <c r="E208" s="5"/>
      <c r="F208" s="5"/>
    </row>
  </sheetData>
  <pageMargins left="0.7" right="0.7" top="0.75" bottom="0.75" header="0.3" footer="0.3"/>
  <legacy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0A649C9-D353-49FE-B13B-894D4DF93969}">
          <x14:formula1>
            <xm:f>Options!$C$4:$C$5</xm:f>
          </x14:formula1>
          <xm:sqref>G7:G11</xm:sqref>
        </x14:dataValidation>
        <x14:dataValidation type="list" allowBlank="1" showInputMessage="1" showErrorMessage="1" xr:uid="{0F12D2B7-D5C6-42DA-9367-1555883624A5}">
          <x14:formula1>
            <xm:f>Options!$A$7:$A$31</xm:f>
          </x14:formula1>
          <xm:sqref>D7:D11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30EF2-DC0C-425E-92E3-AAFD7F8CA960}">
  <dimension ref="A1:N26"/>
  <sheetViews>
    <sheetView workbookViewId="0">
      <selection activeCell="B18" sqref="B18"/>
    </sheetView>
  </sheetViews>
  <sheetFormatPr defaultRowHeight="15" x14ac:dyDescent="0.25"/>
  <cols>
    <col min="2" max="2" width="15.28515625" customWidth="1"/>
    <col min="3" max="4" width="17.7109375" customWidth="1"/>
    <col min="5" max="6" width="10.42578125" customWidth="1"/>
    <col min="7" max="8" width="12.85546875" customWidth="1"/>
  </cols>
  <sheetData>
    <row r="1" spans="1:14" ht="27.75" x14ac:dyDescent="0.4">
      <c r="A1" s="1" t="s">
        <v>0</v>
      </c>
    </row>
    <row r="2" spans="1:14" x14ac:dyDescent="0.25">
      <c r="B2" s="2" t="s">
        <v>40</v>
      </c>
      <c r="C2" s="2" t="s">
        <v>38</v>
      </c>
      <c r="D2" s="2" t="s">
        <v>39</v>
      </c>
      <c r="E2" s="2" t="s">
        <v>41</v>
      </c>
      <c r="F2" s="2" t="s">
        <v>42</v>
      </c>
      <c r="G2" s="2" t="s">
        <v>43</v>
      </c>
    </row>
    <row r="3" spans="1:14" x14ac:dyDescent="0.25">
      <c r="B3" s="9" t="s">
        <v>1</v>
      </c>
      <c r="C3" s="10" t="s">
        <v>29</v>
      </c>
      <c r="D3" s="10" t="s">
        <v>2</v>
      </c>
      <c r="E3" s="10" t="s">
        <v>3</v>
      </c>
      <c r="F3" s="10" t="s">
        <v>5</v>
      </c>
      <c r="G3" s="11" t="s">
        <v>4</v>
      </c>
    </row>
    <row r="4" spans="1:14" x14ac:dyDescent="0.25">
      <c r="B4">
        <v>1</v>
      </c>
      <c r="C4" s="15">
        <v>46114</v>
      </c>
      <c r="D4" t="s">
        <v>9</v>
      </c>
      <c r="E4">
        <v>500</v>
      </c>
      <c r="F4" t="e">
        <f>E3*0.1</f>
        <v>#VALUE!</v>
      </c>
      <c r="G4" t="s">
        <v>35</v>
      </c>
    </row>
    <row r="5" spans="1:14" x14ac:dyDescent="0.25">
      <c r="B5">
        <v>2</v>
      </c>
      <c r="C5" s="15">
        <v>46086</v>
      </c>
      <c r="D5" t="s">
        <v>12</v>
      </c>
      <c r="E5">
        <v>600</v>
      </c>
      <c r="F5">
        <f t="shared" ref="F4:F7" si="0">E4*0.1</f>
        <v>50</v>
      </c>
      <c r="G5" t="s">
        <v>37</v>
      </c>
    </row>
    <row r="6" spans="1:14" x14ac:dyDescent="0.25">
      <c r="B6">
        <v>3</v>
      </c>
      <c r="C6" s="15">
        <v>46086</v>
      </c>
      <c r="D6" t="s">
        <v>15</v>
      </c>
      <c r="E6">
        <v>300</v>
      </c>
      <c r="F6">
        <f t="shared" si="0"/>
        <v>60</v>
      </c>
      <c r="G6" t="s">
        <v>35</v>
      </c>
    </row>
    <row r="7" spans="1:14" x14ac:dyDescent="0.25">
      <c r="B7">
        <v>4</v>
      </c>
      <c r="C7" s="15">
        <v>46114</v>
      </c>
      <c r="D7" t="s">
        <v>26</v>
      </c>
      <c r="E7">
        <v>56</v>
      </c>
      <c r="F7">
        <f t="shared" si="0"/>
        <v>30</v>
      </c>
      <c r="G7" t="s">
        <v>37</v>
      </c>
    </row>
    <row r="11" spans="1:14" x14ac:dyDescent="0.25">
      <c r="I11" t="s">
        <v>38</v>
      </c>
      <c r="J11" t="s">
        <v>39</v>
      </c>
      <c r="K11" t="s">
        <v>40</v>
      </c>
      <c r="L11" t="s">
        <v>41</v>
      </c>
      <c r="M11" t="s">
        <v>42</v>
      </c>
      <c r="N11" t="s">
        <v>43</v>
      </c>
    </row>
    <row r="12" spans="1:14" x14ac:dyDescent="0.25">
      <c r="I12">
        <v>46085</v>
      </c>
      <c r="J12" t="s">
        <v>34</v>
      </c>
      <c r="K12" t="e" cm="1" vm="1">
        <f t="array" aca="1" ref="K12" ca="1">_xlfn.SEQUENCE(COUNTA(L:L)-1)</f>
        <v>#VALUE!</v>
      </c>
      <c r="L12">
        <v>500</v>
      </c>
      <c r="M12">
        <v>2343</v>
      </c>
      <c r="N12" t="s">
        <v>37</v>
      </c>
    </row>
    <row r="13" spans="1:14" x14ac:dyDescent="0.25">
      <c r="I13">
        <v>46176</v>
      </c>
      <c r="J13" t="s">
        <v>36</v>
      </c>
      <c r="K13" t="e" cm="1" vm="1">
        <f t="array" aca="1" ref="K13" ca="1">_xlfn.SEQUENCE(COUNTA(L:L)-1)</f>
        <v>#VALUE!</v>
      </c>
      <c r="L13">
        <v>3332</v>
      </c>
      <c r="M13">
        <v>42</v>
      </c>
      <c r="N13" t="s">
        <v>35</v>
      </c>
    </row>
    <row r="14" spans="1:14" x14ac:dyDescent="0.25">
      <c r="I14">
        <v>46118</v>
      </c>
      <c r="J14" t="s">
        <v>44</v>
      </c>
      <c r="K14" t="e" cm="1" vm="1">
        <f t="array" aca="1" ref="K14" ca="1">_xlfn.SEQUENCE(COUNTA(L:L)-1)</f>
        <v>#VALUE!</v>
      </c>
      <c r="L14">
        <v>45645345</v>
      </c>
      <c r="M14">
        <v>354343</v>
      </c>
      <c r="N14" t="s">
        <v>35</v>
      </c>
    </row>
    <row r="15" spans="1:14" x14ac:dyDescent="0.25">
      <c r="I15">
        <v>46088</v>
      </c>
      <c r="J15" t="s">
        <v>45</v>
      </c>
      <c r="K15" cm="1">
        <f t="array" ref="K15:K18">_xlfn.SEQUENCE(COUNTA(L:L)-1)</f>
        <v>1</v>
      </c>
      <c r="L15">
        <v>345535</v>
      </c>
      <c r="M15">
        <v>232</v>
      </c>
      <c r="N15" t="s">
        <v>37</v>
      </c>
    </row>
    <row r="16" spans="1:14" x14ac:dyDescent="0.25">
      <c r="K16">
        <v>2</v>
      </c>
    </row>
    <row r="17" spans="2:11" x14ac:dyDescent="0.25">
      <c r="K17">
        <v>3</v>
      </c>
    </row>
    <row r="18" spans="2:11" x14ac:dyDescent="0.25">
      <c r="K18">
        <v>4</v>
      </c>
    </row>
    <row r="19" spans="2:11" x14ac:dyDescent="0.25">
      <c r="B19" t="s">
        <v>38</v>
      </c>
      <c r="C19" t="s">
        <v>39</v>
      </c>
      <c r="D19" t="s">
        <v>40</v>
      </c>
      <c r="E19" t="s">
        <v>41</v>
      </c>
      <c r="F19" t="s">
        <v>42</v>
      </c>
      <c r="G19" t="s">
        <v>43</v>
      </c>
    </row>
    <row r="20" spans="2:11" x14ac:dyDescent="0.25">
      <c r="B20" s="15">
        <v>46085</v>
      </c>
      <c r="C20" t="s">
        <v>34</v>
      </c>
      <c r="D20" t="e" cm="1" vm="2">
        <f t="array" aca="1" ref="D20" ca="1">_xlfn.SEQUENCE(COUNTA(Table6[Amount])-1)</f>
        <v>#VALUE!</v>
      </c>
      <c r="E20">
        <v>500</v>
      </c>
      <c r="F20">
        <f>Table6[[#This Row],[Amount]]*0.1</f>
        <v>50</v>
      </c>
      <c r="G20" t="s">
        <v>37</v>
      </c>
    </row>
    <row r="21" spans="2:11" x14ac:dyDescent="0.25">
      <c r="B21" s="15">
        <v>46176</v>
      </c>
      <c r="C21" t="s">
        <v>36</v>
      </c>
      <c r="D21" t="e" cm="1" vm="2">
        <f t="array" aca="1" ref="D21" ca="1">_xlfn.SEQUENCE(COUNTA(Table6[Amount])-1)</f>
        <v>#VALUE!</v>
      </c>
      <c r="E21">
        <v>3332</v>
      </c>
      <c r="F21">
        <f>Table6[[#This Row],[Amount]]*0.1</f>
        <v>333.20000000000005</v>
      </c>
      <c r="G21" t="s">
        <v>35</v>
      </c>
    </row>
    <row r="22" spans="2:11" x14ac:dyDescent="0.25">
      <c r="B22" s="15">
        <v>46118</v>
      </c>
      <c r="C22" t="s">
        <v>44</v>
      </c>
      <c r="D22" t="e" cm="1" vm="2">
        <f t="array" aca="1" ref="D22" ca="1">_xlfn.SEQUENCE(COUNTA(Table6[Amount])-1)</f>
        <v>#VALUE!</v>
      </c>
      <c r="E22">
        <v>45645345</v>
      </c>
      <c r="F22">
        <f>Table6[[#This Row],[Amount]]*0.1</f>
        <v>4564534.5</v>
      </c>
      <c r="G22" t="s">
        <v>35</v>
      </c>
    </row>
    <row r="23" spans="2:11" x14ac:dyDescent="0.25">
      <c r="B23" s="15">
        <v>46088</v>
      </c>
      <c r="C23" t="s">
        <v>45</v>
      </c>
      <c r="D23" t="e" cm="1" vm="2">
        <f t="array" aca="1" ref="D23" ca="1">_xlfn.SEQUENCE(COUNTA(Table6[Amount])-1)</f>
        <v>#VALUE!</v>
      </c>
      <c r="E23">
        <v>345535</v>
      </c>
      <c r="F23">
        <f>Table6[[#This Row],[Amount]]*0.1</f>
        <v>34553.5</v>
      </c>
      <c r="G23" t="s">
        <v>37</v>
      </c>
    </row>
    <row r="24" spans="2:11" x14ac:dyDescent="0.25">
      <c r="D24" t="e" cm="1" vm="2">
        <f t="array" aca="1" ref="D24" ca="1">_xlfn.SEQUENCE(COUNTA(Table6[Amount])-1)</f>
        <v>#VALUE!</v>
      </c>
      <c r="F24">
        <f>Table6[[#This Row],[Amount]]*0.1</f>
        <v>0</v>
      </c>
    </row>
    <row r="25" spans="2:11" x14ac:dyDescent="0.25">
      <c r="D25" t="e" cm="1" vm="2">
        <f t="array" aca="1" ref="D25" ca="1">_xlfn.SEQUENCE(COUNTA(Table6[Amount])-1)</f>
        <v>#VALUE!</v>
      </c>
      <c r="F25">
        <f>Table6[[#This Row],[Amount]]*0.1</f>
        <v>0</v>
      </c>
    </row>
    <row r="26" spans="2:11" x14ac:dyDescent="0.25">
      <c r="D26" t="e" cm="1" vm="2">
        <f t="array" aca="1" ref="D26" ca="1">_xlfn.SEQUENCE(COUNTA(Table6[Amount])-1)</f>
        <v>#VALUE!</v>
      </c>
      <c r="F26">
        <f>Table6[[#This Row],[Amount]]*0.1</f>
        <v>0</v>
      </c>
    </row>
  </sheetData>
  <pageMargins left="0.7" right="0.7" top="0.75" bottom="0.75" header="0.3" footer="0.3"/>
  <legacyDrawing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846E32D-B1B3-41ED-90A9-BD5647941E89}">
          <x14:formula1>
            <xm:f>Options!$A$7:$A$31</xm:f>
          </x14:formula1>
          <xm:sqref>D4:D7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DF734-055C-4123-B98F-D79AEBFBD754}">
  <dimension ref="B3:G8"/>
  <sheetViews>
    <sheetView workbookViewId="0">
      <selection activeCell="B21" sqref="B21"/>
    </sheetView>
  </sheetViews>
  <sheetFormatPr defaultRowHeight="15" x14ac:dyDescent="0.25"/>
  <cols>
    <col min="2" max="2" width="15.28515625" customWidth="1"/>
    <col min="3" max="3" width="17.7109375" customWidth="1"/>
    <col min="4" max="4" width="10.42578125" customWidth="1"/>
    <col min="6" max="6" width="10.42578125" customWidth="1"/>
    <col min="7" max="7" width="12.85546875" customWidth="1"/>
  </cols>
  <sheetData>
    <row r="3" spans="2:7" x14ac:dyDescent="0.25">
      <c r="B3" s="2" t="s">
        <v>40</v>
      </c>
      <c r="C3" s="2" t="s">
        <v>38</v>
      </c>
      <c r="D3" s="2" t="s">
        <v>39</v>
      </c>
      <c r="E3" s="2" t="s">
        <v>41</v>
      </c>
      <c r="F3" s="2" t="s">
        <v>42</v>
      </c>
      <c r="G3" s="2" t="s">
        <v>43</v>
      </c>
    </row>
    <row r="4" spans="2:7" x14ac:dyDescent="0.25">
      <c r="B4" t="s">
        <v>1</v>
      </c>
      <c r="C4" t="s">
        <v>29</v>
      </c>
      <c r="D4" t="s">
        <v>2</v>
      </c>
      <c r="E4" t="s">
        <v>3</v>
      </c>
      <c r="F4" t="s">
        <v>5</v>
      </c>
      <c r="G4" t="s">
        <v>4</v>
      </c>
    </row>
    <row r="5" spans="2:7" x14ac:dyDescent="0.25">
      <c r="B5">
        <v>1</v>
      </c>
      <c r="C5" s="19">
        <v>46114</v>
      </c>
      <c r="D5" t="s">
        <v>25</v>
      </c>
      <c r="E5">
        <v>500</v>
      </c>
      <c r="F5">
        <v>50</v>
      </c>
      <c r="G5" t="s">
        <v>35</v>
      </c>
    </row>
    <row r="6" spans="2:7" x14ac:dyDescent="0.25">
      <c r="B6">
        <v>2</v>
      </c>
      <c r="C6" s="19">
        <v>46115</v>
      </c>
      <c r="D6" t="s">
        <v>14</v>
      </c>
      <c r="E6">
        <v>600</v>
      </c>
      <c r="F6">
        <v>2</v>
      </c>
      <c r="G6" t="s">
        <v>37</v>
      </c>
    </row>
    <row r="7" spans="2:7" x14ac:dyDescent="0.25">
      <c r="B7">
        <v>3</v>
      </c>
      <c r="C7" s="19">
        <v>46116</v>
      </c>
      <c r="D7" t="s">
        <v>8</v>
      </c>
      <c r="E7">
        <v>300</v>
      </c>
      <c r="F7">
        <v>423</v>
      </c>
      <c r="G7" t="s">
        <v>35</v>
      </c>
    </row>
    <row r="8" spans="2:7" x14ac:dyDescent="0.25">
      <c r="B8">
        <v>4</v>
      </c>
      <c r="C8" s="19">
        <v>46117</v>
      </c>
      <c r="D8" t="s">
        <v>12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7F8F3AB-F651-4F1A-AF5C-022CB4F160FD}">
          <x14:formula1>
            <xm:f>Options!$A$7:$A$31</xm:f>
          </x14:formula1>
          <xm:sqref>D5:D8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4A1EC-F7C7-4F58-906E-ED316017BF47}">
  <dimension ref="A2:H33"/>
  <sheetViews>
    <sheetView workbookViewId="0">
      <selection activeCell="C19" sqref="C19"/>
    </sheetView>
  </sheetViews>
  <sheetFormatPr defaultRowHeight="15" x14ac:dyDescent="0.25"/>
  <cols>
    <col min="1" max="1" width="18.85546875" bestFit="1" customWidth="1"/>
    <col min="3" max="3" width="19.42578125" bestFit="1" customWidth="1"/>
  </cols>
  <sheetData>
    <row r="2" spans="1:3" x14ac:dyDescent="0.25">
      <c r="C2" s="3" t="s">
        <v>30</v>
      </c>
    </row>
    <row r="3" spans="1:3" x14ac:dyDescent="0.25">
      <c r="C3" s="4"/>
    </row>
    <row r="4" spans="1:3" x14ac:dyDescent="0.25">
      <c r="C4" s="4" t="s">
        <v>31</v>
      </c>
    </row>
    <row r="5" spans="1:3" x14ac:dyDescent="0.25">
      <c r="C5" s="12" t="s">
        <v>32</v>
      </c>
    </row>
    <row r="6" spans="1:3" x14ac:dyDescent="0.25">
      <c r="A6" s="13" t="s">
        <v>28</v>
      </c>
    </row>
    <row r="7" spans="1:3" x14ac:dyDescent="0.25">
      <c r="A7" s="13"/>
    </row>
    <row r="8" spans="1:3" x14ac:dyDescent="0.25">
      <c r="A8" s="13" t="s">
        <v>33</v>
      </c>
    </row>
    <row r="9" spans="1:3" x14ac:dyDescent="0.25">
      <c r="A9" s="14" t="s">
        <v>6</v>
      </c>
    </row>
    <row r="10" spans="1:3" x14ac:dyDescent="0.25">
      <c r="A10" s="14" t="s">
        <v>7</v>
      </c>
    </row>
    <row r="11" spans="1:3" x14ac:dyDescent="0.25">
      <c r="A11" s="14" t="s">
        <v>8</v>
      </c>
    </row>
    <row r="12" spans="1:3" x14ac:dyDescent="0.25">
      <c r="A12" s="14" t="s">
        <v>9</v>
      </c>
    </row>
    <row r="13" spans="1:3" x14ac:dyDescent="0.25">
      <c r="A13" s="14" t="s">
        <v>10</v>
      </c>
    </row>
    <row r="14" spans="1:3" x14ac:dyDescent="0.25">
      <c r="A14" s="14" t="s">
        <v>11</v>
      </c>
    </row>
    <row r="15" spans="1:3" x14ac:dyDescent="0.25">
      <c r="A15" s="14" t="s">
        <v>11</v>
      </c>
    </row>
    <row r="16" spans="1:3" x14ac:dyDescent="0.25">
      <c r="A16" s="14" t="s">
        <v>12</v>
      </c>
    </row>
    <row r="17" spans="1:8" x14ac:dyDescent="0.25">
      <c r="A17" s="14" t="s">
        <v>13</v>
      </c>
    </row>
    <row r="18" spans="1:8" x14ac:dyDescent="0.25">
      <c r="A18" s="14" t="s">
        <v>14</v>
      </c>
    </row>
    <row r="19" spans="1:8" x14ac:dyDescent="0.25">
      <c r="A19" s="14" t="s">
        <v>15</v>
      </c>
    </row>
    <row r="20" spans="1:8" x14ac:dyDescent="0.25">
      <c r="A20" s="14" t="s">
        <v>16</v>
      </c>
    </row>
    <row r="21" spans="1:8" x14ac:dyDescent="0.25">
      <c r="A21" s="14" t="s">
        <v>17</v>
      </c>
    </row>
    <row r="22" spans="1:8" x14ac:dyDescent="0.25">
      <c r="A22" s="14" t="s">
        <v>18</v>
      </c>
    </row>
    <row r="23" spans="1:8" x14ac:dyDescent="0.25">
      <c r="A23" s="14" t="s">
        <v>19</v>
      </c>
    </row>
    <row r="24" spans="1:8" x14ac:dyDescent="0.25">
      <c r="A24" s="14" t="s">
        <v>20</v>
      </c>
    </row>
    <row r="25" spans="1:8" x14ac:dyDescent="0.25">
      <c r="A25" s="14" t="s">
        <v>21</v>
      </c>
    </row>
    <row r="26" spans="1:8" x14ac:dyDescent="0.25">
      <c r="A26" s="14" t="s">
        <v>22</v>
      </c>
    </row>
    <row r="27" spans="1:8" x14ac:dyDescent="0.25">
      <c r="A27" s="14" t="s">
        <v>23</v>
      </c>
    </row>
    <row r="28" spans="1:8" x14ac:dyDescent="0.25">
      <c r="A28" s="14" t="s">
        <v>24</v>
      </c>
    </row>
    <row r="29" spans="1:8" x14ac:dyDescent="0.25">
      <c r="A29" s="14" t="s">
        <v>25</v>
      </c>
    </row>
    <row r="30" spans="1:8" x14ac:dyDescent="0.25">
      <c r="A30" s="14" t="s">
        <v>26</v>
      </c>
    </row>
    <row r="31" spans="1:8" x14ac:dyDescent="0.25">
      <c r="A31" s="14" t="s">
        <v>27</v>
      </c>
      <c r="C31" s="6" t="s">
        <v>1</v>
      </c>
      <c r="D31" s="7" t="s">
        <v>29</v>
      </c>
      <c r="E31" s="7" t="s">
        <v>2</v>
      </c>
      <c r="F31" s="7" t="s">
        <v>3</v>
      </c>
      <c r="G31" s="7" t="s">
        <v>5</v>
      </c>
      <c r="H31" s="8" t="s">
        <v>4</v>
      </c>
    </row>
    <row r="32" spans="1:8" x14ac:dyDescent="0.25">
      <c r="A32" s="2" t="s">
        <v>33</v>
      </c>
    </row>
    <row r="33" spans="1:1" x14ac:dyDescent="0.25">
      <c r="A33" s="2"/>
    </row>
  </sheetData>
  <pageMargins left="0.7" right="0.7" top="0.75" bottom="0.75" header="0.3" footer="0.3"/>
  <legacy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Reiwa 7</vt:lpstr>
      <vt:lpstr>Sheet1</vt:lpstr>
      <vt:lpstr>Sheet2</vt:lpstr>
      <vt:lpstr>Options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Robinson</dc:creator>
  <cp:lastModifiedBy>Dan Robinson</cp:lastModifiedBy>
  <dcterms:created xsi:type="dcterms:W3CDTF">2015-06-05T18:17:20Z</dcterms:created>
  <dcterms:modified xsi:type="dcterms:W3CDTF">2026-02-26T04:42:03Z</dcterms:modified>
</cp:coreProperties>
</file>