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xcel MyOnlineTrainingHub\BankTrans_To_Dashboard (P&amp;L and Charts)\"/>
    </mc:Choice>
  </mc:AlternateContent>
  <xr:revisionPtr revIDLastSave="0" documentId="8_{DAD0178F-33B0-4F79-8D46-998F76EA8881}" xr6:coauthVersionLast="47" xr6:coauthVersionMax="47" xr10:uidLastSave="{00000000-0000-0000-0000-000000000000}"/>
  <bookViews>
    <workbookView xWindow="1950" yWindow="0" windowWidth="16425" windowHeight="10905" xr2:uid="{806646F0-69C0-4BF1-91DC-DDCCFC36F8FC}"/>
  </bookViews>
  <sheets>
    <sheet name="Analysis" sheetId="4" r:id="rId1"/>
    <sheet name="BankTrans" sheetId="1" r:id="rId2"/>
    <sheet name="LookupTable" sheetId="3" r:id="rId3"/>
  </sheets>
  <calcPr calcId="191029"/>
  <pivotCaches>
    <pivotCache cacheId="9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I4" i="1" a="1"/>
  <c r="I4" i="1"/>
  <c r="I5" i="1" a="1"/>
  <c r="I5" i="1"/>
  <c r="I6" i="1" a="1"/>
  <c r="I6" i="1"/>
  <c r="I7" i="1" a="1"/>
  <c r="I7" i="1"/>
  <c r="I8" i="1" a="1"/>
  <c r="I8" i="1"/>
  <c r="I9" i="1" a="1"/>
  <c r="I9" i="1"/>
  <c r="I10" i="1" a="1"/>
  <c r="I10" i="1"/>
  <c r="I11" i="1" a="1"/>
  <c r="I11" i="1"/>
  <c r="I12" i="1" a="1"/>
  <c r="I12" i="1"/>
  <c r="I13" i="1" a="1"/>
  <c r="I13" i="1"/>
  <c r="I14" i="1" a="1"/>
  <c r="I14" i="1"/>
  <c r="I15" i="1" a="1"/>
  <c r="I15" i="1"/>
  <c r="I16" i="1" a="1"/>
  <c r="I16" i="1"/>
  <c r="I17" i="1" a="1"/>
  <c r="I17" i="1"/>
  <c r="I18" i="1" a="1"/>
  <c r="I18" i="1"/>
  <c r="I19" i="1" a="1"/>
  <c r="I19" i="1"/>
  <c r="I20" i="1" a="1"/>
  <c r="I20" i="1"/>
  <c r="I21" i="1" a="1"/>
  <c r="I21" i="1"/>
  <c r="I22" i="1" a="1"/>
  <c r="I22" i="1"/>
  <c r="I23" i="1" a="1"/>
  <c r="I23" i="1"/>
  <c r="I24" i="1" a="1"/>
  <c r="I24" i="1"/>
  <c r="I25" i="1" a="1"/>
  <c r="I25" i="1"/>
  <c r="I26" i="1" a="1"/>
  <c r="I26" i="1"/>
  <c r="I27" i="1" a="1"/>
  <c r="I27" i="1"/>
  <c r="I28" i="1" a="1"/>
  <c r="I28" i="1"/>
  <c r="I29" i="1" a="1"/>
  <c r="I29" i="1"/>
  <c r="I30" i="1" a="1"/>
  <c r="I30" i="1"/>
  <c r="I31" i="1" a="1"/>
  <c r="I31" i="1"/>
  <c r="I32" i="1" a="1"/>
  <c r="I32" i="1"/>
  <c r="I33" i="1" a="1"/>
  <c r="I33" i="1"/>
  <c r="I34" i="1" a="1"/>
  <c r="I34" i="1"/>
  <c r="I35" i="1" a="1"/>
  <c r="I35" i="1"/>
  <c r="I36" i="1" a="1"/>
  <c r="I36" i="1"/>
  <c r="I37" i="1" a="1"/>
  <c r="I37" i="1"/>
  <c r="I38" i="1" a="1"/>
  <c r="I38" i="1"/>
  <c r="I39" i="1" a="1"/>
  <c r="I39" i="1"/>
  <c r="I40" i="1" a="1"/>
  <c r="I40" i="1"/>
  <c r="I41" i="1" a="1"/>
  <c r="I41" i="1"/>
  <c r="I42" i="1" a="1"/>
  <c r="I42" i="1"/>
  <c r="I43" i="1" a="1"/>
  <c r="I43" i="1"/>
  <c r="I44" i="1" a="1"/>
  <c r="I44" i="1"/>
  <c r="I45" i="1" a="1"/>
  <c r="I45" i="1"/>
  <c r="I46" i="1" a="1"/>
  <c r="I46" i="1"/>
  <c r="I47" i="1" a="1"/>
  <c r="I47" i="1"/>
  <c r="I48" i="1" a="1"/>
  <c r="I48" i="1"/>
  <c r="I49" i="1" a="1"/>
  <c r="I49" i="1"/>
  <c r="I50" i="1" a="1"/>
  <c r="I50" i="1"/>
  <c r="I51" i="1" a="1"/>
  <c r="I51" i="1"/>
  <c r="I52" i="1" a="1"/>
  <c r="I52" i="1"/>
  <c r="I53" i="1" a="1"/>
  <c r="I53" i="1"/>
  <c r="I54" i="1" a="1"/>
  <c r="I54" i="1"/>
  <c r="I55" i="1" a="1"/>
  <c r="I55" i="1"/>
  <c r="I56" i="1" a="1"/>
  <c r="I56" i="1"/>
  <c r="I57" i="1" a="1"/>
  <c r="I57" i="1"/>
  <c r="I58" i="1" a="1"/>
  <c r="I58" i="1"/>
  <c r="I59" i="1" a="1"/>
  <c r="I59" i="1"/>
  <c r="I60" i="1" a="1"/>
  <c r="I60" i="1"/>
  <c r="I61" i="1" a="1"/>
  <c r="I61" i="1"/>
  <c r="I62" i="1" a="1"/>
  <c r="I62" i="1"/>
  <c r="I63" i="1" a="1"/>
  <c r="I63" i="1"/>
  <c r="I64" i="1" a="1"/>
  <c r="I64" i="1"/>
  <c r="I65" i="1" a="1"/>
  <c r="I65" i="1"/>
  <c r="I66" i="1" a="1"/>
  <c r="I66" i="1"/>
  <c r="I67" i="1" a="1"/>
  <c r="I67" i="1"/>
  <c r="I68" i="1" a="1"/>
  <c r="I68" i="1"/>
  <c r="I69" i="1" a="1"/>
  <c r="I69" i="1"/>
  <c r="I70" i="1" a="1"/>
  <c r="I70" i="1"/>
  <c r="I71" i="1" a="1"/>
  <c r="I71" i="1"/>
  <c r="I72" i="1" a="1"/>
  <c r="I72" i="1"/>
  <c r="I73" i="1" a="1"/>
  <c r="I73" i="1"/>
  <c r="I74" i="1" a="1"/>
  <c r="I74" i="1"/>
  <c r="I75" i="1" a="1"/>
  <c r="I75" i="1"/>
  <c r="I76" i="1" a="1"/>
  <c r="I76" i="1"/>
  <c r="I77" i="1" a="1"/>
  <c r="I77" i="1"/>
  <c r="I78" i="1" a="1"/>
  <c r="I78" i="1"/>
  <c r="I79" i="1" a="1"/>
  <c r="I79" i="1"/>
  <c r="I80" i="1" a="1"/>
  <c r="I80" i="1"/>
  <c r="I81" i="1" a="1"/>
  <c r="I81" i="1"/>
  <c r="I82" i="1" a="1"/>
  <c r="I82" i="1"/>
  <c r="I83" i="1" a="1"/>
  <c r="I83" i="1"/>
  <c r="I84" i="1" a="1"/>
  <c r="I84" i="1"/>
  <c r="I85" i="1" a="1"/>
  <c r="I85" i="1"/>
  <c r="I86" i="1" a="1"/>
  <c r="I86" i="1"/>
  <c r="I87" i="1" a="1"/>
  <c r="I87" i="1"/>
  <c r="I88" i="1" a="1"/>
  <c r="I88" i="1"/>
  <c r="I89" i="1" a="1"/>
  <c r="I89" i="1"/>
  <c r="I90" i="1" a="1"/>
  <c r="I90" i="1"/>
  <c r="I91" i="1" a="1"/>
  <c r="I91" i="1"/>
  <c r="I92" i="1" a="1"/>
  <c r="I92" i="1"/>
  <c r="I93" i="1" a="1"/>
  <c r="I93" i="1"/>
  <c r="I94" i="1" a="1"/>
  <c r="I94" i="1"/>
  <c r="I95" i="1" a="1"/>
  <c r="I95" i="1"/>
  <c r="I96" i="1" a="1"/>
  <c r="I96" i="1"/>
  <c r="I97" i="1" a="1"/>
  <c r="I97" i="1"/>
  <c r="I98" i="1" a="1"/>
  <c r="I98" i="1"/>
  <c r="I99" i="1" a="1"/>
  <c r="I99" i="1"/>
  <c r="I100" i="1" a="1"/>
  <c r="I100" i="1"/>
  <c r="I101" i="1" a="1"/>
  <c r="I101" i="1"/>
  <c r="I102" i="1" a="1"/>
  <c r="I102" i="1"/>
  <c r="I103" i="1" a="1"/>
  <c r="I103" i="1"/>
  <c r="I104" i="1" a="1"/>
  <c r="I104" i="1"/>
  <c r="I105" i="1" a="1"/>
  <c r="I105" i="1"/>
  <c r="I106" i="1" a="1"/>
  <c r="I106" i="1"/>
  <c r="I107" i="1" a="1"/>
  <c r="I107" i="1"/>
  <c r="I108" i="1" a="1"/>
  <c r="I108" i="1"/>
  <c r="I109" i="1" a="1"/>
  <c r="I109" i="1"/>
  <c r="I110" i="1" a="1"/>
  <c r="I110" i="1"/>
  <c r="I111" i="1" a="1"/>
  <c r="I111" i="1"/>
  <c r="I112" i="1" a="1"/>
  <c r="I112" i="1"/>
  <c r="I113" i="1" a="1"/>
  <c r="I113" i="1"/>
  <c r="I114" i="1" a="1"/>
  <c r="I114" i="1"/>
  <c r="I115" i="1" a="1"/>
  <c r="I115" i="1"/>
  <c r="I116" i="1" a="1"/>
  <c r="I116" i="1"/>
  <c r="I117" i="1" a="1"/>
  <c r="I117" i="1"/>
  <c r="I118" i="1" a="1"/>
  <c r="I118" i="1"/>
  <c r="I119" i="1" a="1"/>
  <c r="I119" i="1"/>
  <c r="I120" i="1" a="1"/>
  <c r="I120" i="1"/>
  <c r="I121" i="1" a="1"/>
  <c r="I121" i="1"/>
  <c r="I122" i="1" a="1"/>
  <c r="I122" i="1"/>
  <c r="I123" i="1" a="1"/>
  <c r="I123" i="1"/>
  <c r="I124" i="1" a="1"/>
  <c r="I124" i="1"/>
  <c r="I125" i="1" a="1"/>
  <c r="I125" i="1"/>
  <c r="I126" i="1" a="1"/>
  <c r="I126" i="1"/>
  <c r="I127" i="1" a="1"/>
  <c r="I127" i="1"/>
  <c r="I128" i="1" a="1"/>
  <c r="I128" i="1"/>
  <c r="I129" i="1" a="1"/>
  <c r="I129" i="1"/>
  <c r="I130" i="1" a="1"/>
  <c r="I130" i="1"/>
  <c r="I131" i="1" a="1"/>
  <c r="I131" i="1"/>
  <c r="I132" i="1" a="1"/>
  <c r="I132" i="1"/>
  <c r="I133" i="1" a="1"/>
  <c r="I133" i="1"/>
  <c r="I134" i="1" a="1"/>
  <c r="I134" i="1"/>
  <c r="I135" i="1" a="1"/>
  <c r="I135" i="1"/>
  <c r="I136" i="1" a="1"/>
  <c r="I136" i="1"/>
  <c r="I137" i="1" a="1"/>
  <c r="I137" i="1"/>
  <c r="I138" i="1" a="1"/>
  <c r="I138" i="1"/>
  <c r="I139" i="1" a="1"/>
  <c r="I139" i="1"/>
  <c r="I140" i="1" a="1"/>
  <c r="I140" i="1"/>
  <c r="I141" i="1" a="1"/>
  <c r="I141" i="1"/>
  <c r="I142" i="1" a="1"/>
  <c r="I142" i="1"/>
  <c r="I143" i="1" a="1"/>
  <c r="I143" i="1"/>
  <c r="I144" i="1" a="1"/>
  <c r="I144" i="1"/>
  <c r="I145" i="1" a="1"/>
  <c r="I145" i="1"/>
  <c r="I146" i="1" a="1"/>
  <c r="I146" i="1"/>
  <c r="I147" i="1" a="1"/>
  <c r="I147" i="1"/>
  <c r="I148" i="1" a="1"/>
  <c r="I148" i="1"/>
  <c r="I149" i="1" a="1"/>
  <c r="I149" i="1"/>
  <c r="I150" i="1" a="1"/>
  <c r="I150" i="1"/>
  <c r="I151" i="1" a="1"/>
  <c r="I151" i="1"/>
  <c r="I152" i="1" a="1"/>
  <c r="I152" i="1"/>
  <c r="I153" i="1" a="1"/>
  <c r="I153" i="1"/>
  <c r="I154" i="1" a="1"/>
  <c r="I154" i="1"/>
  <c r="I155" i="1" a="1"/>
  <c r="I155" i="1"/>
  <c r="I156" i="1" a="1"/>
  <c r="I156" i="1"/>
  <c r="I157" i="1" a="1"/>
  <c r="I157" i="1"/>
  <c r="I158" i="1" a="1"/>
  <c r="I158" i="1"/>
  <c r="I159" i="1" a="1"/>
  <c r="I159" i="1"/>
  <c r="I160" i="1" a="1"/>
  <c r="I160" i="1"/>
  <c r="I161" i="1" a="1"/>
  <c r="I161" i="1"/>
  <c r="I162" i="1" a="1"/>
  <c r="I162" i="1"/>
  <c r="I163" i="1" a="1"/>
  <c r="I163" i="1"/>
  <c r="I164" i="1" a="1"/>
  <c r="I164" i="1"/>
  <c r="I165" i="1" a="1"/>
  <c r="I165" i="1"/>
  <c r="I166" i="1" a="1"/>
  <c r="I166" i="1"/>
  <c r="I167" i="1" a="1"/>
  <c r="I167" i="1"/>
  <c r="I168" i="1" a="1"/>
  <c r="I168" i="1"/>
  <c r="I169" i="1" a="1"/>
  <c r="I169" i="1"/>
  <c r="I170" i="1" a="1"/>
  <c r="I170" i="1"/>
  <c r="I171" i="1" a="1"/>
  <c r="I171" i="1"/>
  <c r="I172" i="1" a="1"/>
  <c r="I172" i="1"/>
  <c r="I173" i="1" a="1"/>
  <c r="I173" i="1"/>
  <c r="I174" i="1" a="1"/>
  <c r="I174" i="1"/>
  <c r="I175" i="1" a="1"/>
  <c r="I175" i="1"/>
  <c r="I176" i="1" a="1"/>
  <c r="I176" i="1"/>
  <c r="I177" i="1" a="1"/>
  <c r="I177" i="1"/>
  <c r="I178" i="1" a="1"/>
  <c r="I178" i="1"/>
  <c r="I179" i="1" a="1"/>
  <c r="I179" i="1"/>
  <c r="I180" i="1" a="1"/>
  <c r="I180" i="1"/>
  <c r="I181" i="1" a="1"/>
  <c r="I181" i="1"/>
  <c r="I182" i="1" a="1"/>
  <c r="I182" i="1"/>
  <c r="I183" i="1" a="1"/>
  <c r="I183" i="1"/>
  <c r="I184" i="1" a="1"/>
  <c r="I184" i="1"/>
  <c r="I185" i="1" a="1"/>
  <c r="I185" i="1"/>
  <c r="I186" i="1" a="1"/>
  <c r="I186" i="1"/>
  <c r="I187" i="1" a="1"/>
  <c r="I187" i="1"/>
  <c r="I188" i="1" a="1"/>
  <c r="I188" i="1"/>
  <c r="I189" i="1" a="1"/>
  <c r="I189" i="1"/>
  <c r="I190" i="1" a="1"/>
  <c r="I190" i="1"/>
  <c r="I191" i="1" a="1"/>
  <c r="I191" i="1"/>
  <c r="I192" i="1" a="1"/>
  <c r="I192" i="1"/>
  <c r="I193" i="1" a="1"/>
  <c r="I193" i="1"/>
  <c r="I194" i="1" a="1"/>
  <c r="I194" i="1"/>
  <c r="I195" i="1" a="1"/>
  <c r="I195" i="1"/>
  <c r="I196" i="1" a="1"/>
  <c r="I196" i="1"/>
  <c r="I197" i="1" a="1"/>
  <c r="I197" i="1"/>
  <c r="I198" i="1" a="1"/>
  <c r="I198" i="1"/>
  <c r="I199" i="1" a="1"/>
  <c r="I199" i="1"/>
  <c r="I200" i="1" a="1"/>
  <c r="I200" i="1"/>
  <c r="I201" i="1" a="1"/>
  <c r="I201" i="1"/>
  <c r="I202" i="1" a="1"/>
  <c r="I202" i="1"/>
  <c r="I203" i="1" a="1"/>
  <c r="I203" i="1"/>
  <c r="I204" i="1" a="1"/>
  <c r="I204" i="1"/>
  <c r="I205" i="1" a="1"/>
  <c r="I205" i="1"/>
  <c r="I206" i="1" a="1"/>
  <c r="I206" i="1"/>
  <c r="I207" i="1" a="1"/>
  <c r="I207" i="1"/>
  <c r="I208" i="1" a="1"/>
  <c r="I208" i="1"/>
  <c r="I209" i="1" a="1"/>
  <c r="I209" i="1"/>
  <c r="I210" i="1" a="1"/>
  <c r="I210" i="1"/>
  <c r="I211" i="1" a="1"/>
  <c r="I211" i="1"/>
  <c r="I212" i="1" a="1"/>
  <c r="I212" i="1"/>
  <c r="I213" i="1" a="1"/>
  <c r="I213" i="1"/>
  <c r="I214" i="1" a="1"/>
  <c r="I214" i="1"/>
  <c r="I215" i="1" a="1"/>
  <c r="I215" i="1"/>
  <c r="I216" i="1" a="1"/>
  <c r="I216" i="1"/>
  <c r="I217" i="1" a="1"/>
  <c r="I217" i="1"/>
  <c r="I218" i="1" a="1"/>
  <c r="I218" i="1"/>
  <c r="I219" i="1" a="1"/>
  <c r="I219" i="1"/>
  <c r="I220" i="1" a="1"/>
  <c r="I220" i="1"/>
  <c r="I221" i="1" a="1"/>
  <c r="I221" i="1"/>
  <c r="I222" i="1" a="1"/>
  <c r="I222" i="1"/>
  <c r="I223" i="1" a="1"/>
  <c r="I223" i="1"/>
  <c r="I224" i="1" a="1"/>
  <c r="I224" i="1"/>
  <c r="I225" i="1" a="1"/>
  <c r="I225" i="1"/>
  <c r="I226" i="1" a="1"/>
  <c r="I226" i="1"/>
  <c r="I227" i="1" a="1"/>
  <c r="I227" i="1"/>
  <c r="I228" i="1" a="1"/>
  <c r="I228" i="1"/>
  <c r="I229" i="1" a="1"/>
  <c r="I229" i="1"/>
  <c r="I230" i="1" a="1"/>
  <c r="I230" i="1"/>
  <c r="I231" i="1" a="1"/>
  <c r="I231" i="1"/>
  <c r="I232" i="1" a="1"/>
  <c r="I232" i="1"/>
  <c r="I233" i="1" a="1"/>
  <c r="I233" i="1"/>
  <c r="I234" i="1" a="1"/>
  <c r="I234" i="1"/>
  <c r="I235" i="1" a="1"/>
  <c r="I235" i="1"/>
  <c r="I236" i="1" a="1"/>
  <c r="I236" i="1"/>
  <c r="I237" i="1" a="1"/>
  <c r="I237" i="1"/>
  <c r="I238" i="1" a="1"/>
  <c r="I238" i="1"/>
  <c r="I239" i="1" a="1"/>
  <c r="I239" i="1"/>
  <c r="I240" i="1" a="1"/>
  <c r="I240" i="1"/>
  <c r="I241" i="1" a="1"/>
  <c r="I241" i="1"/>
  <c r="I242" i="1" a="1"/>
  <c r="I242" i="1"/>
  <c r="I243" i="1" a="1"/>
  <c r="I243" i="1"/>
  <c r="I244" i="1" a="1"/>
  <c r="I244" i="1"/>
  <c r="I245" i="1" a="1"/>
  <c r="I245" i="1"/>
  <c r="I246" i="1" a="1"/>
  <c r="I246" i="1"/>
  <c r="I247" i="1" a="1"/>
  <c r="I247" i="1"/>
  <c r="I248" i="1" a="1"/>
  <c r="I248" i="1"/>
  <c r="I249" i="1" a="1"/>
  <c r="I249" i="1"/>
  <c r="I250" i="1" a="1"/>
  <c r="I250" i="1"/>
  <c r="I251" i="1" a="1"/>
  <c r="I251" i="1"/>
  <c r="I252" i="1" a="1"/>
  <c r="I252" i="1"/>
  <c r="I253" i="1" a="1"/>
  <c r="I253" i="1"/>
  <c r="I254" i="1" a="1"/>
  <c r="I254" i="1"/>
  <c r="I255" i="1" a="1"/>
  <c r="I255" i="1"/>
  <c r="I256" i="1" a="1"/>
  <c r="I256" i="1"/>
  <c r="I257" i="1" a="1"/>
  <c r="I257" i="1"/>
  <c r="I258" i="1" a="1"/>
  <c r="I258" i="1"/>
  <c r="I259" i="1" a="1"/>
  <c r="I259" i="1"/>
  <c r="I260" i="1" a="1"/>
  <c r="I260" i="1"/>
  <c r="I261" i="1" a="1"/>
  <c r="I261" i="1"/>
  <c r="I262" i="1" a="1"/>
  <c r="I262" i="1"/>
  <c r="I263" i="1" a="1"/>
  <c r="I263" i="1"/>
  <c r="I264" i="1" a="1"/>
  <c r="I264" i="1"/>
  <c r="I265" i="1" a="1"/>
  <c r="I265" i="1"/>
  <c r="I266" i="1" a="1"/>
  <c r="I266" i="1"/>
  <c r="I267" i="1" a="1"/>
  <c r="I267" i="1"/>
  <c r="I268" i="1" a="1"/>
  <c r="I268" i="1"/>
  <c r="I269" i="1" a="1"/>
  <c r="I269" i="1"/>
  <c r="I270" i="1" a="1"/>
  <c r="I270" i="1"/>
  <c r="I271" i="1" a="1"/>
  <c r="I271" i="1"/>
  <c r="I272" i="1" a="1"/>
  <c r="I272" i="1"/>
  <c r="I273" i="1" a="1"/>
  <c r="I273" i="1"/>
  <c r="I274" i="1" a="1"/>
  <c r="I274" i="1"/>
  <c r="I275" i="1" a="1"/>
  <c r="I275" i="1"/>
  <c r="I276" i="1" a="1"/>
  <c r="I276" i="1"/>
  <c r="I277" i="1" a="1"/>
  <c r="I277" i="1"/>
  <c r="I278" i="1" a="1"/>
  <c r="I278" i="1"/>
  <c r="I279" i="1" a="1"/>
  <c r="I279" i="1"/>
  <c r="I280" i="1" a="1"/>
  <c r="I280" i="1"/>
  <c r="I281" i="1" a="1"/>
  <c r="I281" i="1"/>
  <c r="I282" i="1" a="1"/>
  <c r="I282" i="1"/>
  <c r="I283" i="1" a="1"/>
  <c r="I283" i="1"/>
  <c r="I284" i="1" a="1"/>
  <c r="I284" i="1"/>
  <c r="I285" i="1" a="1"/>
  <c r="I285" i="1"/>
  <c r="I286" i="1" a="1"/>
  <c r="I286" i="1"/>
  <c r="I287" i="1" a="1"/>
  <c r="I287" i="1"/>
  <c r="I288" i="1" a="1"/>
  <c r="I288" i="1"/>
  <c r="I289" i="1" a="1"/>
  <c r="I289" i="1"/>
  <c r="I290" i="1" a="1"/>
  <c r="I290" i="1"/>
  <c r="I291" i="1" a="1"/>
  <c r="I291" i="1"/>
  <c r="I292" i="1" a="1"/>
  <c r="I292" i="1"/>
  <c r="I293" i="1" a="1"/>
  <c r="I293" i="1"/>
  <c r="I294" i="1" a="1"/>
  <c r="I294" i="1"/>
  <c r="I295" i="1" a="1"/>
  <c r="I295" i="1"/>
  <c r="I296" i="1" a="1"/>
  <c r="I296" i="1"/>
  <c r="I297" i="1" a="1"/>
  <c r="I297" i="1"/>
  <c r="I298" i="1" a="1"/>
  <c r="I298" i="1"/>
  <c r="I299" i="1" a="1"/>
  <c r="I299" i="1"/>
  <c r="I300" i="1" a="1"/>
  <c r="I300" i="1"/>
  <c r="I301" i="1" a="1"/>
  <c r="I301" i="1"/>
  <c r="I302" i="1" a="1"/>
  <c r="I302" i="1"/>
  <c r="I303" i="1" a="1"/>
  <c r="I303" i="1"/>
  <c r="I304" i="1" a="1"/>
  <c r="I304" i="1"/>
  <c r="I305" i="1" a="1"/>
  <c r="I305" i="1"/>
  <c r="I306" i="1" a="1"/>
  <c r="I306" i="1"/>
  <c r="I307" i="1" a="1"/>
  <c r="I307" i="1"/>
  <c r="I308" i="1" a="1"/>
  <c r="I308" i="1"/>
  <c r="I309" i="1" a="1"/>
  <c r="I309" i="1"/>
  <c r="I310" i="1" a="1"/>
  <c r="I310" i="1"/>
  <c r="I311" i="1" a="1"/>
  <c r="I311" i="1"/>
  <c r="I312" i="1" a="1"/>
  <c r="I312" i="1"/>
  <c r="I313" i="1" a="1"/>
  <c r="I313" i="1"/>
  <c r="I314" i="1" a="1"/>
  <c r="I314" i="1"/>
  <c r="I315" i="1" a="1"/>
  <c r="I315" i="1"/>
  <c r="I316" i="1" a="1"/>
  <c r="I316" i="1"/>
  <c r="I317" i="1" a="1"/>
  <c r="I317" i="1"/>
  <c r="I318" i="1" a="1"/>
  <c r="I318" i="1"/>
  <c r="I319" i="1" a="1"/>
  <c r="I319" i="1"/>
  <c r="I320" i="1" a="1"/>
  <c r="I320" i="1"/>
  <c r="I321" i="1" a="1"/>
  <c r="I321" i="1"/>
  <c r="I322" i="1" a="1"/>
  <c r="I322" i="1"/>
  <c r="I323" i="1" a="1"/>
  <c r="I323" i="1"/>
  <c r="I324" i="1" a="1"/>
  <c r="I324" i="1"/>
  <c r="I325" i="1" a="1"/>
  <c r="I325" i="1"/>
  <c r="I326" i="1" a="1"/>
  <c r="I326" i="1"/>
  <c r="I327" i="1" a="1"/>
  <c r="I327" i="1"/>
  <c r="I328" i="1" a="1"/>
  <c r="I328" i="1"/>
  <c r="I329" i="1" a="1"/>
  <c r="I329" i="1"/>
  <c r="I330" i="1" a="1"/>
  <c r="I330" i="1"/>
  <c r="I331" i="1" a="1"/>
  <c r="I331" i="1"/>
  <c r="I332" i="1" a="1"/>
  <c r="I332" i="1"/>
  <c r="I333" i="1" a="1"/>
  <c r="I333" i="1"/>
  <c r="I334" i="1" a="1"/>
  <c r="I334" i="1"/>
  <c r="I335" i="1" a="1"/>
  <c r="I335" i="1"/>
  <c r="I336" i="1" a="1"/>
  <c r="I336" i="1"/>
  <c r="I337" i="1" a="1"/>
  <c r="I337" i="1"/>
  <c r="I338" i="1" a="1"/>
  <c r="I338" i="1"/>
  <c r="I339" i="1" a="1"/>
  <c r="I339" i="1"/>
  <c r="I340" i="1" a="1"/>
  <c r="I340" i="1"/>
  <c r="I341" i="1" a="1"/>
  <c r="I341" i="1"/>
  <c r="I342" i="1" a="1"/>
  <c r="I342" i="1"/>
  <c r="I343" i="1" a="1"/>
  <c r="I343" i="1"/>
  <c r="I344" i="1" a="1"/>
  <c r="I344" i="1"/>
  <c r="I345" i="1" a="1"/>
  <c r="I345" i="1"/>
  <c r="I346" i="1" a="1"/>
  <c r="I346" i="1"/>
  <c r="I347" i="1" a="1"/>
  <c r="I347" i="1"/>
  <c r="I348" i="1" a="1"/>
  <c r="I348" i="1"/>
  <c r="I349" i="1" a="1"/>
  <c r="I349" i="1"/>
  <c r="I350" i="1" a="1"/>
  <c r="I350" i="1"/>
  <c r="I351" i="1" a="1"/>
  <c r="I351" i="1"/>
  <c r="I352" i="1" a="1"/>
  <c r="I352" i="1"/>
  <c r="I353" i="1" a="1"/>
  <c r="I353" i="1"/>
  <c r="I354" i="1" a="1"/>
  <c r="I354" i="1"/>
  <c r="I355" i="1" a="1"/>
  <c r="I355" i="1"/>
  <c r="I356" i="1" a="1"/>
  <c r="I356" i="1"/>
  <c r="I357" i="1" a="1"/>
  <c r="I357" i="1"/>
  <c r="I358" i="1" a="1"/>
  <c r="I358" i="1"/>
  <c r="I359" i="1" a="1"/>
  <c r="I359" i="1"/>
  <c r="I360" i="1" a="1"/>
  <c r="I360" i="1"/>
  <c r="I361" i="1" a="1"/>
  <c r="I361" i="1"/>
  <c r="I362" i="1" a="1"/>
  <c r="I362" i="1"/>
  <c r="I363" i="1" a="1"/>
  <c r="I363" i="1"/>
  <c r="I364" i="1" a="1"/>
  <c r="I364" i="1"/>
  <c r="I365" i="1" a="1"/>
  <c r="I365" i="1"/>
  <c r="I366" i="1" a="1"/>
  <c r="I366" i="1"/>
  <c r="I367" i="1" a="1"/>
  <c r="I367" i="1"/>
  <c r="I368" i="1" a="1"/>
  <c r="I368" i="1"/>
  <c r="I369" i="1" a="1"/>
  <c r="I369" i="1"/>
  <c r="I370" i="1" a="1"/>
  <c r="I370" i="1"/>
  <c r="I371" i="1" a="1"/>
  <c r="I371" i="1"/>
  <c r="I372" i="1" a="1"/>
  <c r="I372" i="1"/>
  <c r="I373" i="1" a="1"/>
  <c r="I373" i="1"/>
  <c r="I374" i="1" a="1"/>
  <c r="I374" i="1"/>
  <c r="I375" i="1" a="1"/>
  <c r="I375" i="1"/>
  <c r="I376" i="1" a="1"/>
  <c r="I376" i="1"/>
  <c r="I377" i="1" a="1"/>
  <c r="I377" i="1"/>
  <c r="I378" i="1" a="1"/>
  <c r="I378" i="1"/>
  <c r="I379" i="1" a="1"/>
  <c r="I379" i="1"/>
  <c r="I380" i="1" a="1"/>
  <c r="I380" i="1"/>
  <c r="I381" i="1" a="1"/>
  <c r="I381" i="1"/>
  <c r="I382" i="1" a="1"/>
  <c r="I382" i="1"/>
  <c r="I383" i="1" a="1"/>
  <c r="I383" i="1"/>
  <c r="I384" i="1" a="1"/>
  <c r="I384" i="1"/>
  <c r="I385" i="1" a="1"/>
  <c r="I385" i="1"/>
  <c r="I386" i="1" a="1"/>
  <c r="I386" i="1"/>
  <c r="I387" i="1" a="1"/>
  <c r="I387" i="1"/>
  <c r="I388" i="1" a="1"/>
  <c r="I388" i="1"/>
  <c r="I389" i="1" a="1"/>
  <c r="I389" i="1"/>
  <c r="I390" i="1" a="1"/>
  <c r="I390" i="1"/>
  <c r="I391" i="1" a="1"/>
  <c r="I391" i="1"/>
  <c r="I392" i="1" a="1"/>
  <c r="I392" i="1"/>
  <c r="I393" i="1" a="1"/>
  <c r="I393" i="1"/>
  <c r="I394" i="1" a="1"/>
  <c r="I394" i="1"/>
  <c r="I395" i="1" a="1"/>
  <c r="I395" i="1"/>
  <c r="I396" i="1" a="1"/>
  <c r="I396" i="1"/>
  <c r="I397" i="1" a="1"/>
  <c r="I397" i="1"/>
  <c r="I398" i="1" a="1"/>
  <c r="I398" i="1"/>
  <c r="I399" i="1" a="1"/>
  <c r="I399" i="1"/>
  <c r="I400" i="1" a="1"/>
  <c r="I400" i="1"/>
  <c r="I401" i="1" a="1"/>
  <c r="I401" i="1"/>
  <c r="I402" i="1" a="1"/>
  <c r="I402" i="1"/>
  <c r="I403" i="1" a="1"/>
  <c r="I403" i="1"/>
  <c r="I404" i="1" a="1"/>
  <c r="I404" i="1"/>
  <c r="I405" i="1" a="1"/>
  <c r="I405" i="1"/>
  <c r="I406" i="1" a="1"/>
  <c r="I406" i="1"/>
  <c r="I407" i="1" a="1"/>
  <c r="I407" i="1"/>
  <c r="I408" i="1" a="1"/>
  <c r="I408" i="1"/>
  <c r="I409" i="1" a="1"/>
  <c r="I409" i="1"/>
  <c r="I410" i="1" a="1"/>
  <c r="I410" i="1"/>
  <c r="I411" i="1" a="1"/>
  <c r="I411" i="1"/>
  <c r="I412" i="1" a="1"/>
  <c r="I412" i="1"/>
  <c r="I413" i="1" a="1"/>
  <c r="I413" i="1"/>
  <c r="I414" i="1" a="1"/>
  <c r="I414" i="1"/>
  <c r="I415" i="1" a="1"/>
  <c r="I415" i="1"/>
  <c r="I416" i="1" a="1"/>
  <c r="I416" i="1"/>
  <c r="I417" i="1" a="1"/>
  <c r="I417" i="1"/>
  <c r="I418" i="1" a="1"/>
  <c r="I418" i="1"/>
  <c r="I419" i="1" a="1"/>
  <c r="I419" i="1"/>
  <c r="I420" i="1" a="1"/>
  <c r="I420" i="1"/>
  <c r="I421" i="1" a="1"/>
  <c r="I421" i="1"/>
  <c r="I422" i="1" a="1"/>
  <c r="I422" i="1"/>
  <c r="I423" i="1" a="1"/>
  <c r="I423" i="1"/>
  <c r="I424" i="1" a="1"/>
  <c r="I424" i="1"/>
  <c r="I425" i="1" a="1"/>
  <c r="I425" i="1"/>
  <c r="I426" i="1" a="1"/>
  <c r="I426" i="1"/>
  <c r="I427" i="1" a="1"/>
  <c r="I427" i="1"/>
  <c r="I428" i="1" a="1"/>
  <c r="I428" i="1"/>
  <c r="I429" i="1" a="1"/>
  <c r="I429" i="1"/>
  <c r="I430" i="1" a="1"/>
  <c r="I430" i="1"/>
  <c r="I431" i="1" a="1"/>
  <c r="I431" i="1"/>
  <c r="I432" i="1" a="1"/>
  <c r="I432" i="1"/>
  <c r="I433" i="1" a="1"/>
  <c r="I433" i="1"/>
  <c r="I434" i="1" a="1"/>
  <c r="I434" i="1"/>
  <c r="I435" i="1" a="1"/>
  <c r="I435" i="1"/>
  <c r="I436" i="1" a="1"/>
  <c r="I436" i="1"/>
  <c r="I437" i="1" a="1"/>
  <c r="I437" i="1"/>
  <c r="I438" i="1" a="1"/>
  <c r="I438" i="1"/>
  <c r="I439" i="1" a="1"/>
  <c r="I439" i="1"/>
  <c r="I440" i="1" a="1"/>
  <c r="I440" i="1"/>
  <c r="I441" i="1" a="1"/>
  <c r="I441" i="1"/>
  <c r="I442" i="1" a="1"/>
  <c r="I442" i="1"/>
  <c r="I443" i="1" a="1"/>
  <c r="I443" i="1"/>
  <c r="I444" i="1" a="1"/>
  <c r="I444" i="1"/>
  <c r="I445" i="1" a="1"/>
  <c r="I445" i="1"/>
  <c r="I446" i="1" a="1"/>
  <c r="I446" i="1"/>
  <c r="I447" i="1" a="1"/>
  <c r="I447" i="1"/>
  <c r="I448" i="1" a="1"/>
  <c r="I448" i="1"/>
  <c r="I449" i="1" a="1"/>
  <c r="I449" i="1"/>
  <c r="I450" i="1" a="1"/>
  <c r="I450" i="1"/>
  <c r="H5" i="1" a="1"/>
  <c r="H5" i="1"/>
  <c r="H4" i="1" a="1"/>
  <c r="H4" i="1"/>
  <c r="H6" i="1" a="1"/>
  <c r="H6" i="1"/>
  <c r="H7" i="1" a="1"/>
  <c r="H7" i="1"/>
  <c r="H8" i="1" a="1"/>
  <c r="H8" i="1"/>
  <c r="H9" i="1" a="1"/>
  <c r="H9" i="1"/>
  <c r="H10" i="1" a="1"/>
  <c r="H10" i="1"/>
  <c r="H11" i="1" a="1"/>
  <c r="H11" i="1"/>
  <c r="H12" i="1" a="1"/>
  <c r="H12" i="1"/>
  <c r="H13" i="1" a="1"/>
  <c r="H13" i="1"/>
  <c r="H14" i="1" a="1"/>
  <c r="H14" i="1"/>
  <c r="H15" i="1" a="1"/>
  <c r="H15" i="1"/>
  <c r="H16" i="1" a="1"/>
  <c r="H16" i="1"/>
  <c r="H17" i="1" a="1"/>
  <c r="H17" i="1"/>
  <c r="H18" i="1" a="1"/>
  <c r="H18" i="1"/>
  <c r="H19" i="1" a="1"/>
  <c r="H19" i="1"/>
  <c r="H20" i="1" a="1"/>
  <c r="H20" i="1"/>
  <c r="H21" i="1" a="1"/>
  <c r="H21" i="1"/>
  <c r="H22" i="1" a="1"/>
  <c r="H22" i="1"/>
  <c r="H23" i="1" a="1"/>
  <c r="H23" i="1"/>
  <c r="H24" i="1" a="1"/>
  <c r="H24" i="1"/>
  <c r="H25" i="1" a="1"/>
  <c r="H25" i="1"/>
  <c r="H26" i="1" a="1"/>
  <c r="H26" i="1"/>
  <c r="H27" i="1" a="1"/>
  <c r="H27" i="1"/>
  <c r="H28" i="1" a="1"/>
  <c r="H28" i="1"/>
  <c r="H29" i="1" a="1"/>
  <c r="H29" i="1"/>
  <c r="H30" i="1" a="1"/>
  <c r="H30" i="1"/>
  <c r="H31" i="1" a="1"/>
  <c r="H31" i="1"/>
  <c r="H32" i="1" a="1"/>
  <c r="H32" i="1"/>
  <c r="H33" i="1" a="1"/>
  <c r="H33" i="1"/>
  <c r="H34" i="1" a="1"/>
  <c r="H34" i="1"/>
  <c r="H35" i="1" a="1"/>
  <c r="H35" i="1"/>
  <c r="H36" i="1" a="1"/>
  <c r="H36" i="1"/>
  <c r="H37" i="1" a="1"/>
  <c r="H37" i="1"/>
  <c r="H38" i="1" a="1"/>
  <c r="H38" i="1"/>
  <c r="H39" i="1" a="1"/>
  <c r="H39" i="1"/>
  <c r="H40" i="1" a="1"/>
  <c r="H40" i="1"/>
  <c r="H41" i="1" a="1"/>
  <c r="H41" i="1"/>
  <c r="H42" i="1" a="1"/>
  <c r="H42" i="1"/>
  <c r="H43" i="1" a="1"/>
  <c r="H43" i="1"/>
  <c r="H44" i="1" a="1"/>
  <c r="H44" i="1"/>
  <c r="H45" i="1" a="1"/>
  <c r="H45" i="1"/>
  <c r="H46" i="1" a="1"/>
  <c r="H46" i="1"/>
  <c r="H47" i="1" a="1"/>
  <c r="H47" i="1"/>
  <c r="H48" i="1" a="1"/>
  <c r="H48" i="1"/>
  <c r="H49" i="1" a="1"/>
  <c r="H49" i="1"/>
  <c r="H50" i="1" a="1"/>
  <c r="H50" i="1"/>
  <c r="H51" i="1" a="1"/>
  <c r="H51" i="1"/>
  <c r="H52" i="1" a="1"/>
  <c r="H52" i="1"/>
  <c r="H53" i="1" a="1"/>
  <c r="H53" i="1"/>
  <c r="H54" i="1" a="1"/>
  <c r="H54" i="1"/>
  <c r="H55" i="1" a="1"/>
  <c r="H55" i="1"/>
  <c r="H56" i="1" a="1"/>
  <c r="H56" i="1"/>
  <c r="H57" i="1" a="1"/>
  <c r="H57" i="1"/>
  <c r="H58" i="1" a="1"/>
  <c r="H58" i="1"/>
  <c r="H59" i="1" a="1"/>
  <c r="H59" i="1"/>
  <c r="H60" i="1" a="1"/>
  <c r="H60" i="1"/>
  <c r="H61" i="1" a="1"/>
  <c r="H61" i="1"/>
  <c r="H62" i="1" a="1"/>
  <c r="H62" i="1"/>
  <c r="H63" i="1" a="1"/>
  <c r="H63" i="1"/>
  <c r="H64" i="1" a="1"/>
  <c r="H64" i="1"/>
  <c r="H65" i="1" a="1"/>
  <c r="H65" i="1"/>
  <c r="H66" i="1" a="1"/>
  <c r="H66" i="1"/>
  <c r="H67" i="1" a="1"/>
  <c r="H67" i="1"/>
  <c r="H68" i="1" a="1"/>
  <c r="H68" i="1"/>
  <c r="H69" i="1" a="1"/>
  <c r="H69" i="1"/>
  <c r="H70" i="1" a="1"/>
  <c r="H70" i="1"/>
  <c r="H71" i="1" a="1"/>
  <c r="H71" i="1"/>
  <c r="H72" i="1" a="1"/>
  <c r="H72" i="1"/>
  <c r="H73" i="1" a="1"/>
  <c r="H73" i="1"/>
  <c r="H74" i="1" a="1"/>
  <c r="H74" i="1"/>
  <c r="H75" i="1" a="1"/>
  <c r="H75" i="1"/>
  <c r="H76" i="1" a="1"/>
  <c r="H76" i="1"/>
  <c r="H77" i="1" a="1"/>
  <c r="H77" i="1"/>
  <c r="H78" i="1" a="1"/>
  <c r="H78" i="1"/>
  <c r="H79" i="1" a="1"/>
  <c r="H79" i="1"/>
  <c r="H80" i="1" a="1"/>
  <c r="H80" i="1"/>
  <c r="H81" i="1" a="1"/>
  <c r="H81" i="1"/>
  <c r="H82" i="1" a="1"/>
  <c r="H82" i="1"/>
  <c r="H83" i="1" a="1"/>
  <c r="H83" i="1"/>
  <c r="H84" i="1" a="1"/>
  <c r="H84" i="1"/>
  <c r="H85" i="1" a="1"/>
  <c r="H85" i="1"/>
  <c r="H86" i="1" a="1"/>
  <c r="H86" i="1"/>
  <c r="H87" i="1" a="1"/>
  <c r="H87" i="1"/>
  <c r="H88" i="1" a="1"/>
  <c r="H88" i="1"/>
  <c r="H89" i="1" a="1"/>
  <c r="H89" i="1"/>
  <c r="H90" i="1" a="1"/>
  <c r="H90" i="1"/>
  <c r="H91" i="1" a="1"/>
  <c r="H91" i="1"/>
  <c r="H92" i="1" a="1"/>
  <c r="H92" i="1"/>
  <c r="H93" i="1" a="1"/>
  <c r="H93" i="1"/>
  <c r="H94" i="1" a="1"/>
  <c r="H94" i="1"/>
  <c r="H95" i="1" a="1"/>
  <c r="H95" i="1"/>
  <c r="H96" i="1" a="1"/>
  <c r="H96" i="1"/>
  <c r="H97" i="1" a="1"/>
  <c r="H97" i="1"/>
  <c r="H98" i="1" a="1"/>
  <c r="H98" i="1"/>
  <c r="H99" i="1" a="1"/>
  <c r="H99" i="1"/>
  <c r="H100" i="1" a="1"/>
  <c r="H100" i="1"/>
  <c r="H101" i="1" a="1"/>
  <c r="H101" i="1"/>
  <c r="H102" i="1" a="1"/>
  <c r="H102" i="1"/>
  <c r="H103" i="1" a="1"/>
  <c r="H103" i="1"/>
  <c r="H104" i="1" a="1"/>
  <c r="H104" i="1"/>
  <c r="H105" i="1" a="1"/>
  <c r="H105" i="1"/>
  <c r="H106" i="1" a="1"/>
  <c r="H106" i="1"/>
  <c r="H107" i="1" a="1"/>
  <c r="H107" i="1"/>
  <c r="H108" i="1" a="1"/>
  <c r="H108" i="1"/>
  <c r="H109" i="1" a="1"/>
  <c r="H109" i="1"/>
  <c r="H110" i="1" a="1"/>
  <c r="H110" i="1"/>
  <c r="H111" i="1" a="1"/>
  <c r="H111" i="1"/>
  <c r="H112" i="1" a="1"/>
  <c r="H112" i="1"/>
  <c r="H113" i="1" a="1"/>
  <c r="H113" i="1"/>
  <c r="H114" i="1" a="1"/>
  <c r="H114" i="1"/>
  <c r="H115" i="1" a="1"/>
  <c r="H115" i="1"/>
  <c r="H116" i="1" a="1"/>
  <c r="H116" i="1"/>
  <c r="H117" i="1" a="1"/>
  <c r="H117" i="1"/>
  <c r="H118" i="1" a="1"/>
  <c r="H118" i="1"/>
  <c r="H119" i="1" a="1"/>
  <c r="H119" i="1"/>
  <c r="H120" i="1" a="1"/>
  <c r="H120" i="1"/>
  <c r="H121" i="1" a="1"/>
  <c r="H121" i="1"/>
  <c r="H122" i="1" a="1"/>
  <c r="H122" i="1"/>
  <c r="H123" i="1" a="1"/>
  <c r="H123" i="1"/>
  <c r="H124" i="1" a="1"/>
  <c r="H124" i="1"/>
  <c r="H125" i="1" a="1"/>
  <c r="H125" i="1"/>
  <c r="H126" i="1" a="1"/>
  <c r="H126" i="1"/>
  <c r="H127" i="1" a="1"/>
  <c r="H127" i="1"/>
  <c r="H128" i="1" a="1"/>
  <c r="H128" i="1"/>
  <c r="H129" i="1" a="1"/>
  <c r="H129" i="1"/>
  <c r="H130" i="1" a="1"/>
  <c r="H130" i="1"/>
  <c r="H131" i="1" a="1"/>
  <c r="H131" i="1"/>
  <c r="H132" i="1" a="1"/>
  <c r="H132" i="1"/>
  <c r="H133" i="1" a="1"/>
  <c r="H133" i="1"/>
  <c r="H134" i="1" a="1"/>
  <c r="H134" i="1"/>
  <c r="H135" i="1" a="1"/>
  <c r="H135" i="1"/>
  <c r="H136" i="1" a="1"/>
  <c r="H136" i="1"/>
  <c r="H137" i="1" a="1"/>
  <c r="H137" i="1"/>
  <c r="H138" i="1" a="1"/>
  <c r="H138" i="1"/>
  <c r="H139" i="1" a="1"/>
  <c r="H139" i="1"/>
  <c r="H140" i="1" a="1"/>
  <c r="H140" i="1"/>
  <c r="H141" i="1" a="1"/>
  <c r="H141" i="1"/>
  <c r="H142" i="1" a="1"/>
  <c r="H142" i="1"/>
  <c r="H143" i="1" a="1"/>
  <c r="H143" i="1"/>
  <c r="H144" i="1" a="1"/>
  <c r="H144" i="1"/>
  <c r="H145" i="1" a="1"/>
  <c r="H145" i="1"/>
  <c r="H146" i="1" a="1"/>
  <c r="H146" i="1"/>
  <c r="H147" i="1" a="1"/>
  <c r="H147" i="1"/>
  <c r="H148" i="1" a="1"/>
  <c r="H148" i="1"/>
  <c r="H149" i="1" a="1"/>
  <c r="H149" i="1"/>
  <c r="H150" i="1" a="1"/>
  <c r="H150" i="1"/>
  <c r="H151" i="1" a="1"/>
  <c r="H151" i="1"/>
  <c r="H152" i="1" a="1"/>
  <c r="H152" i="1"/>
  <c r="H153" i="1" a="1"/>
  <c r="H153" i="1"/>
  <c r="H154" i="1" a="1"/>
  <c r="H154" i="1"/>
  <c r="H155" i="1" a="1"/>
  <c r="H155" i="1"/>
  <c r="H156" i="1" a="1"/>
  <c r="H156" i="1"/>
  <c r="H157" i="1" a="1"/>
  <c r="H157" i="1"/>
  <c r="H158" i="1" a="1"/>
  <c r="H158" i="1"/>
  <c r="H159" i="1" a="1"/>
  <c r="H159" i="1"/>
  <c r="H160" i="1" a="1"/>
  <c r="H160" i="1"/>
  <c r="H161" i="1" a="1"/>
  <c r="H161" i="1"/>
  <c r="H162" i="1" a="1"/>
  <c r="H162" i="1"/>
  <c r="H163" i="1" a="1"/>
  <c r="H163" i="1"/>
  <c r="H164" i="1" a="1"/>
  <c r="H164" i="1"/>
  <c r="H165" i="1" a="1"/>
  <c r="H165" i="1"/>
  <c r="H166" i="1" a="1"/>
  <c r="H166" i="1"/>
  <c r="H167" i="1" a="1"/>
  <c r="H167" i="1"/>
  <c r="H168" i="1" a="1"/>
  <c r="H168" i="1"/>
  <c r="H169" i="1" a="1"/>
  <c r="H169" i="1"/>
  <c r="H170" i="1" a="1"/>
  <c r="H170" i="1"/>
  <c r="H171" i="1" a="1"/>
  <c r="H171" i="1"/>
  <c r="H172" i="1" a="1"/>
  <c r="H172" i="1"/>
  <c r="H173" i="1" a="1"/>
  <c r="H173" i="1"/>
  <c r="H174" i="1" a="1"/>
  <c r="H174" i="1"/>
  <c r="H175" i="1" a="1"/>
  <c r="H175" i="1"/>
  <c r="H176" i="1" a="1"/>
  <c r="H176" i="1"/>
  <c r="H177" i="1" a="1"/>
  <c r="H177" i="1"/>
  <c r="H178" i="1" a="1"/>
  <c r="H178" i="1"/>
  <c r="H179" i="1" a="1"/>
  <c r="H179" i="1"/>
  <c r="H180" i="1" a="1"/>
  <c r="H180" i="1"/>
  <c r="H181" i="1" a="1"/>
  <c r="H181" i="1"/>
  <c r="H182" i="1" a="1"/>
  <c r="H182" i="1"/>
  <c r="H183" i="1" a="1"/>
  <c r="H183" i="1"/>
  <c r="H184" i="1" a="1"/>
  <c r="H184" i="1"/>
  <c r="H185" i="1" a="1"/>
  <c r="H185" i="1"/>
  <c r="H186" i="1" a="1"/>
  <c r="H186" i="1"/>
  <c r="H187" i="1" a="1"/>
  <c r="H187" i="1"/>
  <c r="H188" i="1" a="1"/>
  <c r="H188" i="1"/>
  <c r="H189" i="1" a="1"/>
  <c r="H189" i="1"/>
  <c r="H190" i="1" a="1"/>
  <c r="H190" i="1"/>
  <c r="H191" i="1" a="1"/>
  <c r="H191" i="1"/>
  <c r="H192" i="1" a="1"/>
  <c r="H192" i="1"/>
  <c r="H193" i="1" a="1"/>
  <c r="H193" i="1"/>
  <c r="H194" i="1" a="1"/>
  <c r="H194" i="1"/>
  <c r="H195" i="1" a="1"/>
  <c r="H195" i="1"/>
  <c r="H196" i="1" a="1"/>
  <c r="H196" i="1"/>
  <c r="H197" i="1" a="1"/>
  <c r="H197" i="1"/>
  <c r="H198" i="1" a="1"/>
  <c r="H198" i="1"/>
  <c r="H199" i="1" a="1"/>
  <c r="H199" i="1"/>
  <c r="H200" i="1" a="1"/>
  <c r="H200" i="1"/>
  <c r="H201" i="1" a="1"/>
  <c r="H201" i="1"/>
  <c r="H202" i="1" a="1"/>
  <c r="H202" i="1"/>
  <c r="H203" i="1" a="1"/>
  <c r="H203" i="1"/>
  <c r="H204" i="1" a="1"/>
  <c r="H204" i="1"/>
  <c r="H205" i="1" a="1"/>
  <c r="H205" i="1"/>
  <c r="H206" i="1" a="1"/>
  <c r="H206" i="1"/>
  <c r="H207" i="1" a="1"/>
  <c r="H207" i="1"/>
  <c r="H208" i="1" a="1"/>
  <c r="H208" i="1"/>
  <c r="H209" i="1" a="1"/>
  <c r="H209" i="1"/>
  <c r="H210" i="1" a="1"/>
  <c r="H210" i="1"/>
  <c r="H211" i="1" a="1"/>
  <c r="H211" i="1"/>
  <c r="H212" i="1" a="1"/>
  <c r="H212" i="1"/>
  <c r="H213" i="1" a="1"/>
  <c r="H213" i="1"/>
  <c r="H214" i="1" a="1"/>
  <c r="H214" i="1"/>
  <c r="H215" i="1" a="1"/>
  <c r="H215" i="1"/>
  <c r="H216" i="1" a="1"/>
  <c r="H216" i="1"/>
  <c r="H217" i="1" a="1"/>
  <c r="H217" i="1"/>
  <c r="H218" i="1" a="1"/>
  <c r="H218" i="1"/>
  <c r="H219" i="1" a="1"/>
  <c r="H219" i="1"/>
  <c r="H220" i="1" a="1"/>
  <c r="H220" i="1"/>
  <c r="H221" i="1" a="1"/>
  <c r="H221" i="1"/>
  <c r="H222" i="1" a="1"/>
  <c r="H222" i="1"/>
  <c r="H223" i="1" a="1"/>
  <c r="H223" i="1"/>
  <c r="H224" i="1" a="1"/>
  <c r="H224" i="1"/>
  <c r="H225" i="1" a="1"/>
  <c r="H225" i="1"/>
  <c r="H226" i="1" a="1"/>
  <c r="H226" i="1"/>
  <c r="H227" i="1" a="1"/>
  <c r="H227" i="1"/>
  <c r="H228" i="1" a="1"/>
  <c r="H228" i="1"/>
  <c r="H229" i="1" a="1"/>
  <c r="H229" i="1"/>
  <c r="H230" i="1" a="1"/>
  <c r="H230" i="1"/>
  <c r="H231" i="1" a="1"/>
  <c r="H231" i="1"/>
  <c r="H232" i="1" a="1"/>
  <c r="H232" i="1"/>
  <c r="H233" i="1" a="1"/>
  <c r="H233" i="1"/>
  <c r="H234" i="1" a="1"/>
  <c r="H234" i="1"/>
  <c r="H235" i="1" a="1"/>
  <c r="H235" i="1"/>
  <c r="H236" i="1" a="1"/>
  <c r="H236" i="1"/>
  <c r="H237" i="1" a="1"/>
  <c r="H237" i="1"/>
  <c r="H238" i="1" a="1"/>
  <c r="H238" i="1"/>
  <c r="H239" i="1" a="1"/>
  <c r="H239" i="1"/>
  <c r="H240" i="1" a="1"/>
  <c r="H240" i="1"/>
  <c r="H241" i="1" a="1"/>
  <c r="H241" i="1"/>
  <c r="H242" i="1" a="1"/>
  <c r="H242" i="1"/>
  <c r="H243" i="1" a="1"/>
  <c r="H243" i="1"/>
  <c r="H244" i="1" a="1"/>
  <c r="H244" i="1"/>
  <c r="H245" i="1" a="1"/>
  <c r="H245" i="1"/>
  <c r="H246" i="1" a="1"/>
  <c r="H246" i="1"/>
  <c r="H247" i="1" a="1"/>
  <c r="H247" i="1"/>
  <c r="H248" i="1" a="1"/>
  <c r="H248" i="1"/>
  <c r="H249" i="1" a="1"/>
  <c r="H249" i="1"/>
  <c r="H250" i="1" a="1"/>
  <c r="H250" i="1"/>
  <c r="H251" i="1" a="1"/>
  <c r="H251" i="1"/>
  <c r="H252" i="1" a="1"/>
  <c r="H252" i="1"/>
  <c r="H253" i="1" a="1"/>
  <c r="H253" i="1"/>
  <c r="H254" i="1" a="1"/>
  <c r="H254" i="1"/>
  <c r="H255" i="1" a="1"/>
  <c r="H255" i="1"/>
  <c r="H256" i="1" a="1"/>
  <c r="H256" i="1"/>
  <c r="H257" i="1" a="1"/>
  <c r="H257" i="1"/>
  <c r="H258" i="1" a="1"/>
  <c r="H258" i="1"/>
  <c r="H259" i="1" a="1"/>
  <c r="H259" i="1"/>
  <c r="H260" i="1" a="1"/>
  <c r="H260" i="1"/>
  <c r="H261" i="1" a="1"/>
  <c r="H261" i="1"/>
  <c r="H262" i="1" a="1"/>
  <c r="H262" i="1"/>
  <c r="H263" i="1" a="1"/>
  <c r="H263" i="1"/>
  <c r="H264" i="1" a="1"/>
  <c r="H264" i="1"/>
  <c r="H265" i="1" a="1"/>
  <c r="H265" i="1"/>
  <c r="H266" i="1" a="1"/>
  <c r="H266" i="1"/>
  <c r="H267" i="1" a="1"/>
  <c r="H267" i="1"/>
  <c r="H268" i="1" a="1"/>
  <c r="H268" i="1"/>
  <c r="H269" i="1" a="1"/>
  <c r="H269" i="1"/>
  <c r="H270" i="1" a="1"/>
  <c r="H270" i="1"/>
  <c r="H271" i="1" a="1"/>
  <c r="H271" i="1"/>
  <c r="H272" i="1" a="1"/>
  <c r="H272" i="1"/>
  <c r="H273" i="1" a="1"/>
  <c r="H273" i="1"/>
  <c r="H274" i="1" a="1"/>
  <c r="H274" i="1"/>
  <c r="H275" i="1" a="1"/>
  <c r="H275" i="1"/>
  <c r="H276" i="1" a="1"/>
  <c r="H276" i="1"/>
  <c r="H277" i="1" a="1"/>
  <c r="H277" i="1"/>
  <c r="H278" i="1" a="1"/>
  <c r="H278" i="1"/>
  <c r="H279" i="1" a="1"/>
  <c r="H279" i="1"/>
  <c r="H280" i="1" a="1"/>
  <c r="H280" i="1"/>
  <c r="H281" i="1" a="1"/>
  <c r="H281" i="1"/>
  <c r="H282" i="1" a="1"/>
  <c r="H282" i="1"/>
  <c r="H283" i="1" a="1"/>
  <c r="H283" i="1"/>
  <c r="H284" i="1" a="1"/>
  <c r="H284" i="1"/>
  <c r="H285" i="1" a="1"/>
  <c r="H285" i="1"/>
  <c r="H286" i="1" a="1"/>
  <c r="H286" i="1"/>
  <c r="H287" i="1" a="1"/>
  <c r="H287" i="1"/>
  <c r="H288" i="1" a="1"/>
  <c r="H288" i="1"/>
  <c r="H289" i="1" a="1"/>
  <c r="H289" i="1"/>
  <c r="H290" i="1" a="1"/>
  <c r="H290" i="1"/>
  <c r="H291" i="1" a="1"/>
  <c r="H291" i="1"/>
  <c r="H292" i="1" a="1"/>
  <c r="H292" i="1"/>
  <c r="H293" i="1" a="1"/>
  <c r="H293" i="1"/>
  <c r="H294" i="1" a="1"/>
  <c r="H294" i="1"/>
  <c r="H295" i="1" a="1"/>
  <c r="H295" i="1"/>
  <c r="H296" i="1" a="1"/>
  <c r="H296" i="1"/>
  <c r="H297" i="1" a="1"/>
  <c r="H297" i="1"/>
  <c r="H298" i="1" a="1"/>
  <c r="H298" i="1"/>
  <c r="H299" i="1" a="1"/>
  <c r="H299" i="1"/>
  <c r="H300" i="1" a="1"/>
  <c r="H300" i="1"/>
  <c r="H301" i="1" a="1"/>
  <c r="H301" i="1"/>
  <c r="H302" i="1" a="1"/>
  <c r="H302" i="1"/>
  <c r="H303" i="1" a="1"/>
  <c r="H303" i="1"/>
  <c r="H304" i="1" a="1"/>
  <c r="H304" i="1"/>
  <c r="H305" i="1" a="1"/>
  <c r="H305" i="1"/>
  <c r="H306" i="1" a="1"/>
  <c r="H306" i="1"/>
  <c r="H307" i="1" a="1"/>
  <c r="H307" i="1"/>
  <c r="H308" i="1" a="1"/>
  <c r="H308" i="1"/>
  <c r="H309" i="1" a="1"/>
  <c r="H309" i="1"/>
  <c r="H310" i="1" a="1"/>
  <c r="H310" i="1"/>
  <c r="H311" i="1" a="1"/>
  <c r="H311" i="1"/>
  <c r="H312" i="1" a="1"/>
  <c r="H312" i="1"/>
  <c r="H313" i="1" a="1"/>
  <c r="H313" i="1"/>
  <c r="H314" i="1" a="1"/>
  <c r="H314" i="1"/>
  <c r="H315" i="1" a="1"/>
  <c r="H315" i="1"/>
  <c r="H316" i="1" a="1"/>
  <c r="H316" i="1"/>
  <c r="H317" i="1" a="1"/>
  <c r="H317" i="1"/>
  <c r="H318" i="1" a="1"/>
  <c r="H318" i="1"/>
  <c r="H319" i="1" a="1"/>
  <c r="H319" i="1"/>
  <c r="H320" i="1" a="1"/>
  <c r="H320" i="1"/>
  <c r="H321" i="1" a="1"/>
  <c r="H321" i="1"/>
  <c r="H322" i="1" a="1"/>
  <c r="H322" i="1"/>
  <c r="H323" i="1" a="1"/>
  <c r="H323" i="1"/>
  <c r="H324" i="1" a="1"/>
  <c r="H324" i="1"/>
  <c r="H325" i="1" a="1"/>
  <c r="H325" i="1"/>
  <c r="H326" i="1" a="1"/>
  <c r="H326" i="1"/>
  <c r="H327" i="1" a="1"/>
  <c r="H327" i="1"/>
  <c r="H328" i="1" a="1"/>
  <c r="H328" i="1"/>
  <c r="H329" i="1" a="1"/>
  <c r="H329" i="1"/>
  <c r="H330" i="1" a="1"/>
  <c r="H330" i="1"/>
  <c r="H331" i="1" a="1"/>
  <c r="H331" i="1"/>
  <c r="H332" i="1" a="1"/>
  <c r="H332" i="1"/>
  <c r="H333" i="1" a="1"/>
  <c r="H333" i="1"/>
  <c r="H334" i="1" a="1"/>
  <c r="H334" i="1"/>
  <c r="H335" i="1" a="1"/>
  <c r="H335" i="1"/>
  <c r="H336" i="1" a="1"/>
  <c r="H336" i="1"/>
  <c r="H337" i="1" a="1"/>
  <c r="H337" i="1"/>
  <c r="H338" i="1" a="1"/>
  <c r="H338" i="1"/>
  <c r="H339" i="1" a="1"/>
  <c r="H339" i="1"/>
  <c r="H340" i="1" a="1"/>
  <c r="H340" i="1"/>
  <c r="H341" i="1" a="1"/>
  <c r="H341" i="1"/>
  <c r="H342" i="1" a="1"/>
  <c r="H342" i="1"/>
  <c r="H343" i="1" a="1"/>
  <c r="H343" i="1"/>
  <c r="H344" i="1" a="1"/>
  <c r="H344" i="1"/>
  <c r="H345" i="1" a="1"/>
  <c r="H345" i="1"/>
  <c r="H346" i="1" a="1"/>
  <c r="H346" i="1"/>
  <c r="H347" i="1" a="1"/>
  <c r="H347" i="1"/>
  <c r="H348" i="1" a="1"/>
  <c r="H348" i="1"/>
  <c r="H349" i="1" a="1"/>
  <c r="H349" i="1"/>
  <c r="H350" i="1" a="1"/>
  <c r="H350" i="1"/>
  <c r="H351" i="1" a="1"/>
  <c r="H351" i="1"/>
  <c r="H352" i="1" a="1"/>
  <c r="H352" i="1"/>
  <c r="H353" i="1" a="1"/>
  <c r="H353" i="1"/>
  <c r="H354" i="1" a="1"/>
  <c r="H354" i="1"/>
  <c r="H355" i="1" a="1"/>
  <c r="H355" i="1"/>
  <c r="H356" i="1" a="1"/>
  <c r="H356" i="1"/>
  <c r="H357" i="1" a="1"/>
  <c r="H357" i="1"/>
  <c r="H358" i="1" a="1"/>
  <c r="H358" i="1"/>
  <c r="H359" i="1" a="1"/>
  <c r="H359" i="1"/>
  <c r="H360" i="1" a="1"/>
  <c r="H360" i="1"/>
  <c r="H361" i="1" a="1"/>
  <c r="H361" i="1"/>
  <c r="H362" i="1" a="1"/>
  <c r="H362" i="1"/>
  <c r="H363" i="1" a="1"/>
  <c r="H363" i="1"/>
  <c r="H364" i="1" a="1"/>
  <c r="H364" i="1"/>
  <c r="H365" i="1" a="1"/>
  <c r="H365" i="1"/>
  <c r="H366" i="1" a="1"/>
  <c r="H366" i="1"/>
  <c r="H367" i="1" a="1"/>
  <c r="H367" i="1"/>
  <c r="H368" i="1" a="1"/>
  <c r="H368" i="1"/>
  <c r="H369" i="1" a="1"/>
  <c r="H369" i="1"/>
  <c r="H370" i="1" a="1"/>
  <c r="H370" i="1"/>
  <c r="H371" i="1" a="1"/>
  <c r="H371" i="1"/>
  <c r="H372" i="1" a="1"/>
  <c r="H372" i="1"/>
  <c r="H373" i="1" a="1"/>
  <c r="H373" i="1"/>
  <c r="H374" i="1" a="1"/>
  <c r="H374" i="1"/>
  <c r="H375" i="1" a="1"/>
  <c r="H375" i="1"/>
  <c r="H376" i="1" a="1"/>
  <c r="H376" i="1"/>
  <c r="H377" i="1" a="1"/>
  <c r="H377" i="1"/>
  <c r="H378" i="1" a="1"/>
  <c r="H378" i="1"/>
  <c r="H379" i="1" a="1"/>
  <c r="H379" i="1"/>
  <c r="H380" i="1" a="1"/>
  <c r="H380" i="1"/>
  <c r="H381" i="1" a="1"/>
  <c r="H381" i="1"/>
  <c r="H382" i="1" a="1"/>
  <c r="H382" i="1"/>
  <c r="H383" i="1" a="1"/>
  <c r="H383" i="1"/>
  <c r="H384" i="1" a="1"/>
  <c r="H384" i="1"/>
  <c r="H385" i="1" a="1"/>
  <c r="H385" i="1"/>
  <c r="H386" i="1" a="1"/>
  <c r="H386" i="1"/>
  <c r="H387" i="1" a="1"/>
  <c r="H387" i="1"/>
  <c r="H388" i="1" a="1"/>
  <c r="H388" i="1"/>
  <c r="H389" i="1" a="1"/>
  <c r="H389" i="1"/>
  <c r="H390" i="1" a="1"/>
  <c r="H390" i="1"/>
  <c r="H391" i="1" a="1"/>
  <c r="H391" i="1"/>
  <c r="H392" i="1" a="1"/>
  <c r="H392" i="1"/>
  <c r="H393" i="1" a="1"/>
  <c r="H393" i="1"/>
  <c r="H394" i="1" a="1"/>
  <c r="H394" i="1"/>
  <c r="H395" i="1" a="1"/>
  <c r="H395" i="1"/>
  <c r="H396" i="1" a="1"/>
  <c r="H396" i="1"/>
  <c r="H397" i="1" a="1"/>
  <c r="H397" i="1"/>
  <c r="H398" i="1" a="1"/>
  <c r="H398" i="1"/>
  <c r="H399" i="1" a="1"/>
  <c r="H399" i="1"/>
  <c r="H400" i="1" a="1"/>
  <c r="H400" i="1"/>
  <c r="H401" i="1" a="1"/>
  <c r="H401" i="1"/>
  <c r="H402" i="1" a="1"/>
  <c r="H402" i="1"/>
  <c r="H403" i="1" a="1"/>
  <c r="H403" i="1"/>
  <c r="H404" i="1" a="1"/>
  <c r="H404" i="1"/>
  <c r="H405" i="1" a="1"/>
  <c r="H405" i="1"/>
  <c r="H406" i="1" a="1"/>
  <c r="H406" i="1"/>
  <c r="H407" i="1" a="1"/>
  <c r="H407" i="1"/>
  <c r="H408" i="1" a="1"/>
  <c r="H408" i="1"/>
  <c r="H409" i="1" a="1"/>
  <c r="H409" i="1"/>
  <c r="H410" i="1" a="1"/>
  <c r="H410" i="1"/>
  <c r="H411" i="1" a="1"/>
  <c r="H411" i="1"/>
  <c r="H412" i="1" a="1"/>
  <c r="H412" i="1"/>
  <c r="H413" i="1" a="1"/>
  <c r="H413" i="1"/>
  <c r="H414" i="1" a="1"/>
  <c r="H414" i="1"/>
  <c r="H415" i="1" a="1"/>
  <c r="H415" i="1"/>
  <c r="H416" i="1" a="1"/>
  <c r="H416" i="1"/>
  <c r="H417" i="1" a="1"/>
  <c r="H417" i="1"/>
  <c r="H418" i="1" a="1"/>
  <c r="H418" i="1"/>
  <c r="H419" i="1" a="1"/>
  <c r="H419" i="1"/>
  <c r="H420" i="1" a="1"/>
  <c r="H420" i="1"/>
  <c r="H421" i="1" a="1"/>
  <c r="H421" i="1"/>
  <c r="H422" i="1" a="1"/>
  <c r="H422" i="1"/>
  <c r="H423" i="1" a="1"/>
  <c r="H423" i="1"/>
  <c r="H424" i="1" a="1"/>
  <c r="H424" i="1"/>
  <c r="H425" i="1" a="1"/>
  <c r="H425" i="1"/>
  <c r="H426" i="1" a="1"/>
  <c r="H426" i="1"/>
  <c r="H427" i="1" a="1"/>
  <c r="H427" i="1"/>
  <c r="H428" i="1" a="1"/>
  <c r="H428" i="1"/>
  <c r="H429" i="1" a="1"/>
  <c r="H429" i="1"/>
  <c r="H430" i="1" a="1"/>
  <c r="H430" i="1"/>
  <c r="H431" i="1" a="1"/>
  <c r="H431" i="1"/>
  <c r="H432" i="1" a="1"/>
  <c r="H432" i="1"/>
  <c r="H433" i="1" a="1"/>
  <c r="H433" i="1"/>
  <c r="H434" i="1" a="1"/>
  <c r="H434" i="1"/>
  <c r="H435" i="1" a="1"/>
  <c r="H435" i="1"/>
  <c r="H436" i="1" a="1"/>
  <c r="H436" i="1"/>
  <c r="H437" i="1" a="1"/>
  <c r="H437" i="1"/>
  <c r="H438" i="1" a="1"/>
  <c r="H438" i="1"/>
  <c r="H439" i="1" a="1"/>
  <c r="H439" i="1"/>
  <c r="H440" i="1" a="1"/>
  <c r="H440" i="1"/>
  <c r="H441" i="1" a="1"/>
  <c r="H441" i="1"/>
  <c r="H442" i="1" a="1"/>
  <c r="H442" i="1"/>
  <c r="H443" i="1" a="1"/>
  <c r="H443" i="1"/>
  <c r="H444" i="1" a="1"/>
  <c r="H444" i="1"/>
  <c r="H445" i="1" a="1"/>
  <c r="H445" i="1"/>
  <c r="H446" i="1" a="1"/>
  <c r="H446" i="1"/>
  <c r="H447" i="1" a="1"/>
  <c r="H447" i="1"/>
  <c r="H448" i="1" a="1"/>
  <c r="H448" i="1"/>
  <c r="H449" i="1" a="1"/>
  <c r="H449" i="1"/>
  <c r="H450" i="1" a="1"/>
  <c r="H45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<sst xmlns="http://schemas.openxmlformats.org/spreadsheetml/2006/main" count="1419" uniqueCount="499">
  <si>
    <t>Trading Account</t>
  </si>
  <si>
    <t>DEP250101-EFT</t>
  </si>
  <si>
    <t>Deposit - EFTPOS</t>
  </si>
  <si>
    <t>DEP250101-STR</t>
  </si>
  <si>
    <t>Deposit - Stripe</t>
  </si>
  <si>
    <t>DEP250102-CASH</t>
  </si>
  <si>
    <t>Deposit - Cash</t>
  </si>
  <si>
    <t>DEP250102-EFT</t>
  </si>
  <si>
    <t>DEP250102-PYPL</t>
  </si>
  <si>
    <t>Deposit - PayPal</t>
  </si>
  <si>
    <t>DEP250103-CASH</t>
  </si>
  <si>
    <t>DEP250103-STR</t>
  </si>
  <si>
    <t>DEP250104-CASH</t>
  </si>
  <si>
    <t>DEP250104-EFT</t>
  </si>
  <si>
    <t>DEP250104-STR</t>
  </si>
  <si>
    <t>EXP250104</t>
  </si>
  <si>
    <t>Stall Permit Renewal (Quarterly)</t>
  </si>
  <si>
    <t>DEP250105-CASH</t>
  </si>
  <si>
    <t>DEP250105-EFT</t>
  </si>
  <si>
    <t>DEP250105-PYPL</t>
  </si>
  <si>
    <t>DEP250105-STR</t>
  </si>
  <si>
    <t>DEP250106-CASH</t>
  </si>
  <si>
    <t>DEP250106-EFT</t>
  </si>
  <si>
    <t>DEP250106-STR</t>
  </si>
  <si>
    <t>DEP250107-EFT</t>
  </si>
  <si>
    <t>DEP250108-CASH</t>
  </si>
  <si>
    <t>DEP250108-PYPL</t>
  </si>
  <si>
    <t>DEP250109-CASH</t>
  </si>
  <si>
    <t>DEP250109-EFT</t>
  </si>
  <si>
    <t>DEP250109-STR</t>
  </si>
  <si>
    <t>DEP250110-CASH</t>
  </si>
  <si>
    <t>DEP250110-EFT</t>
  </si>
  <si>
    <t>DEP250110-STR</t>
  </si>
  <si>
    <t>DEP250111-CASH</t>
  </si>
  <si>
    <t>DEP250111-EFT</t>
  </si>
  <si>
    <t>DEP250111-STR</t>
  </si>
  <si>
    <t>DEP250112-CASH</t>
  </si>
  <si>
    <t>DEP250112-EFT</t>
  </si>
  <si>
    <t>DEP250112-PYPL</t>
  </si>
  <si>
    <t>DEP250112-STR</t>
  </si>
  <si>
    <t>DEP250113-CASH</t>
  </si>
  <si>
    <t>DEP250113-EFT</t>
  </si>
  <si>
    <t>DEP250114-EFT</t>
  </si>
  <si>
    <t>DEP250114-STR</t>
  </si>
  <si>
    <t>DEP250115-CASH</t>
  </si>
  <si>
    <t>DEP250115-EFT</t>
  </si>
  <si>
    <t>DEP250115-STR</t>
  </si>
  <si>
    <t>EXP250115</t>
  </si>
  <si>
    <t>Public Liability Insurance</t>
  </si>
  <si>
    <t>DEP250116-EFT</t>
  </si>
  <si>
    <t>DEP250116-STR</t>
  </si>
  <si>
    <t>DEP250117-CASH</t>
  </si>
  <si>
    <t>DEP250117-EFT</t>
  </si>
  <si>
    <t>DEP250117-STR</t>
  </si>
  <si>
    <t>DEP250118-CASH</t>
  </si>
  <si>
    <t>DEP250118-EFT</t>
  </si>
  <si>
    <t>DEP250118-STR</t>
  </si>
  <si>
    <t>DEP250119-CASH</t>
  </si>
  <si>
    <t>DEP250119-EFT</t>
  </si>
  <si>
    <t>DEP250119-PYPL</t>
  </si>
  <si>
    <t>DEP250120-CASH</t>
  </si>
  <si>
    <t>DEP250120-EFT</t>
  </si>
  <si>
    <t>DEP250120-PYPL</t>
  </si>
  <si>
    <t>DEP250121-STR</t>
  </si>
  <si>
    <t>DEP250122-CASH</t>
  </si>
  <si>
    <t>DEP250122-EFT</t>
  </si>
  <si>
    <t>DEP250122-STR</t>
  </si>
  <si>
    <t>DEP250123-CASH</t>
  </si>
  <si>
    <t>DEP250123-EFT</t>
  </si>
  <si>
    <t>DEP250124-CASH</t>
  </si>
  <si>
    <t>DEP250124-EFT</t>
  </si>
  <si>
    <t>DEP250124-STR</t>
  </si>
  <si>
    <t>DEP250125-EFT</t>
  </si>
  <si>
    <t>DEP250126-CASH</t>
  </si>
  <si>
    <t>DEP250126-EFT</t>
  </si>
  <si>
    <t>DEP250126-PYPL</t>
  </si>
  <si>
    <t>DEP250126-STR</t>
  </si>
  <si>
    <t>DEP250127-CASH</t>
  </si>
  <si>
    <t>DEP250127-EFT</t>
  </si>
  <si>
    <t>DEP250127-STR</t>
  </si>
  <si>
    <t>DEP250128-CASH</t>
  </si>
  <si>
    <t>DEP250128-EFT</t>
  </si>
  <si>
    <t>DEP250129-CASH</t>
  </si>
  <si>
    <t>DEP250129-EFT</t>
  </si>
  <si>
    <t>DEP250129-STR</t>
  </si>
  <si>
    <t>DEP250130-EFT</t>
  </si>
  <si>
    <t>DEP250131-CASH</t>
  </si>
  <si>
    <t>DEP250131-EFT</t>
  </si>
  <si>
    <t>DEP250131-STR</t>
  </si>
  <si>
    <t>Credit Card</t>
  </si>
  <si>
    <t>EXP250101</t>
  </si>
  <si>
    <t>Booking Software Subscription</t>
  </si>
  <si>
    <t>Mobile Data Plan</t>
  </si>
  <si>
    <t>EXP250102</t>
  </si>
  <si>
    <t>Napkins &amp; Stirrers</t>
  </si>
  <si>
    <t>EXP250103</t>
  </si>
  <si>
    <t>Van Fuel</t>
  </si>
  <si>
    <t>EXP250106</t>
  </si>
  <si>
    <t>Coffee Beans - Wholesale (10kg)</t>
  </si>
  <si>
    <t>EXP250107</t>
  </si>
  <si>
    <t>Equipment Maintenance - Grinder service</t>
  </si>
  <si>
    <t>EXP250110</t>
  </si>
  <si>
    <t>EXP250112</t>
  </si>
  <si>
    <t>EXP250116</t>
  </si>
  <si>
    <t>Cups &amp; Lids (200 pcs)</t>
  </si>
  <si>
    <t>EXP250117</t>
  </si>
  <si>
    <t>EXP250119</t>
  </si>
  <si>
    <t>EXP250123</t>
  </si>
  <si>
    <t>EXP250124</t>
  </si>
  <si>
    <t>EXP250130</t>
  </si>
  <si>
    <t>EXP250131</t>
  </si>
  <si>
    <t>DEP250201-CASH</t>
  </si>
  <si>
    <t>DEP250201-EFT</t>
  </si>
  <si>
    <t>DEP250201-STR</t>
  </si>
  <si>
    <t>DEP250202-CASH</t>
  </si>
  <si>
    <t>DEP250202-EFT</t>
  </si>
  <si>
    <t>DEP250203-CASH</t>
  </si>
  <si>
    <t>DEP250203-EFT</t>
  </si>
  <si>
    <t>DEP250203-STR</t>
  </si>
  <si>
    <t>DEP250204-CASH</t>
  </si>
  <si>
    <t>DEP250204-EFT</t>
  </si>
  <si>
    <t>DEP250204-PYPL</t>
  </si>
  <si>
    <t>DEP250204-STR</t>
  </si>
  <si>
    <t>DEP250205-CASH</t>
  </si>
  <si>
    <t>DEP250205-EFT</t>
  </si>
  <si>
    <t>DEP250205-STR</t>
  </si>
  <si>
    <t>DEP250206-EFT</t>
  </si>
  <si>
    <t>DEP250207-CASH</t>
  </si>
  <si>
    <t>DEP250207-EFT</t>
  </si>
  <si>
    <t>DEP250207-STR</t>
  </si>
  <si>
    <t>DEP250208-EFT</t>
  </si>
  <si>
    <t>DEP250208-STR</t>
  </si>
  <si>
    <t>DEP250209-CASH</t>
  </si>
  <si>
    <t>DEP250209-EFT</t>
  </si>
  <si>
    <t>DEP250209-STR</t>
  </si>
  <si>
    <t>DEP250210-CASH</t>
  </si>
  <si>
    <t>DEP250210-EFT</t>
  </si>
  <si>
    <t>DEP250210-PYPL</t>
  </si>
  <si>
    <t>DEP250211-CASH</t>
  </si>
  <si>
    <t>DEP250211-EFT</t>
  </si>
  <si>
    <t>DEP250212-EFT</t>
  </si>
  <si>
    <t>DEP250212-STR</t>
  </si>
  <si>
    <t>DEP250213-CASH</t>
  </si>
  <si>
    <t>DEP250213-EFT</t>
  </si>
  <si>
    <t>DEP250213-PYPL</t>
  </si>
  <si>
    <t>DEP250213-STR</t>
  </si>
  <si>
    <t>DEP250214-CASH</t>
  </si>
  <si>
    <t>DEP250214-STR</t>
  </si>
  <si>
    <t>DEP250215-CASH</t>
  </si>
  <si>
    <t>DEP250215-EFT</t>
  </si>
  <si>
    <t>DEP250215-STR</t>
  </si>
  <si>
    <t>EXP250215</t>
  </si>
  <si>
    <t>DEP250216-CASH</t>
  </si>
  <si>
    <t>DEP250216-EFT</t>
  </si>
  <si>
    <t>DEP250216-STR</t>
  </si>
  <si>
    <t>DEP250217-CASH</t>
  </si>
  <si>
    <t>DEP250217-EFT</t>
  </si>
  <si>
    <t>DEP250217-STR</t>
  </si>
  <si>
    <t>DEP250218-CASH</t>
  </si>
  <si>
    <t>DEP250218-EFT</t>
  </si>
  <si>
    <t>DEP250218-STR</t>
  </si>
  <si>
    <t>DEP250219-CASH</t>
  </si>
  <si>
    <t>DEP250219-EFT</t>
  </si>
  <si>
    <t>DEP250219-STR</t>
  </si>
  <si>
    <t>DEP250220-CASH</t>
  </si>
  <si>
    <t>DEP250220-EFT</t>
  </si>
  <si>
    <t>DEP250221-CASH</t>
  </si>
  <si>
    <t>DEP250221-EFT</t>
  </si>
  <si>
    <t>DEP250221-STR</t>
  </si>
  <si>
    <t>DEP250222-CASH</t>
  </si>
  <si>
    <t>DEP250222-EFT</t>
  </si>
  <si>
    <t>DEP250222-STR</t>
  </si>
  <si>
    <t>DEP250223-CASH</t>
  </si>
  <si>
    <t>DEP250223-EFT</t>
  </si>
  <si>
    <t>DEP250223-PYPL</t>
  </si>
  <si>
    <t>DEP250223-STR</t>
  </si>
  <si>
    <t>DEP250224-CASH</t>
  </si>
  <si>
    <t>DEP250224-EFT</t>
  </si>
  <si>
    <t>DEP250224-PYPL</t>
  </si>
  <si>
    <t>DEP250225-CASH</t>
  </si>
  <si>
    <t>DEP250225-EFT</t>
  </si>
  <si>
    <t>DEP250225-STR</t>
  </si>
  <si>
    <t>DEP250226-CASH</t>
  </si>
  <si>
    <t>DEP250226-EFT</t>
  </si>
  <si>
    <t>DEP250226-STR</t>
  </si>
  <si>
    <t>DEP250227-CASH</t>
  </si>
  <si>
    <t>DEP250227-EFT</t>
  </si>
  <si>
    <t>DEP250228-EFT</t>
  </si>
  <si>
    <t>EXP250201</t>
  </si>
  <si>
    <t>EXP250208</t>
  </si>
  <si>
    <t>EXP250210</t>
  </si>
  <si>
    <t>EXP250214</t>
  </si>
  <si>
    <t>EXP250218</t>
  </si>
  <si>
    <t>EXP250222</t>
  </si>
  <si>
    <t>EXP250223</t>
  </si>
  <si>
    <t>EXP250225</t>
  </si>
  <si>
    <t>DEP250301-CASH</t>
  </si>
  <si>
    <t>DEP250301-EFT</t>
  </si>
  <si>
    <t>DEP250301-STR</t>
  </si>
  <si>
    <t>DEP250302-CASH</t>
  </si>
  <si>
    <t>DEP250302-EFT</t>
  </si>
  <si>
    <t>DEP250302-PYPL</t>
  </si>
  <si>
    <t>DEP250303-CASH</t>
  </si>
  <si>
    <t>DEP250303-EFT</t>
  </si>
  <si>
    <t>DEP250303-PYPL</t>
  </si>
  <si>
    <t>DEP250304-EFT</t>
  </si>
  <si>
    <t>DEP250305-EFT</t>
  </si>
  <si>
    <t>DEP250305-PYPL</t>
  </si>
  <si>
    <t>DEP250305-STR</t>
  </si>
  <si>
    <t>DEP250306-EFT</t>
  </si>
  <si>
    <t>DEP250306-STR</t>
  </si>
  <si>
    <t>DEP250307-CASH</t>
  </si>
  <si>
    <t>DEP250307-EFT</t>
  </si>
  <si>
    <t>DEP250308-CASH</t>
  </si>
  <si>
    <t>DEP250308-EFT</t>
  </si>
  <si>
    <t>DEP250308-PYPL</t>
  </si>
  <si>
    <t>DEP250308-STR</t>
  </si>
  <si>
    <t>DEP250309-CASH</t>
  </si>
  <si>
    <t>DEP250309-EFT</t>
  </si>
  <si>
    <t>DEP250310-CASH</t>
  </si>
  <si>
    <t>DEP250310-EFT</t>
  </si>
  <si>
    <t>DEP250310-STR</t>
  </si>
  <si>
    <t>DEP250311-EFT</t>
  </si>
  <si>
    <t>DEP250312-CASH</t>
  </si>
  <si>
    <t>DEP250312-EFT</t>
  </si>
  <si>
    <t>DEP250312-STR</t>
  </si>
  <si>
    <t>DEP250313-EFT</t>
  </si>
  <si>
    <t>DEP250313-STR</t>
  </si>
  <si>
    <t>DEP250314-EFT</t>
  </si>
  <si>
    <t>DEP250314-PYPL</t>
  </si>
  <si>
    <t>DEP250314-STR</t>
  </si>
  <si>
    <t>DEP250315-CASH</t>
  </si>
  <si>
    <t>DEP250315-EFT</t>
  </si>
  <si>
    <t>DEP250315-STR</t>
  </si>
  <si>
    <t>EXP250315</t>
  </si>
  <si>
    <t>DEP250316-STR</t>
  </si>
  <si>
    <t>DEP250317-EFT</t>
  </si>
  <si>
    <t>DEP250317-STR</t>
  </si>
  <si>
    <t>DEP250318-EFT</t>
  </si>
  <si>
    <t>DEP250318-STR</t>
  </si>
  <si>
    <t>DEP250319-CASH</t>
  </si>
  <si>
    <t>DEP250319-STR</t>
  </si>
  <si>
    <t>DEP250320-EFT</t>
  </si>
  <si>
    <t>DEP250320-STR</t>
  </si>
  <si>
    <t>DEP250321-CASH</t>
  </si>
  <si>
    <t>DEP250321-EFT</t>
  </si>
  <si>
    <t>DEP250321-PYPL</t>
  </si>
  <si>
    <t>DEP250321-STR</t>
  </si>
  <si>
    <t>DEP250322-CASH</t>
  </si>
  <si>
    <t>DEP250322-EFT</t>
  </si>
  <si>
    <t>DEP250322-STR</t>
  </si>
  <si>
    <t>DEP250323-CASH</t>
  </si>
  <si>
    <t>DEP250323-EFT</t>
  </si>
  <si>
    <t>DEP250323-STR</t>
  </si>
  <si>
    <t>DEP250324-CASH</t>
  </si>
  <si>
    <t>DEP250324-EFT</t>
  </si>
  <si>
    <t>DEP250324-STR</t>
  </si>
  <si>
    <t>DEP250325-CASH</t>
  </si>
  <si>
    <t>DEP250325-EFT</t>
  </si>
  <si>
    <t>DEP250325-STR</t>
  </si>
  <si>
    <t>DEP250326-CASH</t>
  </si>
  <si>
    <t>DEP250326-EFT</t>
  </si>
  <si>
    <t>DEP250326-STR</t>
  </si>
  <si>
    <t>DEP250327-CASH</t>
  </si>
  <si>
    <t>DEP250327-EFT</t>
  </si>
  <si>
    <t>DEP250327-STR</t>
  </si>
  <si>
    <t>DEP250328-STR</t>
  </si>
  <si>
    <t>DEP250329-CASH</t>
  </si>
  <si>
    <t>DEP250329-EFT</t>
  </si>
  <si>
    <t>DEP250329-STR</t>
  </si>
  <si>
    <t>DEP250330-CASH</t>
  </si>
  <si>
    <t>DEP250330-EFT</t>
  </si>
  <si>
    <t>DEP250330-PYPL</t>
  </si>
  <si>
    <t>DEP250331-CASH</t>
  </si>
  <si>
    <t>DEP250331-EFT</t>
  </si>
  <si>
    <t>DEP250331-PYPL</t>
  </si>
  <si>
    <t>DEP250331-STR</t>
  </si>
  <si>
    <t>EXP250301</t>
  </si>
  <si>
    <t>EXP250304</t>
  </si>
  <si>
    <t>EXP250308</t>
  </si>
  <si>
    <t>EXP250322</t>
  </si>
  <si>
    <t>EXP250326</t>
  </si>
  <si>
    <t>Milk - Dairy Farmers (bulk)</t>
  </si>
  <si>
    <t>EXP250328</t>
  </si>
  <si>
    <t>EXP250329</t>
  </si>
  <si>
    <t>EXP250331</t>
  </si>
  <si>
    <t>DEP250401-EFT</t>
  </si>
  <si>
    <t>DEP250401-STR</t>
  </si>
  <si>
    <t>DEP250402-CASH</t>
  </si>
  <si>
    <t>DEP250402-EFT</t>
  </si>
  <si>
    <t>DEP250403-CASH</t>
  </si>
  <si>
    <t>DEP250403-EFT</t>
  </si>
  <si>
    <t>DEP250404-CASH</t>
  </si>
  <si>
    <t>DEP250404-EFT</t>
  </si>
  <si>
    <t>DEP250404-STR</t>
  </si>
  <si>
    <t>EXP250404</t>
  </si>
  <si>
    <t>DEP250405-CASH</t>
  </si>
  <si>
    <t>DEP250405-EFT</t>
  </si>
  <si>
    <t>DEP250405-PYPL</t>
  </si>
  <si>
    <t>DEP250405-STR</t>
  </si>
  <si>
    <t>DEP250406-CASH</t>
  </si>
  <si>
    <t>DEP250406-EFT</t>
  </si>
  <si>
    <t>DEP250406-STR</t>
  </si>
  <si>
    <t>DEP250407-EFT</t>
  </si>
  <si>
    <t>DEP250407-STR</t>
  </si>
  <si>
    <t>DEP250408-CASH</t>
  </si>
  <si>
    <t>DEP250408-EFT</t>
  </si>
  <si>
    <t>DEP250409-CASH</t>
  </si>
  <si>
    <t>DEP250409-EFT</t>
  </si>
  <si>
    <t>DEP250409-STR</t>
  </si>
  <si>
    <t>DEP250410-CASH</t>
  </si>
  <si>
    <t>DEP250410-EFT</t>
  </si>
  <si>
    <t>DEP250410-PYPL</t>
  </si>
  <si>
    <t>DEP250411-CASH</t>
  </si>
  <si>
    <t>DEP250411-EFT</t>
  </si>
  <si>
    <t>DEP250411-PYPL</t>
  </si>
  <si>
    <t>DEP250412-CASH</t>
  </si>
  <si>
    <t>DEP250412-EFT</t>
  </si>
  <si>
    <t>DEP250412-STR</t>
  </si>
  <si>
    <t>DEP250413-CASH</t>
  </si>
  <si>
    <t>DEP250413-EFT</t>
  </si>
  <si>
    <t>DEP250413-PYPL</t>
  </si>
  <si>
    <t>DEP250414-CASH</t>
  </si>
  <si>
    <t>DEP250414-EFT</t>
  </si>
  <si>
    <t>DEP250414-STR</t>
  </si>
  <si>
    <t>DEP250415-CASH</t>
  </si>
  <si>
    <t>DEP250415-EFT</t>
  </si>
  <si>
    <t>EXP250415</t>
  </si>
  <si>
    <t>DEP250416-EFT</t>
  </si>
  <si>
    <t>DEP250416-PYPL</t>
  </si>
  <si>
    <t>DEP250416-STR</t>
  </si>
  <si>
    <t>DEP250417-EFT</t>
  </si>
  <si>
    <t>DEP250417-STR</t>
  </si>
  <si>
    <t>DEP250418-CASH</t>
  </si>
  <si>
    <t>DEP250418-EFT</t>
  </si>
  <si>
    <t>DEP250418-STR</t>
  </si>
  <si>
    <t>DEP250419-CASH</t>
  </si>
  <si>
    <t>DEP250419-EFT</t>
  </si>
  <si>
    <t>DEP250419-STR</t>
  </si>
  <si>
    <t>DEP250420-CASH</t>
  </si>
  <si>
    <t>DEP250420-EFT</t>
  </si>
  <si>
    <t>DEP250420-STR</t>
  </si>
  <si>
    <t>DEP250421-CASH</t>
  </si>
  <si>
    <t>DEP250421-EFT</t>
  </si>
  <si>
    <t>DEP250421-STR</t>
  </si>
  <si>
    <t>DEP250422-EFT</t>
  </si>
  <si>
    <t>DEP250422-STR</t>
  </si>
  <si>
    <t>DEP250423-EFT</t>
  </si>
  <si>
    <t>DEP250424-EFT</t>
  </si>
  <si>
    <t>DEP250425-CASH</t>
  </si>
  <si>
    <t>DEP250425-EFT</t>
  </si>
  <si>
    <t>DEP250426-EFT</t>
  </si>
  <si>
    <t>DEP250426-PYPL</t>
  </si>
  <si>
    <t>DEP250427-EFT</t>
  </si>
  <si>
    <t>DEP250428-EFT</t>
  </si>
  <si>
    <t>DEP250428-PYPL</t>
  </si>
  <si>
    <t>DEP250429-CASH</t>
  </si>
  <si>
    <t>DEP250429-EFT</t>
  </si>
  <si>
    <t>DEP250429-STR</t>
  </si>
  <si>
    <t>DEP250430-CASH</t>
  </si>
  <si>
    <t>DEP250430-EFT</t>
  </si>
  <si>
    <t>EXP250401</t>
  </si>
  <si>
    <t>EXP250409</t>
  </si>
  <si>
    <t>Oat Milk - Barista (carton)</t>
  </si>
  <si>
    <t>EXP250423</t>
  </si>
  <si>
    <t>EXP250427</t>
  </si>
  <si>
    <t>DEP250501-CASH</t>
  </si>
  <si>
    <t>DEP250501-EFT</t>
  </si>
  <si>
    <t>DEP250501-STR</t>
  </si>
  <si>
    <t>DEP250502-CASH</t>
  </si>
  <si>
    <t>DEP250502-EFT</t>
  </si>
  <si>
    <t>DEP250503-CASH</t>
  </si>
  <si>
    <t>DEP250504-CASH</t>
  </si>
  <si>
    <t>DEP250504-EFT</t>
  </si>
  <si>
    <t>DEP250504-STR</t>
  </si>
  <si>
    <t>DEP250505-EFT</t>
  </si>
  <si>
    <t>DEP250505-STR</t>
  </si>
  <si>
    <t>DEP250506-CASH</t>
  </si>
  <si>
    <t>DEP250506-EFT</t>
  </si>
  <si>
    <t>DEP250506-STR</t>
  </si>
  <si>
    <t>DEP250507-CASH</t>
  </si>
  <si>
    <t>DEP250507-EFT</t>
  </si>
  <si>
    <t>DEP250508-CASH</t>
  </si>
  <si>
    <t>DEP250508-EFT</t>
  </si>
  <si>
    <t>DEP250508-STR</t>
  </si>
  <si>
    <t>DEP250509-CASH</t>
  </si>
  <si>
    <t>DEP250509-EFT</t>
  </si>
  <si>
    <t>DEP250509-STR</t>
  </si>
  <si>
    <t>DEP250510-CASH</t>
  </si>
  <si>
    <t>DEP250510-EFT</t>
  </si>
  <si>
    <t>DEP250511-EFT</t>
  </si>
  <si>
    <t>DEP250511-STR</t>
  </si>
  <si>
    <t>DEP250512-EFT</t>
  </si>
  <si>
    <t>DEP250512-STR</t>
  </si>
  <si>
    <t>DEP250513-CASH</t>
  </si>
  <si>
    <t>DEP250513-EFT</t>
  </si>
  <si>
    <t>DEP250513-STR</t>
  </si>
  <si>
    <t>DEP250514-CASH</t>
  </si>
  <si>
    <t>DEP250514-EFT</t>
  </si>
  <si>
    <t>DEP250514-STR</t>
  </si>
  <si>
    <t>DEP250515-EFT</t>
  </si>
  <si>
    <t>DEP250515-PYPL</t>
  </si>
  <si>
    <t>DEP250515-STR</t>
  </si>
  <si>
    <t>EXP250515</t>
  </si>
  <si>
    <t>DEP250516-CASH</t>
  </si>
  <si>
    <t>DEP250516-EFT</t>
  </si>
  <si>
    <t>DEP250516-STR</t>
  </si>
  <si>
    <t>DEP250517-CASH</t>
  </si>
  <si>
    <t>DEP250517-EFT</t>
  </si>
  <si>
    <t>DEP250517-STR</t>
  </si>
  <si>
    <t>DEP250518-CASH</t>
  </si>
  <si>
    <t>DEP250518-EFT</t>
  </si>
  <si>
    <t>DEP250519-CASH</t>
  </si>
  <si>
    <t>DEP250519-EFT</t>
  </si>
  <si>
    <t>DEP250519-STR</t>
  </si>
  <si>
    <t>DEP250520-CASH</t>
  </si>
  <si>
    <t>DEP250520-EFT</t>
  </si>
  <si>
    <t>DEP250521-EFT</t>
  </si>
  <si>
    <t>DEP250521-PYPL</t>
  </si>
  <si>
    <t>DEP250521-STR</t>
  </si>
  <si>
    <t>DEP250522-CASH</t>
  </si>
  <si>
    <t>DEP250522-EFT</t>
  </si>
  <si>
    <t>DEP250523-CASH</t>
  </si>
  <si>
    <t>DEP250523-EFT</t>
  </si>
  <si>
    <t>DEP250524-CASH</t>
  </si>
  <si>
    <t>DEP250524-EFT</t>
  </si>
  <si>
    <t>DEP250524-STR</t>
  </si>
  <si>
    <t>DEP250525-CASH</t>
  </si>
  <si>
    <t>DEP250525-EFT</t>
  </si>
  <si>
    <t>DEP250525-STR</t>
  </si>
  <si>
    <t>DEP250526-CASH</t>
  </si>
  <si>
    <t>DEP250526-EFT</t>
  </si>
  <si>
    <t>DEP250527-CASH</t>
  </si>
  <si>
    <t>DEP250527-EFT</t>
  </si>
  <si>
    <t>DEP250527-STR</t>
  </si>
  <si>
    <t>DEP250528-EFT</t>
  </si>
  <si>
    <t>DEP250528-STR</t>
  </si>
  <si>
    <t>DEP250529-CASH</t>
  </si>
  <si>
    <t>DEP250529-EFT</t>
  </si>
  <si>
    <t>DEP250530-EFT</t>
  </si>
  <si>
    <t>DEP250530-STR</t>
  </si>
  <si>
    <t>DEP250531-CASH</t>
  </si>
  <si>
    <t>DEP250531-EFT</t>
  </si>
  <si>
    <t>DEP250531-PYPL</t>
  </si>
  <si>
    <t>DEP250531-STR</t>
  </si>
  <si>
    <t>EXP250501</t>
  </si>
  <si>
    <t>EXP250502</t>
  </si>
  <si>
    <t>EXP250507</t>
  </si>
  <si>
    <t>EXP250517</t>
  </si>
  <si>
    <t>EXP250520</t>
  </si>
  <si>
    <t>EXP250522</t>
  </si>
  <si>
    <t>EXP250530</t>
  </si>
  <si>
    <t>Account</t>
  </si>
  <si>
    <t>Amount</t>
  </si>
  <si>
    <t>Date</t>
  </si>
  <si>
    <t>DepositID</t>
  </si>
  <si>
    <t>Description</t>
  </si>
  <si>
    <t>Bank Transaction Categories</t>
  </si>
  <si>
    <t>Lookup Table</t>
  </si>
  <si>
    <t>Keyword</t>
  </si>
  <si>
    <t>Category</t>
  </si>
  <si>
    <t>Subcategory</t>
  </si>
  <si>
    <t>BEANS</t>
  </si>
  <si>
    <t>COGS</t>
  </si>
  <si>
    <t>Supplies</t>
  </si>
  <si>
    <t>MILK</t>
  </si>
  <si>
    <t>OAT</t>
  </si>
  <si>
    <t>CUPS</t>
  </si>
  <si>
    <t>Packaging</t>
  </si>
  <si>
    <t>NAPKIN</t>
  </si>
  <si>
    <t>STALL</t>
  </si>
  <si>
    <t>Expense</t>
  </si>
  <si>
    <t>Rent/Fees</t>
  </si>
  <si>
    <t>MAINT</t>
  </si>
  <si>
    <t>Repairs</t>
  </si>
  <si>
    <t>FUEL</t>
  </si>
  <si>
    <t>Fuel</t>
  </si>
  <si>
    <t>INSURANCE</t>
  </si>
  <si>
    <t>Insurance</t>
  </si>
  <si>
    <t>BOOKING</t>
  </si>
  <si>
    <t>Software</t>
  </si>
  <si>
    <t>MOBILE</t>
  </si>
  <si>
    <t>Utilities</t>
  </si>
  <si>
    <t>PERMIT</t>
  </si>
  <si>
    <t>Licensing</t>
  </si>
  <si>
    <t>DEPOSIT</t>
  </si>
  <si>
    <t>Income</t>
  </si>
  <si>
    <t>Sales</t>
  </si>
  <si>
    <t>MERCHANT</t>
  </si>
  <si>
    <t>Merchant Fees</t>
  </si>
  <si>
    <t>SALES</t>
  </si>
  <si>
    <t>Period</t>
  </si>
  <si>
    <t>Income and Expense Analysis</t>
  </si>
  <si>
    <t>Row Labels</t>
  </si>
  <si>
    <t>Grand Total</t>
  </si>
  <si>
    <t>Sum of Amount</t>
  </si>
  <si>
    <t>COGS Total</t>
  </si>
  <si>
    <t>Expense Total</t>
  </si>
  <si>
    <t>Income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</si>
</sst>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/>
      <right/>
      <top/>
      <bottom style="thin">
        <color theme="9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1" xfId="0" applyFill="1" applyBorder="1"/>
    <xf numFmtId="43" fontId="0" fillId="2" borderId="1" xfId="1" applyFont="1" applyFill="1" applyBorder="1"/>
    <xf numFmtId="14" fontId="0" fillId="2" borderId="1" xfId="0" applyNumberFormat="1" applyFill="1" applyBorder="1"/>
    <xf numFmtId="0" fontId="0" fillId="0" borderId="1" xfId="0" applyBorder="1"/>
    <xf numFmtId="43" fontId="0" fillId="0" borderId="1" xfId="1" applyFont="1" applyBorder="1"/>
    <xf numFmtId="14" fontId="0" fillId="0" borderId="1" xfId="0" applyNumberFormat="1" applyBorder="1"/>
    <xf numFmtId="0" fontId="2" fillId="0" borderId="0" xfId="0" applyFont="1"/>
    <xf numFmtId="0" fontId="0" fillId="2" borderId="2" xfId="0" applyFill="1" applyBorder="1"/>
    <xf numFmtId="43" fontId="0" fillId="2" borderId="2" xfId="1" applyFont="1" applyFill="1" applyBorder="1"/>
    <xf numFmtId="14" fontId="0" fillId="2" borderId="2" xfId="0" applyNumberFormat="1" applyFill="1" applyBorder="1"/>
    <xf numFmtId="0" fontId="3" fillId="0" borderId="0" xfId="0" applyFont="1" applyAlignment="1">
      <alignment horizontal="center"/>
    </xf>
    <xf numFmtId="0" fontId="3" fillId="0" borderId="0" xfId="0" applyFont="1" applyAlignment="1"/>
    <xf numFmtId="0" fontId="0" fillId="2" borderId="3" xfId="0" applyFill="1" applyBorder="1"/>
    <xf numFmtId="14" fontId="0" fillId="2" borderId="3" xfId="0" applyNumberFormat="1" applyFill="1" applyBorder="1"/>
    <xf numFmtId="14" fontId="2" fillId="0" borderId="0" xfId="0" applyNumberFormat="1" applyFont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3" fontId="0" fillId="0" borderId="0" xfId="0" applyNumberFormat="1"/>
    <xf numFmtId="17" fontId="0" fillId="0" borderId="0" xfId="0" applyNumberFormat="1"/>
  </cellXfs>
  <cellStyles count="2">
    <cellStyle name="Comma" xfId="1" builtinId="3"/>
    <cellStyle name="Normal" xfId="0" builtinId="0"/>
  </cellStyles>
  <dxfs count="11">
    <dxf>
      <numFmt numFmtId="19" formatCode="d/mm/yyyy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 tint="0.39997558519241921"/>
        </top>
        <bottom style="thin">
          <color theme="9" tint="0.39997558519241921"/>
        </bottom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 tint="0.39997558519241921"/>
        </top>
        <bottom style="thin">
          <color theme="9" tint="0.39997558519241921"/>
        </bottom>
      </border>
    </dxf>
    <dxf>
      <numFmt numFmtId="0" formatCode="General"/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numFmt numFmtId="0" formatCode="General"/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ill>
        <patternFill patternType="solid">
          <fgColor theme="9" tint="0.79998168889431442"/>
          <bgColor theme="9" tint="0.79998168889431442"/>
        </patternFill>
      </fill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numFmt numFmtId="19" formatCode="d/mm/yyyy"/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border outline="0">
        <bottom style="thin">
          <color theme="9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istopher Bird" refreshedDate="45993.706013888892" createdVersion="8" refreshedVersion="8" minRefreshableVersion="3" recordCount="447" xr:uid="{71C97B6E-876B-4D0F-9269-00710F267433}">
  <cacheSource type="worksheet">
    <worksheetSource name="Transactions"/>
  </cacheSource>
  <cacheFields count="10">
    <cacheField name="Period" numFmtId="14">
      <sharedItems containsSemiMixedTypes="0" containsNonDate="0" containsDate="1" containsString="0" minDate="2025-01-31T00:00:00" maxDate="2025-06-01T00:00:00" count="5">
        <d v="2025-01-31T00:00:00"/>
        <d v="2025-02-28T00:00:00"/>
        <d v="2025-03-31T00:00:00"/>
        <d v="2025-04-30T00:00:00"/>
        <d v="2025-05-31T00:00:00"/>
      </sharedItems>
      <fieldGroup par="9"/>
    </cacheField>
    <cacheField name="Account" numFmtId="0">
      <sharedItems/>
    </cacheField>
    <cacheField name="Amount" numFmtId="43">
      <sharedItems containsSemiMixedTypes="0" containsString="0" containsNumber="1" minValue="-194.98" maxValue="193.14"/>
    </cacheField>
    <cacheField name="Date" numFmtId="14">
      <sharedItems containsSemiMixedTypes="0" containsNonDate="0" containsDate="1" containsString="0" minDate="2025-01-01T00:00:00" maxDate="2025-06-01T00:00:00"/>
    </cacheField>
    <cacheField name="DepositID" numFmtId="0">
      <sharedItems/>
    </cacheField>
    <cacheField name="Description" numFmtId="0">
      <sharedItems/>
    </cacheField>
    <cacheField name="Category" numFmtId="0">
      <sharedItems count="3">
        <s v="Income"/>
        <s v="Expense"/>
        <s v="COGS"/>
      </sharedItems>
    </cacheField>
    <cacheField name="Subcategory" numFmtId="0">
      <sharedItems count="9">
        <s v="Sales"/>
        <s v="Rent/Fees"/>
        <s v="Insurance"/>
        <s v="Software"/>
        <s v="Utilities"/>
        <s v="Packaging"/>
        <s v="Fuel"/>
        <s v="Supplies"/>
        <s v="Repairs"/>
      </sharedItems>
    </cacheField>
    <cacheField name="Days (Period)" numFmtId="0" databaseField="0">
      <fieldGroup base="0">
        <rangePr groupBy="days" startDate="2025-01-31T00:00:00" endDate="2025-06-01T00:00:00"/>
        <groupItems count="368">
          <s v="&lt;31/01/2025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/06/2025"/>
        </groupItems>
      </fieldGroup>
    </cacheField>
    <cacheField name="Months (Period)" numFmtId="0" databaseField="0">
      <fieldGroup base="0">
        <rangePr groupBy="months" startDate="2025-01-31T00:00:00" endDate="2025-06-01T00:00:00"/>
        <groupItems count="14">
          <s v="&lt;31/01/20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/06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7">
  <r>
    <x v="0"/>
    <s v="Trading Account"/>
    <n v="60.9"/>
    <d v="2025-01-01T00:00:00"/>
    <s v="DEP250101-EFT"/>
    <s v="Deposit - EFTPOS"/>
    <x v="0"/>
    <x v="0"/>
  </r>
  <r>
    <x v="0"/>
    <s v="Trading Account"/>
    <n v="10.51"/>
    <d v="2025-01-01T00:00:00"/>
    <s v="DEP250101-STR"/>
    <s v="Deposit - Stripe"/>
    <x v="0"/>
    <x v="0"/>
  </r>
  <r>
    <x v="0"/>
    <s v="Trading Account"/>
    <n v="20.5"/>
    <d v="2025-01-02T00:00:00"/>
    <s v="DEP250102-CASH"/>
    <s v="Deposit - Cash"/>
    <x v="0"/>
    <x v="0"/>
  </r>
  <r>
    <x v="0"/>
    <s v="Trading Account"/>
    <n v="36.32"/>
    <d v="2025-01-02T00:00:00"/>
    <s v="DEP250102-EFT"/>
    <s v="Deposit - EFTPOS"/>
    <x v="0"/>
    <x v="0"/>
  </r>
  <r>
    <x v="0"/>
    <s v="Trading Account"/>
    <n v="11.39"/>
    <d v="2025-01-02T00:00:00"/>
    <s v="DEP250102-PYPL"/>
    <s v="Deposit - PayPal"/>
    <x v="0"/>
    <x v="0"/>
  </r>
  <r>
    <x v="0"/>
    <s v="Trading Account"/>
    <n v="53.6"/>
    <d v="2025-01-03T00:00:00"/>
    <s v="DEP250103-CASH"/>
    <s v="Deposit - Cash"/>
    <x v="0"/>
    <x v="0"/>
  </r>
  <r>
    <x v="0"/>
    <s v="Trading Account"/>
    <n v="34.479999999999997"/>
    <d v="2025-01-03T00:00:00"/>
    <s v="DEP250103-STR"/>
    <s v="Deposit - Stripe"/>
    <x v="0"/>
    <x v="0"/>
  </r>
  <r>
    <x v="0"/>
    <s v="Trading Account"/>
    <n v="24.6"/>
    <d v="2025-01-04T00:00:00"/>
    <s v="DEP250104-CASH"/>
    <s v="Deposit - Cash"/>
    <x v="0"/>
    <x v="0"/>
  </r>
  <r>
    <x v="0"/>
    <s v="Trading Account"/>
    <n v="122.69"/>
    <d v="2025-01-04T00:00:00"/>
    <s v="DEP250104-EFT"/>
    <s v="Deposit - EFTPOS"/>
    <x v="0"/>
    <x v="0"/>
  </r>
  <r>
    <x v="0"/>
    <s v="Trading Account"/>
    <n v="18.86"/>
    <d v="2025-01-04T00:00:00"/>
    <s v="DEP250104-STR"/>
    <s v="Deposit - Stripe"/>
    <x v="0"/>
    <x v="0"/>
  </r>
  <r>
    <x v="0"/>
    <s v="Trading Account"/>
    <n v="-120"/>
    <d v="2025-01-04T00:00:00"/>
    <s v="EXP250104"/>
    <s v="Stall Permit Renewal (Quarterly)"/>
    <x v="1"/>
    <x v="1"/>
  </r>
  <r>
    <x v="0"/>
    <s v="Trading Account"/>
    <n v="16.3"/>
    <d v="2025-01-05T00:00:00"/>
    <s v="DEP250105-CASH"/>
    <s v="Deposit - Cash"/>
    <x v="0"/>
    <x v="0"/>
  </r>
  <r>
    <x v="0"/>
    <s v="Trading Account"/>
    <n v="27.54"/>
    <d v="2025-01-05T00:00:00"/>
    <s v="DEP250105-EFT"/>
    <s v="Deposit - EFTPOS"/>
    <x v="0"/>
    <x v="0"/>
  </r>
  <r>
    <x v="0"/>
    <s v="Trading Account"/>
    <n v="22.38"/>
    <d v="2025-01-05T00:00:00"/>
    <s v="DEP250105-PYPL"/>
    <s v="Deposit - PayPal"/>
    <x v="0"/>
    <x v="0"/>
  </r>
  <r>
    <x v="0"/>
    <s v="Trading Account"/>
    <n v="32.4"/>
    <d v="2025-01-05T00:00:00"/>
    <s v="DEP250105-STR"/>
    <s v="Deposit - Stripe"/>
    <x v="0"/>
    <x v="0"/>
  </r>
  <r>
    <x v="0"/>
    <s v="Trading Account"/>
    <n v="23"/>
    <d v="2025-01-06T00:00:00"/>
    <s v="DEP250106-CASH"/>
    <s v="Deposit - Cash"/>
    <x v="0"/>
    <x v="0"/>
  </r>
  <r>
    <x v="0"/>
    <s v="Trading Account"/>
    <n v="34.450000000000003"/>
    <d v="2025-01-06T00:00:00"/>
    <s v="DEP250106-EFT"/>
    <s v="Deposit - EFTPOS"/>
    <x v="0"/>
    <x v="0"/>
  </r>
  <r>
    <x v="0"/>
    <s v="Trading Account"/>
    <n v="9.1300000000000008"/>
    <d v="2025-01-06T00:00:00"/>
    <s v="DEP250106-STR"/>
    <s v="Deposit - Stripe"/>
    <x v="0"/>
    <x v="0"/>
  </r>
  <r>
    <x v="0"/>
    <s v="Trading Account"/>
    <n v="53.89"/>
    <d v="2025-01-07T00:00:00"/>
    <s v="DEP250107-EFT"/>
    <s v="Deposit - EFTPOS"/>
    <x v="0"/>
    <x v="0"/>
  </r>
  <r>
    <x v="0"/>
    <s v="Trading Account"/>
    <n v="13"/>
    <d v="2025-01-08T00:00:00"/>
    <s v="DEP250108-CASH"/>
    <s v="Deposit - Cash"/>
    <x v="0"/>
    <x v="0"/>
  </r>
  <r>
    <x v="0"/>
    <s v="Trading Account"/>
    <n v="25.02"/>
    <d v="2025-01-08T00:00:00"/>
    <s v="DEP250108-PYPL"/>
    <s v="Deposit - PayPal"/>
    <x v="0"/>
    <x v="0"/>
  </r>
  <r>
    <x v="0"/>
    <s v="Trading Account"/>
    <n v="50"/>
    <d v="2025-01-09T00:00:00"/>
    <s v="DEP250109-CASH"/>
    <s v="Deposit - Cash"/>
    <x v="0"/>
    <x v="0"/>
  </r>
  <r>
    <x v="0"/>
    <s v="Trading Account"/>
    <n v="70.27"/>
    <d v="2025-01-09T00:00:00"/>
    <s v="DEP250109-EFT"/>
    <s v="Deposit - EFTPOS"/>
    <x v="0"/>
    <x v="0"/>
  </r>
  <r>
    <x v="0"/>
    <s v="Trading Account"/>
    <n v="29.67"/>
    <d v="2025-01-09T00:00:00"/>
    <s v="DEP250109-STR"/>
    <s v="Deposit - Stripe"/>
    <x v="0"/>
    <x v="0"/>
  </r>
  <r>
    <x v="0"/>
    <s v="Trading Account"/>
    <n v="59"/>
    <d v="2025-01-10T00:00:00"/>
    <s v="DEP250110-CASH"/>
    <s v="Deposit - Cash"/>
    <x v="0"/>
    <x v="0"/>
  </r>
  <r>
    <x v="0"/>
    <s v="Trading Account"/>
    <n v="96.71"/>
    <d v="2025-01-10T00:00:00"/>
    <s v="DEP250110-EFT"/>
    <s v="Deposit - EFTPOS"/>
    <x v="0"/>
    <x v="0"/>
  </r>
  <r>
    <x v="0"/>
    <s v="Trading Account"/>
    <n v="11.98"/>
    <d v="2025-01-10T00:00:00"/>
    <s v="DEP250110-STR"/>
    <s v="Deposit - Stripe"/>
    <x v="0"/>
    <x v="0"/>
  </r>
  <r>
    <x v="0"/>
    <s v="Trading Account"/>
    <n v="58.1"/>
    <d v="2025-01-11T00:00:00"/>
    <s v="DEP250111-CASH"/>
    <s v="Deposit - Cash"/>
    <x v="0"/>
    <x v="0"/>
  </r>
  <r>
    <x v="0"/>
    <s v="Trading Account"/>
    <n v="149.72999999999999"/>
    <d v="2025-01-11T00:00:00"/>
    <s v="DEP250111-EFT"/>
    <s v="Deposit - EFTPOS"/>
    <x v="0"/>
    <x v="0"/>
  </r>
  <r>
    <x v="0"/>
    <s v="Trading Account"/>
    <n v="50.59"/>
    <d v="2025-01-11T00:00:00"/>
    <s v="DEP250111-STR"/>
    <s v="Deposit - Stripe"/>
    <x v="0"/>
    <x v="0"/>
  </r>
  <r>
    <x v="0"/>
    <s v="Trading Account"/>
    <n v="31.8"/>
    <d v="2025-01-12T00:00:00"/>
    <s v="DEP250112-CASH"/>
    <s v="Deposit - Cash"/>
    <x v="0"/>
    <x v="0"/>
  </r>
  <r>
    <x v="0"/>
    <s v="Trading Account"/>
    <n v="123.17"/>
    <d v="2025-01-12T00:00:00"/>
    <s v="DEP250112-EFT"/>
    <s v="Deposit - EFTPOS"/>
    <x v="0"/>
    <x v="0"/>
  </r>
  <r>
    <x v="0"/>
    <s v="Trading Account"/>
    <n v="4.08"/>
    <d v="2025-01-12T00:00:00"/>
    <s v="DEP250112-PYPL"/>
    <s v="Deposit - PayPal"/>
    <x v="0"/>
    <x v="0"/>
  </r>
  <r>
    <x v="0"/>
    <s v="Trading Account"/>
    <n v="19.34"/>
    <d v="2025-01-12T00:00:00"/>
    <s v="DEP250112-STR"/>
    <s v="Deposit - Stripe"/>
    <x v="0"/>
    <x v="0"/>
  </r>
  <r>
    <x v="0"/>
    <s v="Trading Account"/>
    <n v="5.5"/>
    <d v="2025-01-13T00:00:00"/>
    <s v="DEP250113-CASH"/>
    <s v="Deposit - Cash"/>
    <x v="0"/>
    <x v="0"/>
  </r>
  <r>
    <x v="0"/>
    <s v="Trading Account"/>
    <n v="88.04"/>
    <d v="2025-01-13T00:00:00"/>
    <s v="DEP250113-EFT"/>
    <s v="Deposit - EFTPOS"/>
    <x v="0"/>
    <x v="0"/>
  </r>
  <r>
    <x v="0"/>
    <s v="Trading Account"/>
    <n v="119.21"/>
    <d v="2025-01-14T00:00:00"/>
    <s v="DEP250114-EFT"/>
    <s v="Deposit - EFTPOS"/>
    <x v="0"/>
    <x v="0"/>
  </r>
  <r>
    <x v="0"/>
    <s v="Trading Account"/>
    <n v="33.1"/>
    <d v="2025-01-14T00:00:00"/>
    <s v="DEP250114-STR"/>
    <s v="Deposit - Stripe"/>
    <x v="0"/>
    <x v="0"/>
  </r>
  <r>
    <x v="0"/>
    <s v="Trading Account"/>
    <n v="29.8"/>
    <d v="2025-01-15T00:00:00"/>
    <s v="DEP250115-CASH"/>
    <s v="Deposit - Cash"/>
    <x v="0"/>
    <x v="0"/>
  </r>
  <r>
    <x v="0"/>
    <s v="Trading Account"/>
    <n v="53.79"/>
    <d v="2025-01-15T00:00:00"/>
    <s v="DEP250115-EFT"/>
    <s v="Deposit - EFTPOS"/>
    <x v="0"/>
    <x v="0"/>
  </r>
  <r>
    <x v="0"/>
    <s v="Trading Account"/>
    <n v="10.51"/>
    <d v="2025-01-15T00:00:00"/>
    <s v="DEP250115-STR"/>
    <s v="Deposit - Stripe"/>
    <x v="0"/>
    <x v="0"/>
  </r>
  <r>
    <x v="0"/>
    <s v="Trading Account"/>
    <n v="-95"/>
    <d v="2025-01-15T00:00:00"/>
    <s v="EXP250115"/>
    <s v="Public Liability Insurance"/>
    <x v="1"/>
    <x v="2"/>
  </r>
  <r>
    <x v="0"/>
    <s v="Trading Account"/>
    <n v="122.49"/>
    <d v="2025-01-16T00:00:00"/>
    <s v="DEP250116-EFT"/>
    <s v="Deposit - EFTPOS"/>
    <x v="0"/>
    <x v="0"/>
  </r>
  <r>
    <x v="0"/>
    <s v="Trading Account"/>
    <n v="12.47"/>
    <d v="2025-01-16T00:00:00"/>
    <s v="DEP250116-STR"/>
    <s v="Deposit - Stripe"/>
    <x v="0"/>
    <x v="0"/>
  </r>
  <r>
    <x v="0"/>
    <s v="Trading Account"/>
    <n v="13.8"/>
    <d v="2025-01-17T00:00:00"/>
    <s v="DEP250117-CASH"/>
    <s v="Deposit - Cash"/>
    <x v="0"/>
    <x v="0"/>
  </r>
  <r>
    <x v="0"/>
    <s v="Trading Account"/>
    <n v="85.86"/>
    <d v="2025-01-17T00:00:00"/>
    <s v="DEP250117-EFT"/>
    <s v="Deposit - EFTPOS"/>
    <x v="0"/>
    <x v="0"/>
  </r>
  <r>
    <x v="0"/>
    <s v="Trading Account"/>
    <n v="22.98"/>
    <d v="2025-01-17T00:00:00"/>
    <s v="DEP250117-STR"/>
    <s v="Deposit - Stripe"/>
    <x v="0"/>
    <x v="0"/>
  </r>
  <r>
    <x v="0"/>
    <s v="Trading Account"/>
    <n v="35.5"/>
    <d v="2025-01-18T00:00:00"/>
    <s v="DEP250118-CASH"/>
    <s v="Deposit - Cash"/>
    <x v="0"/>
    <x v="0"/>
  </r>
  <r>
    <x v="0"/>
    <s v="Trading Account"/>
    <n v="106.29"/>
    <d v="2025-01-18T00:00:00"/>
    <s v="DEP250118-EFT"/>
    <s v="Deposit - EFTPOS"/>
    <x v="0"/>
    <x v="0"/>
  </r>
  <r>
    <x v="0"/>
    <s v="Trading Account"/>
    <n v="14.44"/>
    <d v="2025-01-18T00:00:00"/>
    <s v="DEP250118-STR"/>
    <s v="Deposit - Stripe"/>
    <x v="0"/>
    <x v="0"/>
  </r>
  <r>
    <x v="0"/>
    <s v="Trading Account"/>
    <n v="30"/>
    <d v="2025-01-19T00:00:00"/>
    <s v="DEP250119-CASH"/>
    <s v="Deposit - Cash"/>
    <x v="0"/>
    <x v="0"/>
  </r>
  <r>
    <x v="0"/>
    <s v="Trading Account"/>
    <n v="140.91999999999999"/>
    <d v="2025-01-19T00:00:00"/>
    <s v="DEP250119-EFT"/>
    <s v="Deposit - EFTPOS"/>
    <x v="0"/>
    <x v="0"/>
  </r>
  <r>
    <x v="0"/>
    <s v="Trading Account"/>
    <n v="95.52"/>
    <d v="2025-01-19T00:00:00"/>
    <s v="DEP250119-PYPL"/>
    <s v="Deposit - PayPal"/>
    <x v="0"/>
    <x v="0"/>
  </r>
  <r>
    <x v="0"/>
    <s v="Trading Account"/>
    <n v="41"/>
    <d v="2025-01-20T00:00:00"/>
    <s v="DEP250120-CASH"/>
    <s v="Deposit - Cash"/>
    <x v="0"/>
    <x v="0"/>
  </r>
  <r>
    <x v="0"/>
    <s v="Trading Account"/>
    <n v="90.8"/>
    <d v="2025-01-20T00:00:00"/>
    <s v="DEP250120-EFT"/>
    <s v="Deposit - EFTPOS"/>
    <x v="0"/>
    <x v="0"/>
  </r>
  <r>
    <x v="0"/>
    <s v="Trading Account"/>
    <n v="28.92"/>
    <d v="2025-01-20T00:00:00"/>
    <s v="DEP250120-PYPL"/>
    <s v="Deposit - PayPal"/>
    <x v="0"/>
    <x v="0"/>
  </r>
  <r>
    <x v="0"/>
    <s v="Trading Account"/>
    <n v="24.76"/>
    <d v="2025-01-21T00:00:00"/>
    <s v="DEP250121-STR"/>
    <s v="Deposit - Stripe"/>
    <x v="0"/>
    <x v="0"/>
  </r>
  <r>
    <x v="0"/>
    <s v="Trading Account"/>
    <n v="43"/>
    <d v="2025-01-22T00:00:00"/>
    <s v="DEP250122-CASH"/>
    <s v="Deposit - Cash"/>
    <x v="0"/>
    <x v="0"/>
  </r>
  <r>
    <x v="0"/>
    <s v="Trading Account"/>
    <n v="62.87"/>
    <d v="2025-01-22T00:00:00"/>
    <s v="DEP250122-EFT"/>
    <s v="Deposit - EFTPOS"/>
    <x v="0"/>
    <x v="0"/>
  </r>
  <r>
    <x v="0"/>
    <s v="Trading Account"/>
    <n v="33.29"/>
    <d v="2025-01-22T00:00:00"/>
    <s v="DEP250122-STR"/>
    <s v="Deposit - Stripe"/>
    <x v="0"/>
    <x v="0"/>
  </r>
  <r>
    <x v="0"/>
    <s v="Trading Account"/>
    <n v="10"/>
    <d v="2025-01-23T00:00:00"/>
    <s v="DEP250123-CASH"/>
    <s v="Deposit - Cash"/>
    <x v="0"/>
    <x v="0"/>
  </r>
  <r>
    <x v="0"/>
    <s v="Trading Account"/>
    <n v="9.77"/>
    <d v="2025-01-23T00:00:00"/>
    <s v="DEP250123-EFT"/>
    <s v="Deposit - EFTPOS"/>
    <x v="0"/>
    <x v="0"/>
  </r>
  <r>
    <x v="0"/>
    <s v="Trading Account"/>
    <n v="26"/>
    <d v="2025-01-24T00:00:00"/>
    <s v="DEP250124-CASH"/>
    <s v="Deposit - Cash"/>
    <x v="0"/>
    <x v="0"/>
  </r>
  <r>
    <x v="0"/>
    <s v="Trading Account"/>
    <n v="92.38"/>
    <d v="2025-01-24T00:00:00"/>
    <s v="DEP250124-EFT"/>
    <s v="Deposit - EFTPOS"/>
    <x v="0"/>
    <x v="0"/>
  </r>
  <r>
    <x v="0"/>
    <s v="Trading Account"/>
    <n v="9.1300000000000008"/>
    <d v="2025-01-24T00:00:00"/>
    <s v="DEP250124-STR"/>
    <s v="Deposit - Stripe"/>
    <x v="0"/>
    <x v="0"/>
  </r>
  <r>
    <x v="0"/>
    <s v="Trading Account"/>
    <n v="144.9"/>
    <d v="2025-01-25T00:00:00"/>
    <s v="DEP250125-EFT"/>
    <s v="Deposit - EFTPOS"/>
    <x v="0"/>
    <x v="0"/>
  </r>
  <r>
    <x v="0"/>
    <s v="Trading Account"/>
    <n v="56.5"/>
    <d v="2025-01-26T00:00:00"/>
    <s v="DEP250126-CASH"/>
    <s v="Deposit - Cash"/>
    <x v="0"/>
    <x v="0"/>
  </r>
  <r>
    <x v="0"/>
    <s v="Trading Account"/>
    <n v="82.01"/>
    <d v="2025-01-26T00:00:00"/>
    <s v="DEP250126-EFT"/>
    <s v="Deposit - EFTPOS"/>
    <x v="0"/>
    <x v="0"/>
  </r>
  <r>
    <x v="0"/>
    <s v="Trading Account"/>
    <n v="17.72"/>
    <d v="2025-01-26T00:00:00"/>
    <s v="DEP250126-PYPL"/>
    <s v="Deposit - PayPal"/>
    <x v="0"/>
    <x v="0"/>
  </r>
  <r>
    <x v="0"/>
    <s v="Trading Account"/>
    <n v="9.5299999999999994"/>
    <d v="2025-01-26T00:00:00"/>
    <s v="DEP250126-STR"/>
    <s v="Deposit - Stripe"/>
    <x v="0"/>
    <x v="0"/>
  </r>
  <r>
    <x v="0"/>
    <s v="Trading Account"/>
    <n v="62.1"/>
    <d v="2025-01-27T00:00:00"/>
    <s v="DEP250127-CASH"/>
    <s v="Deposit - Cash"/>
    <x v="0"/>
    <x v="0"/>
  </r>
  <r>
    <x v="0"/>
    <s v="Trading Account"/>
    <n v="45.58"/>
    <d v="2025-01-27T00:00:00"/>
    <s v="DEP250127-EFT"/>
    <s v="Deposit - EFTPOS"/>
    <x v="0"/>
    <x v="0"/>
  </r>
  <r>
    <x v="0"/>
    <s v="Trading Account"/>
    <n v="15.91"/>
    <d v="2025-01-27T00:00:00"/>
    <s v="DEP250127-STR"/>
    <s v="Deposit - Stripe"/>
    <x v="0"/>
    <x v="0"/>
  </r>
  <r>
    <x v="0"/>
    <s v="Trading Account"/>
    <n v="78.099999999999994"/>
    <d v="2025-01-28T00:00:00"/>
    <s v="DEP250128-CASH"/>
    <s v="Deposit - Cash"/>
    <x v="0"/>
    <x v="0"/>
  </r>
  <r>
    <x v="0"/>
    <s v="Trading Account"/>
    <n v="27.03"/>
    <d v="2025-01-28T00:00:00"/>
    <s v="DEP250128-EFT"/>
    <s v="Deposit - EFTPOS"/>
    <x v="0"/>
    <x v="0"/>
  </r>
  <r>
    <x v="0"/>
    <s v="Trading Account"/>
    <n v="31"/>
    <d v="2025-01-29T00:00:00"/>
    <s v="DEP250129-CASH"/>
    <s v="Deposit - Cash"/>
    <x v="0"/>
    <x v="0"/>
  </r>
  <r>
    <x v="0"/>
    <s v="Trading Account"/>
    <n v="21.61"/>
    <d v="2025-01-29T00:00:00"/>
    <s v="DEP250129-EFT"/>
    <s v="Deposit - EFTPOS"/>
    <x v="0"/>
    <x v="0"/>
  </r>
  <r>
    <x v="0"/>
    <s v="Trading Account"/>
    <n v="24.75"/>
    <d v="2025-01-29T00:00:00"/>
    <s v="DEP250129-STR"/>
    <s v="Deposit - Stripe"/>
    <x v="0"/>
    <x v="0"/>
  </r>
  <r>
    <x v="0"/>
    <s v="Trading Account"/>
    <n v="54.78"/>
    <d v="2025-01-30T00:00:00"/>
    <s v="DEP250130-EFT"/>
    <s v="Deposit - EFTPOS"/>
    <x v="0"/>
    <x v="0"/>
  </r>
  <r>
    <x v="0"/>
    <s v="Trading Account"/>
    <n v="24.6"/>
    <d v="2025-01-31T00:00:00"/>
    <s v="DEP250131-CASH"/>
    <s v="Deposit - Cash"/>
    <x v="0"/>
    <x v="0"/>
  </r>
  <r>
    <x v="0"/>
    <s v="Trading Account"/>
    <n v="46.29"/>
    <d v="2025-01-31T00:00:00"/>
    <s v="DEP250131-EFT"/>
    <s v="Deposit - EFTPOS"/>
    <x v="0"/>
    <x v="0"/>
  </r>
  <r>
    <x v="0"/>
    <s v="Trading Account"/>
    <n v="11"/>
    <d v="2025-01-31T00:00:00"/>
    <s v="DEP250131-STR"/>
    <s v="Deposit - Stripe"/>
    <x v="0"/>
    <x v="0"/>
  </r>
  <r>
    <x v="0"/>
    <s v="Credit Card"/>
    <n v="-25"/>
    <d v="2025-01-01T00:00:00"/>
    <s v="EXP250101"/>
    <s v="Booking Software Subscription"/>
    <x v="1"/>
    <x v="3"/>
  </r>
  <r>
    <x v="0"/>
    <s v="Credit Card"/>
    <n v="-35"/>
    <d v="2025-01-01T00:00:00"/>
    <s v="EXP250101"/>
    <s v="Mobile Data Plan"/>
    <x v="1"/>
    <x v="4"/>
  </r>
  <r>
    <x v="0"/>
    <s v="Credit Card"/>
    <n v="-20.07"/>
    <d v="2025-01-02T00:00:00"/>
    <s v="EXP250102"/>
    <s v="Napkins &amp; Stirrers"/>
    <x v="2"/>
    <x v="5"/>
  </r>
  <r>
    <x v="0"/>
    <s v="Credit Card"/>
    <n v="-61.44"/>
    <d v="2025-01-03T00:00:00"/>
    <s v="EXP250103"/>
    <s v="Van Fuel"/>
    <x v="1"/>
    <x v="6"/>
  </r>
  <r>
    <x v="0"/>
    <s v="Credit Card"/>
    <n v="-158.53"/>
    <d v="2025-01-06T00:00:00"/>
    <s v="EXP250106"/>
    <s v="Coffee Beans - Wholesale (10kg)"/>
    <x v="2"/>
    <x v="7"/>
  </r>
  <r>
    <x v="0"/>
    <s v="Credit Card"/>
    <n v="-75.400000000000006"/>
    <d v="2025-01-07T00:00:00"/>
    <s v="EXP250107"/>
    <s v="Equipment Maintenance - Grinder service"/>
    <x v="1"/>
    <x v="8"/>
  </r>
  <r>
    <x v="0"/>
    <s v="Credit Card"/>
    <n v="-82.64"/>
    <d v="2025-01-10T00:00:00"/>
    <s v="EXP250110"/>
    <s v="Equipment Maintenance - Grinder service"/>
    <x v="1"/>
    <x v="8"/>
  </r>
  <r>
    <x v="0"/>
    <s v="Credit Card"/>
    <n v="-72.760000000000005"/>
    <d v="2025-01-12T00:00:00"/>
    <s v="EXP250112"/>
    <s v="Van Fuel"/>
    <x v="1"/>
    <x v="6"/>
  </r>
  <r>
    <x v="0"/>
    <s v="Credit Card"/>
    <n v="-46.01"/>
    <d v="2025-01-16T00:00:00"/>
    <s v="EXP250116"/>
    <s v="Cups &amp; Lids (200 pcs)"/>
    <x v="2"/>
    <x v="5"/>
  </r>
  <r>
    <x v="0"/>
    <s v="Credit Card"/>
    <n v="-190.15"/>
    <d v="2025-01-17T00:00:00"/>
    <s v="EXP250117"/>
    <s v="Coffee Beans - Wholesale (10kg)"/>
    <x v="2"/>
    <x v="7"/>
  </r>
  <r>
    <x v="0"/>
    <s v="Credit Card"/>
    <n v="-104.54"/>
    <d v="2025-01-19T00:00:00"/>
    <s v="EXP250119"/>
    <s v="Equipment Maintenance - Grinder service"/>
    <x v="1"/>
    <x v="8"/>
  </r>
  <r>
    <x v="0"/>
    <s v="Credit Card"/>
    <n v="-64.25"/>
    <d v="2025-01-23T00:00:00"/>
    <s v="EXP250123"/>
    <s v="Van Fuel"/>
    <x v="1"/>
    <x v="6"/>
  </r>
  <r>
    <x v="0"/>
    <s v="Credit Card"/>
    <n v="-75.739999999999995"/>
    <d v="2025-01-24T00:00:00"/>
    <s v="EXP250124"/>
    <s v="Van Fuel"/>
    <x v="1"/>
    <x v="6"/>
  </r>
  <r>
    <x v="0"/>
    <s v="Credit Card"/>
    <n v="-47.47"/>
    <d v="2025-01-30T00:00:00"/>
    <s v="EXP250130"/>
    <s v="Cups &amp; Lids (200 pcs)"/>
    <x v="2"/>
    <x v="5"/>
  </r>
  <r>
    <x v="0"/>
    <s v="Credit Card"/>
    <n v="-77.86"/>
    <d v="2025-01-31T00:00:00"/>
    <s v="EXP250131"/>
    <s v="Van Fuel"/>
    <x v="1"/>
    <x v="6"/>
  </r>
  <r>
    <x v="1"/>
    <s v="Trading Account"/>
    <n v="33.5"/>
    <d v="2025-02-01T00:00:00"/>
    <s v="DEP250201-CASH"/>
    <s v="Deposit - Cash"/>
    <x v="0"/>
    <x v="0"/>
  </r>
  <r>
    <x v="1"/>
    <s v="Trading Account"/>
    <n v="23.59"/>
    <d v="2025-02-01T00:00:00"/>
    <s v="DEP250201-EFT"/>
    <s v="Deposit - EFTPOS"/>
    <x v="0"/>
    <x v="0"/>
  </r>
  <r>
    <x v="1"/>
    <s v="Trading Account"/>
    <n v="60.8"/>
    <d v="2025-02-01T00:00:00"/>
    <s v="DEP250201-STR"/>
    <s v="Deposit - Stripe"/>
    <x v="0"/>
    <x v="0"/>
  </r>
  <r>
    <x v="1"/>
    <s v="Trading Account"/>
    <n v="37.6"/>
    <d v="2025-02-02T00:00:00"/>
    <s v="DEP250202-CASH"/>
    <s v="Deposit - Cash"/>
    <x v="0"/>
    <x v="0"/>
  </r>
  <r>
    <x v="1"/>
    <s v="Trading Account"/>
    <n v="60.7"/>
    <d v="2025-02-02T00:00:00"/>
    <s v="DEP250202-EFT"/>
    <s v="Deposit - EFTPOS"/>
    <x v="0"/>
    <x v="0"/>
  </r>
  <r>
    <x v="1"/>
    <s v="Trading Account"/>
    <n v="16.5"/>
    <d v="2025-02-03T00:00:00"/>
    <s v="DEP250203-CASH"/>
    <s v="Deposit - Cash"/>
    <x v="0"/>
    <x v="0"/>
  </r>
  <r>
    <x v="1"/>
    <s v="Trading Account"/>
    <n v="96.91"/>
    <d v="2025-02-03T00:00:00"/>
    <s v="DEP250203-EFT"/>
    <s v="Deposit - EFTPOS"/>
    <x v="0"/>
    <x v="0"/>
  </r>
  <r>
    <x v="1"/>
    <s v="Trading Account"/>
    <n v="16.89"/>
    <d v="2025-02-03T00:00:00"/>
    <s v="DEP250203-STR"/>
    <s v="Deposit - Stripe"/>
    <x v="0"/>
    <x v="0"/>
  </r>
  <r>
    <x v="1"/>
    <s v="Trading Account"/>
    <n v="14.6"/>
    <d v="2025-02-04T00:00:00"/>
    <s v="DEP250204-CASH"/>
    <s v="Deposit - Cash"/>
    <x v="0"/>
    <x v="0"/>
  </r>
  <r>
    <x v="1"/>
    <s v="Trading Account"/>
    <n v="31.49"/>
    <d v="2025-02-04T00:00:00"/>
    <s v="DEP250204-EFT"/>
    <s v="Deposit - EFTPOS"/>
    <x v="0"/>
    <x v="0"/>
  </r>
  <r>
    <x v="1"/>
    <s v="Trading Account"/>
    <n v="33.89"/>
    <d v="2025-02-04T00:00:00"/>
    <s v="DEP250204-PYPL"/>
    <s v="Deposit - PayPal"/>
    <x v="0"/>
    <x v="0"/>
  </r>
  <r>
    <x v="1"/>
    <s v="Trading Account"/>
    <n v="53.44"/>
    <d v="2025-02-04T00:00:00"/>
    <s v="DEP250204-STR"/>
    <s v="Deposit - Stripe"/>
    <x v="0"/>
    <x v="0"/>
  </r>
  <r>
    <x v="1"/>
    <s v="Trading Account"/>
    <n v="49"/>
    <d v="2025-02-05T00:00:00"/>
    <s v="DEP250205-CASH"/>
    <s v="Deposit - Cash"/>
    <x v="0"/>
    <x v="0"/>
  </r>
  <r>
    <x v="1"/>
    <s v="Trading Account"/>
    <n v="33.36"/>
    <d v="2025-02-05T00:00:00"/>
    <s v="DEP250205-EFT"/>
    <s v="Deposit - EFTPOS"/>
    <x v="0"/>
    <x v="0"/>
  </r>
  <r>
    <x v="1"/>
    <s v="Trading Account"/>
    <n v="21.31"/>
    <d v="2025-02-05T00:00:00"/>
    <s v="DEP250205-STR"/>
    <s v="Deposit - Stripe"/>
    <x v="0"/>
    <x v="0"/>
  </r>
  <r>
    <x v="1"/>
    <s v="Trading Account"/>
    <n v="32.36"/>
    <d v="2025-02-06T00:00:00"/>
    <s v="DEP250206-EFT"/>
    <s v="Deposit - EFTPOS"/>
    <x v="0"/>
    <x v="0"/>
  </r>
  <r>
    <x v="1"/>
    <s v="Trading Account"/>
    <n v="42.3"/>
    <d v="2025-02-07T00:00:00"/>
    <s v="DEP250207-CASH"/>
    <s v="Deposit - Cash"/>
    <x v="0"/>
    <x v="0"/>
  </r>
  <r>
    <x v="1"/>
    <s v="Trading Account"/>
    <n v="111.52"/>
    <d v="2025-02-07T00:00:00"/>
    <s v="DEP250207-EFT"/>
    <s v="Deposit - EFTPOS"/>
    <x v="0"/>
    <x v="0"/>
  </r>
  <r>
    <x v="1"/>
    <s v="Trading Account"/>
    <n v="25.54"/>
    <d v="2025-02-07T00:00:00"/>
    <s v="DEP250207-STR"/>
    <s v="Deposit - Stripe"/>
    <x v="0"/>
    <x v="0"/>
  </r>
  <r>
    <x v="1"/>
    <s v="Trading Account"/>
    <n v="18.54"/>
    <d v="2025-02-08T00:00:00"/>
    <s v="DEP250208-EFT"/>
    <s v="Deposit - EFTPOS"/>
    <x v="0"/>
    <x v="0"/>
  </r>
  <r>
    <x v="1"/>
    <s v="Trading Account"/>
    <n v="46.64"/>
    <d v="2025-02-08T00:00:00"/>
    <s v="DEP250208-STR"/>
    <s v="Deposit - Stripe"/>
    <x v="0"/>
    <x v="0"/>
  </r>
  <r>
    <x v="1"/>
    <s v="Trading Account"/>
    <n v="13"/>
    <d v="2025-02-09T00:00:00"/>
    <s v="DEP250209-CASH"/>
    <s v="Deposit - Cash"/>
    <x v="0"/>
    <x v="0"/>
  </r>
  <r>
    <x v="1"/>
    <s v="Trading Account"/>
    <n v="57.43"/>
    <d v="2025-02-09T00:00:00"/>
    <s v="DEP250209-EFT"/>
    <s v="Deposit - EFTPOS"/>
    <x v="0"/>
    <x v="0"/>
  </r>
  <r>
    <x v="1"/>
    <s v="Trading Account"/>
    <n v="38.700000000000003"/>
    <d v="2025-02-09T00:00:00"/>
    <s v="DEP250209-STR"/>
    <s v="Deposit - Stripe"/>
    <x v="0"/>
    <x v="0"/>
  </r>
  <r>
    <x v="1"/>
    <s v="Trading Account"/>
    <n v="69.099999999999994"/>
    <d v="2025-02-10T00:00:00"/>
    <s v="DEP250210-CASH"/>
    <s v="Deposit - Cash"/>
    <x v="0"/>
    <x v="0"/>
  </r>
  <r>
    <x v="1"/>
    <s v="Trading Account"/>
    <n v="61.5"/>
    <d v="2025-02-10T00:00:00"/>
    <s v="DEP250210-EFT"/>
    <s v="Deposit - EFTPOS"/>
    <x v="0"/>
    <x v="0"/>
  </r>
  <r>
    <x v="1"/>
    <s v="Trading Account"/>
    <n v="10.41"/>
    <d v="2025-02-10T00:00:00"/>
    <s v="DEP250210-PYPL"/>
    <s v="Deposit - PayPal"/>
    <x v="0"/>
    <x v="0"/>
  </r>
  <r>
    <x v="1"/>
    <s v="Trading Account"/>
    <n v="19.5"/>
    <d v="2025-02-11T00:00:00"/>
    <s v="DEP250211-CASH"/>
    <s v="Deposit - Cash"/>
    <x v="0"/>
    <x v="0"/>
  </r>
  <r>
    <x v="1"/>
    <s v="Trading Account"/>
    <n v="34.46"/>
    <d v="2025-02-11T00:00:00"/>
    <s v="DEP250211-EFT"/>
    <s v="Deposit - EFTPOS"/>
    <x v="0"/>
    <x v="0"/>
  </r>
  <r>
    <x v="1"/>
    <s v="Trading Account"/>
    <n v="69.290000000000006"/>
    <d v="2025-02-12T00:00:00"/>
    <s v="DEP250212-EFT"/>
    <s v="Deposit - EFTPOS"/>
    <x v="0"/>
    <x v="0"/>
  </r>
  <r>
    <x v="1"/>
    <s v="Trading Account"/>
    <n v="11.98"/>
    <d v="2025-02-12T00:00:00"/>
    <s v="DEP250212-STR"/>
    <s v="Deposit - Stripe"/>
    <x v="0"/>
    <x v="0"/>
  </r>
  <r>
    <x v="1"/>
    <s v="Trading Account"/>
    <n v="16.5"/>
    <d v="2025-02-13T00:00:00"/>
    <s v="DEP250213-CASH"/>
    <s v="Deposit - Cash"/>
    <x v="0"/>
    <x v="0"/>
  </r>
  <r>
    <x v="1"/>
    <s v="Trading Account"/>
    <n v="17.07"/>
    <d v="2025-02-13T00:00:00"/>
    <s v="DEP250213-EFT"/>
    <s v="Deposit - EFTPOS"/>
    <x v="0"/>
    <x v="0"/>
  </r>
  <r>
    <x v="1"/>
    <s v="Trading Account"/>
    <n v="27.76"/>
    <d v="2025-02-13T00:00:00"/>
    <s v="DEP250213-PYPL"/>
    <s v="Deposit - PayPal"/>
    <x v="0"/>
    <x v="0"/>
  </r>
  <r>
    <x v="1"/>
    <s v="Trading Account"/>
    <n v="14.63"/>
    <d v="2025-02-13T00:00:00"/>
    <s v="DEP250213-STR"/>
    <s v="Deposit - Stripe"/>
    <x v="0"/>
    <x v="0"/>
  </r>
  <r>
    <x v="1"/>
    <s v="Trading Account"/>
    <n v="27.5"/>
    <d v="2025-02-14T00:00:00"/>
    <s v="DEP250214-CASH"/>
    <s v="Deposit - Cash"/>
    <x v="0"/>
    <x v="0"/>
  </r>
  <r>
    <x v="1"/>
    <s v="Trading Account"/>
    <n v="54.91"/>
    <d v="2025-02-14T00:00:00"/>
    <s v="DEP250214-STR"/>
    <s v="Deposit - Stripe"/>
    <x v="0"/>
    <x v="0"/>
  </r>
  <r>
    <x v="1"/>
    <s v="Trading Account"/>
    <n v="70"/>
    <d v="2025-02-15T00:00:00"/>
    <s v="DEP250215-CASH"/>
    <s v="Deposit - Cash"/>
    <x v="0"/>
    <x v="0"/>
  </r>
  <r>
    <x v="1"/>
    <s v="Trading Account"/>
    <n v="129.97"/>
    <d v="2025-02-15T00:00:00"/>
    <s v="DEP250215-EFT"/>
    <s v="Deposit - EFTPOS"/>
    <x v="0"/>
    <x v="0"/>
  </r>
  <r>
    <x v="1"/>
    <s v="Trading Account"/>
    <n v="8.5399999999999991"/>
    <d v="2025-02-15T00:00:00"/>
    <s v="DEP250215-STR"/>
    <s v="Deposit - Stripe"/>
    <x v="0"/>
    <x v="0"/>
  </r>
  <r>
    <x v="1"/>
    <s v="Trading Account"/>
    <n v="-95"/>
    <d v="2025-02-15T00:00:00"/>
    <s v="EXP250215"/>
    <s v="Public Liability Insurance"/>
    <x v="1"/>
    <x v="2"/>
  </r>
  <r>
    <x v="1"/>
    <s v="Trading Account"/>
    <n v="57"/>
    <d v="2025-02-16T00:00:00"/>
    <s v="DEP250216-CASH"/>
    <s v="Deposit - Cash"/>
    <x v="0"/>
    <x v="0"/>
  </r>
  <r>
    <x v="1"/>
    <s v="Trading Account"/>
    <n v="91.67"/>
    <d v="2025-02-16T00:00:00"/>
    <s v="DEP250216-EFT"/>
    <s v="Deposit - EFTPOS"/>
    <x v="0"/>
    <x v="0"/>
  </r>
  <r>
    <x v="1"/>
    <s v="Trading Account"/>
    <n v="34.770000000000003"/>
    <d v="2025-02-16T00:00:00"/>
    <s v="DEP250216-STR"/>
    <s v="Deposit - Stripe"/>
    <x v="0"/>
    <x v="0"/>
  </r>
  <r>
    <x v="1"/>
    <s v="Trading Account"/>
    <n v="17.5"/>
    <d v="2025-02-17T00:00:00"/>
    <s v="DEP250217-CASH"/>
    <s v="Deposit - Cash"/>
    <x v="0"/>
    <x v="0"/>
  </r>
  <r>
    <x v="1"/>
    <s v="Trading Account"/>
    <n v="41.16"/>
    <d v="2025-02-17T00:00:00"/>
    <s v="DEP250217-EFT"/>
    <s v="Deposit - EFTPOS"/>
    <x v="0"/>
    <x v="0"/>
  </r>
  <r>
    <x v="1"/>
    <s v="Trading Account"/>
    <n v="6.09"/>
    <d v="2025-02-17T00:00:00"/>
    <s v="DEP250217-STR"/>
    <s v="Deposit - Stripe"/>
    <x v="0"/>
    <x v="0"/>
  </r>
  <r>
    <x v="1"/>
    <s v="Trading Account"/>
    <n v="27"/>
    <d v="2025-02-18T00:00:00"/>
    <s v="DEP250218-CASH"/>
    <s v="Deposit - Cash"/>
    <x v="0"/>
    <x v="0"/>
  </r>
  <r>
    <x v="1"/>
    <s v="Trading Account"/>
    <n v="60.49"/>
    <d v="2025-02-18T00:00:00"/>
    <s v="DEP250218-EFT"/>
    <s v="Deposit - EFTPOS"/>
    <x v="0"/>
    <x v="0"/>
  </r>
  <r>
    <x v="1"/>
    <s v="Trading Account"/>
    <n v="13.45"/>
    <d v="2025-02-18T00:00:00"/>
    <s v="DEP250218-STR"/>
    <s v="Deposit - Stripe"/>
    <x v="0"/>
    <x v="0"/>
  </r>
  <r>
    <x v="1"/>
    <s v="Trading Account"/>
    <n v="38"/>
    <d v="2025-02-19T00:00:00"/>
    <s v="DEP250219-CASH"/>
    <s v="Deposit - Cash"/>
    <x v="0"/>
    <x v="0"/>
  </r>
  <r>
    <x v="1"/>
    <s v="Trading Account"/>
    <n v="30.5"/>
    <d v="2025-02-19T00:00:00"/>
    <s v="DEP250219-EFT"/>
    <s v="Deposit - EFTPOS"/>
    <x v="0"/>
    <x v="0"/>
  </r>
  <r>
    <x v="1"/>
    <s v="Trading Account"/>
    <n v="17.88"/>
    <d v="2025-02-19T00:00:00"/>
    <s v="DEP250219-STR"/>
    <s v="Deposit - Stripe"/>
    <x v="0"/>
    <x v="0"/>
  </r>
  <r>
    <x v="1"/>
    <s v="Trading Account"/>
    <n v="88"/>
    <d v="2025-02-20T00:00:00"/>
    <s v="DEP250220-CASH"/>
    <s v="Deposit - Cash"/>
    <x v="0"/>
    <x v="0"/>
  </r>
  <r>
    <x v="1"/>
    <s v="Trading Account"/>
    <n v="53.2"/>
    <d v="2025-02-20T00:00:00"/>
    <s v="DEP250220-EFT"/>
    <s v="Deposit - EFTPOS"/>
    <x v="0"/>
    <x v="0"/>
  </r>
  <r>
    <x v="1"/>
    <s v="Trading Account"/>
    <n v="57"/>
    <d v="2025-02-21T00:00:00"/>
    <s v="DEP250221-CASH"/>
    <s v="Deposit - Cash"/>
    <x v="0"/>
    <x v="0"/>
  </r>
  <r>
    <x v="1"/>
    <s v="Trading Account"/>
    <n v="30.4"/>
    <d v="2025-02-21T00:00:00"/>
    <s v="DEP250221-EFT"/>
    <s v="Deposit - EFTPOS"/>
    <x v="0"/>
    <x v="0"/>
  </r>
  <r>
    <x v="1"/>
    <s v="Trading Account"/>
    <n v="64.73"/>
    <d v="2025-02-21T00:00:00"/>
    <s v="DEP250221-STR"/>
    <s v="Deposit - Stripe"/>
    <x v="0"/>
    <x v="0"/>
  </r>
  <r>
    <x v="1"/>
    <s v="Trading Account"/>
    <n v="39.5"/>
    <d v="2025-02-22T00:00:00"/>
    <s v="DEP250222-CASH"/>
    <s v="Deposit - Cash"/>
    <x v="0"/>
    <x v="0"/>
  </r>
  <r>
    <x v="1"/>
    <s v="Trading Account"/>
    <n v="34.35"/>
    <d v="2025-02-22T00:00:00"/>
    <s v="DEP250222-EFT"/>
    <s v="Deposit - EFTPOS"/>
    <x v="0"/>
    <x v="0"/>
  </r>
  <r>
    <x v="1"/>
    <s v="Trading Account"/>
    <n v="23.48"/>
    <d v="2025-02-22T00:00:00"/>
    <s v="DEP250222-STR"/>
    <s v="Deposit - Stripe"/>
    <x v="0"/>
    <x v="0"/>
  </r>
  <r>
    <x v="1"/>
    <s v="Trading Account"/>
    <n v="74"/>
    <d v="2025-02-23T00:00:00"/>
    <s v="DEP250223-CASH"/>
    <s v="Deposit - Cash"/>
    <x v="0"/>
    <x v="0"/>
  </r>
  <r>
    <x v="1"/>
    <s v="Trading Account"/>
    <n v="4.83"/>
    <d v="2025-02-23T00:00:00"/>
    <s v="DEP250223-EFT"/>
    <s v="Deposit - EFTPOS"/>
    <x v="0"/>
    <x v="0"/>
  </r>
  <r>
    <x v="1"/>
    <s v="Trading Account"/>
    <n v="30.37"/>
    <d v="2025-02-23T00:00:00"/>
    <s v="DEP250223-PYPL"/>
    <s v="Deposit - PayPal"/>
    <x v="0"/>
    <x v="0"/>
  </r>
  <r>
    <x v="1"/>
    <s v="Trading Account"/>
    <n v="108.92"/>
    <d v="2025-02-23T00:00:00"/>
    <s v="DEP250223-STR"/>
    <s v="Deposit - Stripe"/>
    <x v="0"/>
    <x v="0"/>
  </r>
  <r>
    <x v="1"/>
    <s v="Trading Account"/>
    <n v="5"/>
    <d v="2025-02-24T00:00:00"/>
    <s v="DEP250224-CASH"/>
    <s v="Deposit - Cash"/>
    <x v="0"/>
    <x v="0"/>
  </r>
  <r>
    <x v="1"/>
    <s v="Trading Account"/>
    <n v="26.07"/>
    <d v="2025-02-24T00:00:00"/>
    <s v="DEP250224-EFT"/>
    <s v="Deposit - EFTPOS"/>
    <x v="0"/>
    <x v="0"/>
  </r>
  <r>
    <x v="1"/>
    <s v="Trading Account"/>
    <n v="35.75"/>
    <d v="2025-02-24T00:00:00"/>
    <s v="DEP250224-PYPL"/>
    <s v="Deposit - PayPal"/>
    <x v="0"/>
    <x v="0"/>
  </r>
  <r>
    <x v="1"/>
    <s v="Trading Account"/>
    <n v="28"/>
    <d v="2025-02-25T00:00:00"/>
    <s v="DEP250225-CASH"/>
    <s v="Deposit - Cash"/>
    <x v="0"/>
    <x v="0"/>
  </r>
  <r>
    <x v="1"/>
    <s v="Trading Account"/>
    <n v="60.79"/>
    <d v="2025-02-25T00:00:00"/>
    <s v="DEP250225-EFT"/>
    <s v="Deposit - EFTPOS"/>
    <x v="0"/>
    <x v="0"/>
  </r>
  <r>
    <x v="1"/>
    <s v="Trading Account"/>
    <n v="13.95"/>
    <d v="2025-02-25T00:00:00"/>
    <s v="DEP250225-STR"/>
    <s v="Deposit - Stripe"/>
    <x v="0"/>
    <x v="0"/>
  </r>
  <r>
    <x v="1"/>
    <s v="Trading Account"/>
    <n v="39"/>
    <d v="2025-02-26T00:00:00"/>
    <s v="DEP250226-CASH"/>
    <s v="Deposit - Cash"/>
    <x v="0"/>
    <x v="0"/>
  </r>
  <r>
    <x v="1"/>
    <s v="Trading Account"/>
    <n v="86.76"/>
    <d v="2025-02-26T00:00:00"/>
    <s v="DEP250226-EFT"/>
    <s v="Deposit - EFTPOS"/>
    <x v="0"/>
    <x v="0"/>
  </r>
  <r>
    <x v="1"/>
    <s v="Trading Account"/>
    <n v="31.43"/>
    <d v="2025-02-26T00:00:00"/>
    <s v="DEP250226-STR"/>
    <s v="Deposit - Stripe"/>
    <x v="0"/>
    <x v="0"/>
  </r>
  <r>
    <x v="1"/>
    <s v="Trading Account"/>
    <n v="26.1"/>
    <d v="2025-02-27T00:00:00"/>
    <s v="DEP250227-CASH"/>
    <s v="Deposit - Cash"/>
    <x v="0"/>
    <x v="0"/>
  </r>
  <r>
    <x v="1"/>
    <s v="Trading Account"/>
    <n v="72.13"/>
    <d v="2025-02-27T00:00:00"/>
    <s v="DEP250227-EFT"/>
    <s v="Deposit - EFTPOS"/>
    <x v="0"/>
    <x v="0"/>
  </r>
  <r>
    <x v="1"/>
    <s v="Trading Account"/>
    <n v="85.66"/>
    <d v="2025-02-28T00:00:00"/>
    <s v="DEP250228-EFT"/>
    <s v="Deposit - EFTPOS"/>
    <x v="0"/>
    <x v="0"/>
  </r>
  <r>
    <x v="1"/>
    <s v="Credit Card"/>
    <n v="-25"/>
    <d v="2025-02-01T00:00:00"/>
    <s v="EXP250201"/>
    <s v="Booking Software Subscription"/>
    <x v="1"/>
    <x v="3"/>
  </r>
  <r>
    <x v="1"/>
    <s v="Credit Card"/>
    <n v="-49.07"/>
    <d v="2025-02-01T00:00:00"/>
    <s v="EXP250201"/>
    <s v="Cups &amp; Lids (200 pcs)"/>
    <x v="2"/>
    <x v="5"/>
  </r>
  <r>
    <x v="1"/>
    <s v="Credit Card"/>
    <n v="-35"/>
    <d v="2025-02-01T00:00:00"/>
    <s v="EXP250201"/>
    <s v="Mobile Data Plan"/>
    <x v="1"/>
    <x v="4"/>
  </r>
  <r>
    <x v="1"/>
    <s v="Credit Card"/>
    <n v="-61.13"/>
    <d v="2025-02-01T00:00:00"/>
    <s v="EXP250201"/>
    <s v="Van Fuel"/>
    <x v="1"/>
    <x v="6"/>
  </r>
  <r>
    <x v="1"/>
    <s v="Credit Card"/>
    <n v="-41.19"/>
    <d v="2025-02-08T00:00:00"/>
    <s v="EXP250208"/>
    <s v="Cups &amp; Lids (200 pcs)"/>
    <x v="2"/>
    <x v="5"/>
  </r>
  <r>
    <x v="1"/>
    <s v="Credit Card"/>
    <n v="-77.94"/>
    <d v="2025-02-10T00:00:00"/>
    <s v="EXP250210"/>
    <s v="Van Fuel"/>
    <x v="1"/>
    <x v="6"/>
  </r>
  <r>
    <x v="1"/>
    <s v="Credit Card"/>
    <n v="-96.93"/>
    <d v="2025-02-14T00:00:00"/>
    <s v="EXP250214"/>
    <s v="Equipment Maintenance - Grinder service"/>
    <x v="1"/>
    <x v="8"/>
  </r>
  <r>
    <x v="1"/>
    <s v="Credit Card"/>
    <n v="-64.150000000000006"/>
    <d v="2025-02-18T00:00:00"/>
    <s v="EXP250218"/>
    <s v="Van Fuel"/>
    <x v="1"/>
    <x v="6"/>
  </r>
  <r>
    <x v="1"/>
    <s v="Credit Card"/>
    <n v="-71.709999999999994"/>
    <d v="2025-02-22T00:00:00"/>
    <s v="EXP250222"/>
    <s v="Van Fuel"/>
    <x v="1"/>
    <x v="6"/>
  </r>
  <r>
    <x v="1"/>
    <s v="Credit Card"/>
    <n v="-17.84"/>
    <d v="2025-02-23T00:00:00"/>
    <s v="EXP250223"/>
    <s v="Napkins &amp; Stirrers"/>
    <x v="2"/>
    <x v="5"/>
  </r>
  <r>
    <x v="1"/>
    <s v="Credit Card"/>
    <n v="-78.290000000000006"/>
    <d v="2025-02-25T00:00:00"/>
    <s v="EXP250225"/>
    <s v="Van Fuel"/>
    <x v="1"/>
    <x v="6"/>
  </r>
  <r>
    <x v="2"/>
    <s v="Trading Account"/>
    <n v="41"/>
    <d v="2025-03-01T00:00:00"/>
    <s v="DEP250301-CASH"/>
    <s v="Deposit - Cash"/>
    <x v="0"/>
    <x v="0"/>
  </r>
  <r>
    <x v="2"/>
    <s v="Trading Account"/>
    <n v="4.34"/>
    <d v="2025-03-01T00:00:00"/>
    <s v="DEP250301-EFT"/>
    <s v="Deposit - EFTPOS"/>
    <x v="0"/>
    <x v="0"/>
  </r>
  <r>
    <x v="2"/>
    <s v="Trading Account"/>
    <n v="74.930000000000007"/>
    <d v="2025-03-01T00:00:00"/>
    <s v="DEP250301-STR"/>
    <s v="Deposit - Stripe"/>
    <x v="0"/>
    <x v="0"/>
  </r>
  <r>
    <x v="2"/>
    <s v="Trading Account"/>
    <n v="57.5"/>
    <d v="2025-03-02T00:00:00"/>
    <s v="DEP250302-CASH"/>
    <s v="Deposit - Cash"/>
    <x v="0"/>
    <x v="0"/>
  </r>
  <r>
    <x v="2"/>
    <s v="Trading Account"/>
    <n v="39.28"/>
    <d v="2025-03-02T00:00:00"/>
    <s v="DEP250302-EFT"/>
    <s v="Deposit - EFTPOS"/>
    <x v="0"/>
    <x v="0"/>
  </r>
  <r>
    <x v="2"/>
    <s v="Trading Account"/>
    <n v="29.89"/>
    <d v="2025-03-02T00:00:00"/>
    <s v="DEP250302-PYPL"/>
    <s v="Deposit - PayPal"/>
    <x v="0"/>
    <x v="0"/>
  </r>
  <r>
    <x v="2"/>
    <s v="Trading Account"/>
    <n v="57.5"/>
    <d v="2025-03-03T00:00:00"/>
    <s v="DEP250303-CASH"/>
    <s v="Deposit - Cash"/>
    <x v="0"/>
    <x v="0"/>
  </r>
  <r>
    <x v="2"/>
    <s v="Trading Account"/>
    <n v="45.21"/>
    <d v="2025-03-03T00:00:00"/>
    <s v="DEP250303-EFT"/>
    <s v="Deposit - EFTPOS"/>
    <x v="0"/>
    <x v="0"/>
  </r>
  <r>
    <x v="2"/>
    <s v="Trading Account"/>
    <n v="8.4700000000000006"/>
    <d v="2025-03-03T00:00:00"/>
    <s v="DEP250303-PYPL"/>
    <s v="Deposit - PayPal"/>
    <x v="0"/>
    <x v="0"/>
  </r>
  <r>
    <x v="2"/>
    <s v="Trading Account"/>
    <n v="57.34"/>
    <d v="2025-03-04T00:00:00"/>
    <s v="DEP250304-EFT"/>
    <s v="Deposit - EFTPOS"/>
    <x v="0"/>
    <x v="0"/>
  </r>
  <r>
    <x v="2"/>
    <s v="Trading Account"/>
    <n v="61.98"/>
    <d v="2025-03-05T00:00:00"/>
    <s v="DEP250305-EFT"/>
    <s v="Deposit - EFTPOS"/>
    <x v="0"/>
    <x v="0"/>
  </r>
  <r>
    <x v="2"/>
    <s v="Trading Account"/>
    <n v="14.8"/>
    <d v="2025-03-05T00:00:00"/>
    <s v="DEP250305-PYPL"/>
    <s v="Deposit - PayPal"/>
    <x v="0"/>
    <x v="0"/>
  </r>
  <r>
    <x v="2"/>
    <s v="Trading Account"/>
    <n v="20.63"/>
    <d v="2025-03-05T00:00:00"/>
    <s v="DEP250305-STR"/>
    <s v="Deposit - Stripe"/>
    <x v="0"/>
    <x v="0"/>
  </r>
  <r>
    <x v="2"/>
    <s v="Trading Account"/>
    <n v="37.5"/>
    <d v="2025-03-06T00:00:00"/>
    <s v="DEP250306-EFT"/>
    <s v="Deposit - EFTPOS"/>
    <x v="0"/>
    <x v="0"/>
  </r>
  <r>
    <x v="2"/>
    <s v="Trading Account"/>
    <n v="52.65"/>
    <d v="2025-03-06T00:00:00"/>
    <s v="DEP250306-STR"/>
    <s v="Deposit - Stripe"/>
    <x v="0"/>
    <x v="0"/>
  </r>
  <r>
    <x v="2"/>
    <s v="Trading Account"/>
    <n v="62.1"/>
    <d v="2025-03-07T00:00:00"/>
    <s v="DEP250307-CASH"/>
    <s v="Deposit - Cash"/>
    <x v="0"/>
    <x v="0"/>
  </r>
  <r>
    <x v="2"/>
    <s v="Trading Account"/>
    <n v="19.93"/>
    <d v="2025-03-07T00:00:00"/>
    <s v="DEP250307-EFT"/>
    <s v="Deposit - EFTPOS"/>
    <x v="0"/>
    <x v="0"/>
  </r>
  <r>
    <x v="2"/>
    <s v="Trading Account"/>
    <n v="64.599999999999994"/>
    <d v="2025-03-08T00:00:00"/>
    <s v="DEP250308-CASH"/>
    <s v="Deposit - Cash"/>
    <x v="0"/>
    <x v="0"/>
  </r>
  <r>
    <x v="2"/>
    <s v="Trading Account"/>
    <n v="149.82"/>
    <d v="2025-03-08T00:00:00"/>
    <s v="DEP250308-EFT"/>
    <s v="Deposit - EFTPOS"/>
    <x v="0"/>
    <x v="0"/>
  </r>
  <r>
    <x v="2"/>
    <s v="Trading Account"/>
    <n v="8.9499999999999993"/>
    <d v="2025-03-08T00:00:00"/>
    <s v="DEP250308-PYPL"/>
    <s v="Deposit - PayPal"/>
    <x v="0"/>
    <x v="0"/>
  </r>
  <r>
    <x v="2"/>
    <s v="Trading Account"/>
    <n v="27.22"/>
    <d v="2025-03-08T00:00:00"/>
    <s v="DEP250308-STR"/>
    <s v="Deposit - Stripe"/>
    <x v="0"/>
    <x v="0"/>
  </r>
  <r>
    <x v="2"/>
    <s v="Trading Account"/>
    <n v="45.8"/>
    <d v="2025-03-09T00:00:00"/>
    <s v="DEP250309-CASH"/>
    <s v="Deposit - Cash"/>
    <x v="0"/>
    <x v="0"/>
  </r>
  <r>
    <x v="2"/>
    <s v="Trading Account"/>
    <n v="80.13"/>
    <d v="2025-03-09T00:00:00"/>
    <s v="DEP250309-EFT"/>
    <s v="Deposit - EFTPOS"/>
    <x v="0"/>
    <x v="0"/>
  </r>
  <r>
    <x v="2"/>
    <s v="Trading Account"/>
    <n v="49.5"/>
    <d v="2025-03-10T00:00:00"/>
    <s v="DEP250310-CASH"/>
    <s v="Deposit - Cash"/>
    <x v="0"/>
    <x v="0"/>
  </r>
  <r>
    <x v="2"/>
    <s v="Trading Account"/>
    <n v="36.119999999999997"/>
    <d v="2025-03-10T00:00:00"/>
    <s v="DEP250310-EFT"/>
    <s v="Deposit - EFTPOS"/>
    <x v="0"/>
    <x v="0"/>
  </r>
  <r>
    <x v="2"/>
    <s v="Trading Account"/>
    <n v="31.14"/>
    <d v="2025-03-10T00:00:00"/>
    <s v="DEP250310-STR"/>
    <s v="Deposit - Stripe"/>
    <x v="0"/>
    <x v="0"/>
  </r>
  <r>
    <x v="2"/>
    <s v="Trading Account"/>
    <n v="44.32"/>
    <d v="2025-03-11T00:00:00"/>
    <s v="DEP250311-EFT"/>
    <s v="Deposit - EFTPOS"/>
    <x v="0"/>
    <x v="0"/>
  </r>
  <r>
    <x v="2"/>
    <s v="Trading Account"/>
    <n v="28"/>
    <d v="2025-03-12T00:00:00"/>
    <s v="DEP250312-CASH"/>
    <s v="Deposit - Cash"/>
    <x v="0"/>
    <x v="0"/>
  </r>
  <r>
    <x v="2"/>
    <s v="Trading Account"/>
    <n v="94.37"/>
    <d v="2025-03-12T00:00:00"/>
    <s v="DEP250312-EFT"/>
    <s v="Deposit - EFTPOS"/>
    <x v="0"/>
    <x v="0"/>
  </r>
  <r>
    <x v="2"/>
    <s v="Trading Account"/>
    <n v="4.6100000000000003"/>
    <d v="2025-03-12T00:00:00"/>
    <s v="DEP250312-STR"/>
    <s v="Deposit - Stripe"/>
    <x v="0"/>
    <x v="0"/>
  </r>
  <r>
    <x v="2"/>
    <s v="Trading Account"/>
    <n v="17.18"/>
    <d v="2025-03-13T00:00:00"/>
    <s v="DEP250313-EFT"/>
    <s v="Deposit - EFTPOS"/>
    <x v="0"/>
    <x v="0"/>
  </r>
  <r>
    <x v="2"/>
    <s v="Trading Account"/>
    <n v="35.56"/>
    <d v="2025-03-13T00:00:00"/>
    <s v="DEP250313-STR"/>
    <s v="Deposit - Stripe"/>
    <x v="0"/>
    <x v="0"/>
  </r>
  <r>
    <x v="2"/>
    <s v="Trading Account"/>
    <n v="91.27"/>
    <d v="2025-03-14T00:00:00"/>
    <s v="DEP250314-EFT"/>
    <s v="Deposit - EFTPOS"/>
    <x v="0"/>
    <x v="0"/>
  </r>
  <r>
    <x v="2"/>
    <s v="Trading Account"/>
    <n v="30.97"/>
    <d v="2025-03-14T00:00:00"/>
    <s v="DEP250314-PYPL"/>
    <s v="Deposit - PayPal"/>
    <x v="0"/>
    <x v="0"/>
  </r>
  <r>
    <x v="2"/>
    <s v="Trading Account"/>
    <n v="20.329999999999998"/>
    <d v="2025-03-14T00:00:00"/>
    <s v="DEP250314-STR"/>
    <s v="Deposit - Stripe"/>
    <x v="0"/>
    <x v="0"/>
  </r>
  <r>
    <x v="2"/>
    <s v="Trading Account"/>
    <n v="101"/>
    <d v="2025-03-15T00:00:00"/>
    <s v="DEP250315-CASH"/>
    <s v="Deposit - Cash"/>
    <x v="0"/>
    <x v="0"/>
  </r>
  <r>
    <x v="2"/>
    <s v="Trading Account"/>
    <n v="107.08"/>
    <d v="2025-03-15T00:00:00"/>
    <s v="DEP250315-EFT"/>
    <s v="Deposit - EFTPOS"/>
    <x v="0"/>
    <x v="0"/>
  </r>
  <r>
    <x v="2"/>
    <s v="Trading Account"/>
    <n v="28.68"/>
    <d v="2025-03-15T00:00:00"/>
    <s v="DEP250315-STR"/>
    <s v="Deposit - Stripe"/>
    <x v="0"/>
    <x v="0"/>
  </r>
  <r>
    <x v="2"/>
    <s v="Trading Account"/>
    <n v="-95"/>
    <d v="2025-03-15T00:00:00"/>
    <s v="EXP250315"/>
    <s v="Public Liability Insurance"/>
    <x v="1"/>
    <x v="2"/>
  </r>
  <r>
    <x v="2"/>
    <s v="Trading Account"/>
    <n v="9.82"/>
    <d v="2025-03-16T00:00:00"/>
    <s v="DEP250316-STR"/>
    <s v="Deposit - Stripe"/>
    <x v="0"/>
    <x v="0"/>
  </r>
  <r>
    <x v="2"/>
    <s v="Trading Account"/>
    <n v="36.9"/>
    <d v="2025-03-17T00:00:00"/>
    <s v="DEP250317-EFT"/>
    <s v="Deposit - EFTPOS"/>
    <x v="0"/>
    <x v="0"/>
  </r>
  <r>
    <x v="2"/>
    <s v="Trading Account"/>
    <n v="41.16"/>
    <d v="2025-03-17T00:00:00"/>
    <s v="DEP250317-STR"/>
    <s v="Deposit - Stripe"/>
    <x v="0"/>
    <x v="0"/>
  </r>
  <r>
    <x v="2"/>
    <s v="Trading Account"/>
    <n v="143.29"/>
    <d v="2025-03-18T00:00:00"/>
    <s v="DEP250318-EFT"/>
    <s v="Deposit - EFTPOS"/>
    <x v="0"/>
    <x v="0"/>
  </r>
  <r>
    <x v="2"/>
    <s v="Trading Account"/>
    <n v="51.77"/>
    <d v="2025-03-18T00:00:00"/>
    <s v="DEP250318-STR"/>
    <s v="Deposit - Stripe"/>
    <x v="0"/>
    <x v="0"/>
  </r>
  <r>
    <x v="2"/>
    <s v="Trading Account"/>
    <n v="37.299999999999997"/>
    <d v="2025-03-19T00:00:00"/>
    <s v="DEP250319-CASH"/>
    <s v="Deposit - Cash"/>
    <x v="0"/>
    <x v="0"/>
  </r>
  <r>
    <x v="2"/>
    <s v="Trading Account"/>
    <n v="14.24"/>
    <d v="2025-03-19T00:00:00"/>
    <s v="DEP250319-STR"/>
    <s v="Deposit - Stripe"/>
    <x v="0"/>
    <x v="0"/>
  </r>
  <r>
    <x v="2"/>
    <s v="Trading Account"/>
    <n v="87.75"/>
    <d v="2025-03-20T00:00:00"/>
    <s v="DEP250320-EFT"/>
    <s v="Deposit - EFTPOS"/>
    <x v="0"/>
    <x v="0"/>
  </r>
  <r>
    <x v="2"/>
    <s v="Trading Account"/>
    <n v="37.229999999999997"/>
    <d v="2025-03-20T00:00:00"/>
    <s v="DEP250320-STR"/>
    <s v="Deposit - Stripe"/>
    <x v="0"/>
    <x v="0"/>
  </r>
  <r>
    <x v="2"/>
    <s v="Trading Account"/>
    <n v="63.5"/>
    <d v="2025-03-21T00:00:00"/>
    <s v="DEP250321-CASH"/>
    <s v="Deposit - Cash"/>
    <x v="0"/>
    <x v="0"/>
  </r>
  <r>
    <x v="2"/>
    <s v="Trading Account"/>
    <n v="117.36"/>
    <d v="2025-03-21T00:00:00"/>
    <s v="DEP250321-EFT"/>
    <s v="Deposit - EFTPOS"/>
    <x v="0"/>
    <x v="0"/>
  </r>
  <r>
    <x v="2"/>
    <s v="Trading Account"/>
    <n v="23.08"/>
    <d v="2025-03-21T00:00:00"/>
    <s v="DEP250321-PYPL"/>
    <s v="Deposit - PayPal"/>
    <x v="0"/>
    <x v="0"/>
  </r>
  <r>
    <x v="2"/>
    <s v="Trading Account"/>
    <n v="19.350000000000001"/>
    <d v="2025-03-21T00:00:00"/>
    <s v="DEP250321-STR"/>
    <s v="Deposit - Stripe"/>
    <x v="0"/>
    <x v="0"/>
  </r>
  <r>
    <x v="2"/>
    <s v="Trading Account"/>
    <n v="69.5"/>
    <d v="2025-03-22T00:00:00"/>
    <s v="DEP250322-CASH"/>
    <s v="Deposit - Cash"/>
    <x v="0"/>
    <x v="0"/>
  </r>
  <r>
    <x v="2"/>
    <s v="Trading Account"/>
    <n v="59.7"/>
    <d v="2025-03-22T00:00:00"/>
    <s v="DEP250322-EFT"/>
    <s v="Deposit - EFTPOS"/>
    <x v="0"/>
    <x v="0"/>
  </r>
  <r>
    <x v="2"/>
    <s v="Trading Account"/>
    <n v="8.5399999999999991"/>
    <d v="2025-03-22T00:00:00"/>
    <s v="DEP250322-STR"/>
    <s v="Deposit - Stripe"/>
    <x v="0"/>
    <x v="0"/>
  </r>
  <r>
    <x v="2"/>
    <s v="Trading Account"/>
    <n v="47"/>
    <d v="2025-03-23T00:00:00"/>
    <s v="DEP250323-CASH"/>
    <s v="Deposit - Cash"/>
    <x v="0"/>
    <x v="0"/>
  </r>
  <r>
    <x v="2"/>
    <s v="Trading Account"/>
    <n v="56.56"/>
    <d v="2025-03-23T00:00:00"/>
    <s v="DEP250323-EFT"/>
    <s v="Deposit - EFTPOS"/>
    <x v="0"/>
    <x v="0"/>
  </r>
  <r>
    <x v="2"/>
    <s v="Trading Account"/>
    <n v="43.23"/>
    <d v="2025-03-23T00:00:00"/>
    <s v="DEP250323-STR"/>
    <s v="Deposit - Stripe"/>
    <x v="0"/>
    <x v="0"/>
  </r>
  <r>
    <x v="2"/>
    <s v="Trading Account"/>
    <n v="25"/>
    <d v="2025-03-24T00:00:00"/>
    <s v="DEP250324-CASH"/>
    <s v="Deposit - Cash"/>
    <x v="0"/>
    <x v="0"/>
  </r>
  <r>
    <x v="2"/>
    <s v="Trading Account"/>
    <n v="7.3"/>
    <d v="2025-03-24T00:00:00"/>
    <s v="DEP250324-EFT"/>
    <s v="Deposit - EFTPOS"/>
    <x v="0"/>
    <x v="0"/>
  </r>
  <r>
    <x v="2"/>
    <s v="Trading Account"/>
    <n v="14.24"/>
    <d v="2025-03-24T00:00:00"/>
    <s v="DEP250324-STR"/>
    <s v="Deposit - Stripe"/>
    <x v="0"/>
    <x v="0"/>
  </r>
  <r>
    <x v="2"/>
    <s v="Trading Account"/>
    <n v="25"/>
    <d v="2025-03-25T00:00:00"/>
    <s v="DEP250325-CASH"/>
    <s v="Deposit - Cash"/>
    <x v="0"/>
    <x v="0"/>
  </r>
  <r>
    <x v="2"/>
    <s v="Trading Account"/>
    <n v="98.69"/>
    <d v="2025-03-25T00:00:00"/>
    <s v="DEP250325-EFT"/>
    <s v="Deposit - EFTPOS"/>
    <x v="0"/>
    <x v="0"/>
  </r>
  <r>
    <x v="2"/>
    <s v="Trading Account"/>
    <n v="4.12"/>
    <d v="2025-03-25T00:00:00"/>
    <s v="DEP250325-STR"/>
    <s v="Deposit - Stripe"/>
    <x v="0"/>
    <x v="0"/>
  </r>
  <r>
    <x v="2"/>
    <s v="Trading Account"/>
    <n v="26"/>
    <d v="2025-03-26T00:00:00"/>
    <s v="DEP250326-CASH"/>
    <s v="Deposit - Cash"/>
    <x v="0"/>
    <x v="0"/>
  </r>
  <r>
    <x v="2"/>
    <s v="Trading Account"/>
    <n v="39.67"/>
    <d v="2025-03-26T00:00:00"/>
    <s v="DEP250326-EFT"/>
    <s v="Deposit - EFTPOS"/>
    <x v="0"/>
    <x v="0"/>
  </r>
  <r>
    <x v="2"/>
    <s v="Trading Account"/>
    <n v="22"/>
    <d v="2025-03-26T00:00:00"/>
    <s v="DEP250326-STR"/>
    <s v="Deposit - Stripe"/>
    <x v="0"/>
    <x v="0"/>
  </r>
  <r>
    <x v="2"/>
    <s v="Trading Account"/>
    <n v="11"/>
    <d v="2025-03-27T00:00:00"/>
    <s v="DEP250327-CASH"/>
    <s v="Deposit - Cash"/>
    <x v="0"/>
    <x v="0"/>
  </r>
  <r>
    <x v="2"/>
    <s v="Trading Account"/>
    <n v="90.01"/>
    <d v="2025-03-27T00:00:00"/>
    <s v="DEP250327-EFT"/>
    <s v="Deposit - EFTPOS"/>
    <x v="0"/>
    <x v="0"/>
  </r>
  <r>
    <x v="2"/>
    <s v="Trading Account"/>
    <n v="28.78"/>
    <d v="2025-03-27T00:00:00"/>
    <s v="DEP250327-STR"/>
    <s v="Deposit - Stripe"/>
    <x v="0"/>
    <x v="0"/>
  </r>
  <r>
    <x v="2"/>
    <s v="Trading Account"/>
    <n v="10.51"/>
    <d v="2025-03-28T00:00:00"/>
    <s v="DEP250328-STR"/>
    <s v="Deposit - Stripe"/>
    <x v="0"/>
    <x v="0"/>
  </r>
  <r>
    <x v="2"/>
    <s v="Trading Account"/>
    <n v="44.5"/>
    <d v="2025-03-29T00:00:00"/>
    <s v="DEP250329-CASH"/>
    <s v="Deposit - Cash"/>
    <x v="0"/>
    <x v="0"/>
  </r>
  <r>
    <x v="2"/>
    <s v="Trading Account"/>
    <n v="90.98"/>
    <d v="2025-03-29T00:00:00"/>
    <s v="DEP250329-EFT"/>
    <s v="Deposit - EFTPOS"/>
    <x v="0"/>
    <x v="0"/>
  </r>
  <r>
    <x v="2"/>
    <s v="Trading Account"/>
    <n v="6.09"/>
    <d v="2025-03-29T00:00:00"/>
    <s v="DEP250329-STR"/>
    <s v="Deposit - Stripe"/>
    <x v="0"/>
    <x v="0"/>
  </r>
  <r>
    <x v="2"/>
    <s v="Trading Account"/>
    <n v="59.5"/>
    <d v="2025-03-30T00:00:00"/>
    <s v="DEP250330-CASH"/>
    <s v="Deposit - Cash"/>
    <x v="0"/>
    <x v="0"/>
  </r>
  <r>
    <x v="2"/>
    <s v="Trading Account"/>
    <n v="50.15"/>
    <d v="2025-03-30T00:00:00"/>
    <s v="DEP250330-EFT"/>
    <s v="Deposit - EFTPOS"/>
    <x v="0"/>
    <x v="0"/>
  </r>
  <r>
    <x v="2"/>
    <s v="Trading Account"/>
    <n v="6.03"/>
    <d v="2025-03-30T00:00:00"/>
    <s v="DEP250330-PYPL"/>
    <s v="Deposit - PayPal"/>
    <x v="0"/>
    <x v="0"/>
  </r>
  <r>
    <x v="2"/>
    <s v="Trading Account"/>
    <n v="45.6"/>
    <d v="2025-03-31T00:00:00"/>
    <s v="DEP250331-CASH"/>
    <s v="Deposit - Cash"/>
    <x v="0"/>
    <x v="0"/>
  </r>
  <r>
    <x v="2"/>
    <s v="Trading Account"/>
    <n v="51.61"/>
    <d v="2025-03-31T00:00:00"/>
    <s v="DEP250331-EFT"/>
    <s v="Deposit - EFTPOS"/>
    <x v="0"/>
    <x v="0"/>
  </r>
  <r>
    <x v="2"/>
    <s v="Trading Account"/>
    <n v="45.48"/>
    <d v="2025-03-31T00:00:00"/>
    <s v="DEP250331-PYPL"/>
    <s v="Deposit - PayPal"/>
    <x v="0"/>
    <x v="0"/>
  </r>
  <r>
    <x v="2"/>
    <s v="Trading Account"/>
    <n v="50.48"/>
    <d v="2025-03-31T00:00:00"/>
    <s v="DEP250331-STR"/>
    <s v="Deposit - Stripe"/>
    <x v="0"/>
    <x v="0"/>
  </r>
  <r>
    <x v="2"/>
    <s v="Credit Card"/>
    <n v="-25"/>
    <d v="2025-03-01T00:00:00"/>
    <s v="EXP250301"/>
    <s v="Booking Software Subscription"/>
    <x v="1"/>
    <x v="3"/>
  </r>
  <r>
    <x v="2"/>
    <s v="Credit Card"/>
    <n v="-88.18"/>
    <d v="2025-03-01T00:00:00"/>
    <s v="EXP250301"/>
    <s v="Equipment Maintenance - Grinder service"/>
    <x v="1"/>
    <x v="8"/>
  </r>
  <r>
    <x v="2"/>
    <s v="Credit Card"/>
    <n v="-35"/>
    <d v="2025-03-01T00:00:00"/>
    <s v="EXP250301"/>
    <s v="Mobile Data Plan"/>
    <x v="1"/>
    <x v="4"/>
  </r>
  <r>
    <x v="2"/>
    <s v="Credit Card"/>
    <n v="-194.98"/>
    <d v="2025-03-04T00:00:00"/>
    <s v="EXP250304"/>
    <s v="Coffee Beans - Wholesale (10kg)"/>
    <x v="2"/>
    <x v="7"/>
  </r>
  <r>
    <x v="2"/>
    <s v="Credit Card"/>
    <n v="-40.74"/>
    <d v="2025-03-08T00:00:00"/>
    <s v="EXP250308"/>
    <s v="Cups &amp; Lids (200 pcs)"/>
    <x v="2"/>
    <x v="5"/>
  </r>
  <r>
    <x v="2"/>
    <s v="Credit Card"/>
    <n v="-61.19"/>
    <d v="2025-03-08T00:00:00"/>
    <s v="EXP250308"/>
    <s v="Van Fuel"/>
    <x v="1"/>
    <x v="6"/>
  </r>
  <r>
    <x v="2"/>
    <s v="Credit Card"/>
    <n v="-69.55"/>
    <d v="2025-03-22T00:00:00"/>
    <s v="EXP250322"/>
    <s v="Van Fuel"/>
    <x v="1"/>
    <x v="6"/>
  </r>
  <r>
    <x v="2"/>
    <s v="Credit Card"/>
    <n v="-64.56"/>
    <d v="2025-03-26T00:00:00"/>
    <s v="EXP250326"/>
    <s v="Milk - Dairy Farmers (bulk)"/>
    <x v="2"/>
    <x v="7"/>
  </r>
  <r>
    <x v="2"/>
    <s v="Credit Card"/>
    <n v="-18.3"/>
    <d v="2025-03-28T00:00:00"/>
    <s v="EXP250328"/>
    <s v="Napkins &amp; Stirrers"/>
    <x v="2"/>
    <x v="5"/>
  </r>
  <r>
    <x v="2"/>
    <s v="Credit Card"/>
    <n v="-72.02"/>
    <d v="2025-03-29T00:00:00"/>
    <s v="EXP250329"/>
    <s v="Van Fuel"/>
    <x v="1"/>
    <x v="6"/>
  </r>
  <r>
    <x v="2"/>
    <s v="Credit Card"/>
    <n v="-60.41"/>
    <d v="2025-03-31T00:00:00"/>
    <s v="EXP250331"/>
    <s v="Van Fuel"/>
    <x v="1"/>
    <x v="6"/>
  </r>
  <r>
    <x v="3"/>
    <s v="Trading Account"/>
    <n v="68.28"/>
    <d v="2025-04-01T00:00:00"/>
    <s v="DEP250401-EFT"/>
    <s v="Deposit - EFTPOS"/>
    <x v="0"/>
    <x v="0"/>
  </r>
  <r>
    <x v="3"/>
    <s v="Trading Account"/>
    <n v="27.89"/>
    <d v="2025-04-01T00:00:00"/>
    <s v="DEP250401-STR"/>
    <s v="Deposit - Stripe"/>
    <x v="0"/>
    <x v="0"/>
  </r>
  <r>
    <x v="3"/>
    <s v="Trading Account"/>
    <n v="13"/>
    <d v="2025-04-02T00:00:00"/>
    <s v="DEP250402-CASH"/>
    <s v="Deposit - Cash"/>
    <x v="0"/>
    <x v="0"/>
  </r>
  <r>
    <x v="3"/>
    <s v="Trading Account"/>
    <n v="23.08"/>
    <d v="2025-04-02T00:00:00"/>
    <s v="DEP250402-EFT"/>
    <s v="Deposit - EFTPOS"/>
    <x v="0"/>
    <x v="0"/>
  </r>
  <r>
    <x v="3"/>
    <s v="Trading Account"/>
    <n v="10"/>
    <d v="2025-04-03T00:00:00"/>
    <s v="DEP250403-CASH"/>
    <s v="Deposit - Cash"/>
    <x v="0"/>
    <x v="0"/>
  </r>
  <r>
    <x v="3"/>
    <s v="Trading Account"/>
    <n v="100.86"/>
    <d v="2025-04-03T00:00:00"/>
    <s v="DEP250403-EFT"/>
    <s v="Deposit - EFTPOS"/>
    <x v="0"/>
    <x v="0"/>
  </r>
  <r>
    <x v="3"/>
    <s v="Trading Account"/>
    <n v="37"/>
    <d v="2025-04-04T00:00:00"/>
    <s v="DEP250404-CASH"/>
    <s v="Deposit - Cash"/>
    <x v="0"/>
    <x v="0"/>
  </r>
  <r>
    <x v="3"/>
    <s v="Trading Account"/>
    <n v="84.49"/>
    <d v="2025-04-04T00:00:00"/>
    <s v="DEP250404-EFT"/>
    <s v="Deposit - EFTPOS"/>
    <x v="0"/>
    <x v="0"/>
  </r>
  <r>
    <x v="3"/>
    <s v="Trading Account"/>
    <n v="15.42"/>
    <d v="2025-04-04T00:00:00"/>
    <s v="DEP250404-STR"/>
    <s v="Deposit - Stripe"/>
    <x v="0"/>
    <x v="0"/>
  </r>
  <r>
    <x v="3"/>
    <s v="Trading Account"/>
    <n v="-120"/>
    <d v="2025-04-04T00:00:00"/>
    <s v="EXP250404"/>
    <s v="Stall Permit Renewal (Quarterly)"/>
    <x v="1"/>
    <x v="1"/>
  </r>
  <r>
    <x v="3"/>
    <s v="Trading Account"/>
    <n v="15.1"/>
    <d v="2025-04-05T00:00:00"/>
    <s v="DEP250405-CASH"/>
    <s v="Deposit - Cash"/>
    <x v="0"/>
    <x v="0"/>
  </r>
  <r>
    <x v="3"/>
    <s v="Trading Account"/>
    <n v="124.16"/>
    <d v="2025-04-05T00:00:00"/>
    <s v="DEP250405-EFT"/>
    <s v="Deposit - EFTPOS"/>
    <x v="0"/>
    <x v="0"/>
  </r>
  <r>
    <x v="3"/>
    <s v="Trading Account"/>
    <n v="57.85"/>
    <d v="2025-04-05T00:00:00"/>
    <s v="DEP250405-PYPL"/>
    <s v="Deposit - PayPal"/>
    <x v="0"/>
    <x v="0"/>
  </r>
  <r>
    <x v="3"/>
    <s v="Trading Account"/>
    <n v="38.700000000000003"/>
    <d v="2025-04-05T00:00:00"/>
    <s v="DEP250405-STR"/>
    <s v="Deposit - Stripe"/>
    <x v="0"/>
    <x v="0"/>
  </r>
  <r>
    <x v="3"/>
    <s v="Trading Account"/>
    <n v="27.5"/>
    <d v="2025-04-06T00:00:00"/>
    <s v="DEP250406-CASH"/>
    <s v="Deposit - Cash"/>
    <x v="0"/>
    <x v="0"/>
  </r>
  <r>
    <x v="3"/>
    <s v="Trading Account"/>
    <n v="193.14"/>
    <d v="2025-04-06T00:00:00"/>
    <s v="DEP250406-EFT"/>
    <s v="Deposit - EFTPOS"/>
    <x v="0"/>
    <x v="0"/>
  </r>
  <r>
    <x v="3"/>
    <s v="Trading Account"/>
    <n v="46.56"/>
    <d v="2025-04-06T00:00:00"/>
    <s v="DEP250406-STR"/>
    <s v="Deposit - Stripe"/>
    <x v="0"/>
    <x v="0"/>
  </r>
  <r>
    <x v="3"/>
    <s v="Trading Account"/>
    <n v="17.07"/>
    <d v="2025-04-07T00:00:00"/>
    <s v="DEP250407-EFT"/>
    <s v="Deposit - EFTPOS"/>
    <x v="0"/>
    <x v="0"/>
  </r>
  <r>
    <x v="3"/>
    <s v="Trading Account"/>
    <n v="40.96"/>
    <d v="2025-04-07T00:00:00"/>
    <s v="DEP250407-STR"/>
    <s v="Deposit - Stripe"/>
    <x v="0"/>
    <x v="0"/>
  </r>
  <r>
    <x v="3"/>
    <s v="Trading Account"/>
    <n v="78.099999999999994"/>
    <d v="2025-04-08T00:00:00"/>
    <s v="DEP250408-CASH"/>
    <s v="Deposit - Cash"/>
    <x v="0"/>
    <x v="0"/>
  </r>
  <r>
    <x v="3"/>
    <s v="Trading Account"/>
    <n v="64.84"/>
    <d v="2025-04-08T00:00:00"/>
    <s v="DEP250408-EFT"/>
    <s v="Deposit - EFTPOS"/>
    <x v="0"/>
    <x v="0"/>
  </r>
  <r>
    <x v="3"/>
    <s v="Trading Account"/>
    <n v="7.5"/>
    <d v="2025-04-09T00:00:00"/>
    <s v="DEP250409-CASH"/>
    <s v="Deposit - Cash"/>
    <x v="0"/>
    <x v="0"/>
  </r>
  <r>
    <x v="3"/>
    <s v="Trading Account"/>
    <n v="21.12"/>
    <d v="2025-04-09T00:00:00"/>
    <s v="DEP250409-EFT"/>
    <s v="Deposit - EFTPOS"/>
    <x v="0"/>
    <x v="0"/>
  </r>
  <r>
    <x v="3"/>
    <s v="Trading Account"/>
    <n v="42.73"/>
    <d v="2025-04-09T00:00:00"/>
    <s v="DEP250409-STR"/>
    <s v="Deposit - Stripe"/>
    <x v="0"/>
    <x v="0"/>
  </r>
  <r>
    <x v="3"/>
    <s v="Trading Account"/>
    <n v="38.5"/>
    <d v="2025-04-10T00:00:00"/>
    <s v="DEP250410-CASH"/>
    <s v="Deposit - Cash"/>
    <x v="0"/>
    <x v="0"/>
  </r>
  <r>
    <x v="3"/>
    <s v="Trading Account"/>
    <n v="72.64"/>
    <d v="2025-04-10T00:00:00"/>
    <s v="DEP250410-EFT"/>
    <s v="Deposit - EFTPOS"/>
    <x v="0"/>
    <x v="0"/>
  </r>
  <r>
    <x v="3"/>
    <s v="Trading Account"/>
    <n v="36.81"/>
    <d v="2025-04-10T00:00:00"/>
    <s v="DEP250410-PYPL"/>
    <s v="Deposit - PayPal"/>
    <x v="0"/>
    <x v="0"/>
  </r>
  <r>
    <x v="3"/>
    <s v="Trading Account"/>
    <n v="74"/>
    <d v="2025-04-11T00:00:00"/>
    <s v="DEP250411-CASH"/>
    <s v="Deposit - Cash"/>
    <x v="0"/>
    <x v="0"/>
  </r>
  <r>
    <x v="3"/>
    <s v="Trading Account"/>
    <n v="51.12"/>
    <d v="2025-04-11T00:00:00"/>
    <s v="DEP250411-EFT"/>
    <s v="Deposit - EFTPOS"/>
    <x v="0"/>
    <x v="0"/>
  </r>
  <r>
    <x v="3"/>
    <s v="Trading Account"/>
    <n v="5.54"/>
    <d v="2025-04-11T00:00:00"/>
    <s v="DEP250411-PYPL"/>
    <s v="Deposit - PayPal"/>
    <x v="0"/>
    <x v="0"/>
  </r>
  <r>
    <x v="3"/>
    <s v="Trading Account"/>
    <n v="49.4"/>
    <d v="2025-04-12T00:00:00"/>
    <s v="DEP250412-CASH"/>
    <s v="Deposit - Cash"/>
    <x v="0"/>
    <x v="0"/>
  </r>
  <r>
    <x v="3"/>
    <s v="Trading Account"/>
    <n v="55.96"/>
    <d v="2025-04-12T00:00:00"/>
    <s v="DEP250412-EFT"/>
    <s v="Deposit - EFTPOS"/>
    <x v="0"/>
    <x v="0"/>
  </r>
  <r>
    <x v="3"/>
    <s v="Trading Account"/>
    <n v="36.14"/>
    <d v="2025-04-12T00:00:00"/>
    <s v="DEP250412-STR"/>
    <s v="Deposit - Stripe"/>
    <x v="0"/>
    <x v="0"/>
  </r>
  <r>
    <x v="3"/>
    <s v="Trading Account"/>
    <n v="81.400000000000006"/>
    <d v="2025-04-13T00:00:00"/>
    <s v="DEP250413-CASH"/>
    <s v="Deposit - Cash"/>
    <x v="0"/>
    <x v="0"/>
  </r>
  <r>
    <x v="3"/>
    <s v="Trading Account"/>
    <n v="37.409999999999997"/>
    <d v="2025-04-13T00:00:00"/>
    <s v="DEP250413-EFT"/>
    <s v="Deposit - EFTPOS"/>
    <x v="0"/>
    <x v="0"/>
  </r>
  <r>
    <x v="3"/>
    <s v="Trading Account"/>
    <n v="33.97"/>
    <d v="2025-04-13T00:00:00"/>
    <s v="DEP250413-PYPL"/>
    <s v="Deposit - PayPal"/>
    <x v="0"/>
    <x v="0"/>
  </r>
  <r>
    <x v="3"/>
    <s v="Trading Account"/>
    <n v="22"/>
    <d v="2025-04-14T00:00:00"/>
    <s v="DEP250414-CASH"/>
    <s v="Deposit - Cash"/>
    <x v="0"/>
    <x v="0"/>
  </r>
  <r>
    <x v="3"/>
    <s v="Trading Account"/>
    <n v="25.66"/>
    <d v="2025-04-14T00:00:00"/>
    <s v="DEP250414-EFT"/>
    <s v="Deposit - EFTPOS"/>
    <x v="0"/>
    <x v="0"/>
  </r>
  <r>
    <x v="3"/>
    <s v="Trading Account"/>
    <n v="25.23"/>
    <d v="2025-04-14T00:00:00"/>
    <s v="DEP250414-STR"/>
    <s v="Deposit - Stripe"/>
    <x v="0"/>
    <x v="0"/>
  </r>
  <r>
    <x v="3"/>
    <s v="Trading Account"/>
    <n v="51.1"/>
    <d v="2025-04-15T00:00:00"/>
    <s v="DEP250415-CASH"/>
    <s v="Deposit - Cash"/>
    <x v="0"/>
    <x v="0"/>
  </r>
  <r>
    <x v="3"/>
    <s v="Trading Account"/>
    <n v="61"/>
    <d v="2025-04-15T00:00:00"/>
    <s v="DEP250415-EFT"/>
    <s v="Deposit - EFTPOS"/>
    <x v="0"/>
    <x v="0"/>
  </r>
  <r>
    <x v="3"/>
    <s v="Trading Account"/>
    <n v="-95"/>
    <d v="2025-04-15T00:00:00"/>
    <s v="EXP250415"/>
    <s v="Public Liability Insurance"/>
    <x v="1"/>
    <x v="2"/>
  </r>
  <r>
    <x v="3"/>
    <s v="Trading Account"/>
    <n v="135.51"/>
    <d v="2025-04-16T00:00:00"/>
    <s v="DEP250416-EFT"/>
    <s v="Deposit - EFTPOS"/>
    <x v="0"/>
    <x v="0"/>
  </r>
  <r>
    <x v="3"/>
    <s v="Trading Account"/>
    <n v="16.440000000000001"/>
    <d v="2025-04-16T00:00:00"/>
    <s v="DEP250416-PYPL"/>
    <s v="Deposit - PayPal"/>
    <x v="0"/>
    <x v="0"/>
  </r>
  <r>
    <x v="3"/>
    <s v="Trading Account"/>
    <n v="10.51"/>
    <d v="2025-04-16T00:00:00"/>
    <s v="DEP250416-STR"/>
    <s v="Deposit - Stripe"/>
    <x v="0"/>
    <x v="0"/>
  </r>
  <r>
    <x v="3"/>
    <s v="Trading Account"/>
    <n v="39.78"/>
    <d v="2025-04-17T00:00:00"/>
    <s v="DEP250417-EFT"/>
    <s v="Deposit - EFTPOS"/>
    <x v="0"/>
    <x v="0"/>
  </r>
  <r>
    <x v="3"/>
    <s v="Trading Account"/>
    <n v="8.5399999999999991"/>
    <d v="2025-04-17T00:00:00"/>
    <s v="DEP250417-STR"/>
    <s v="Deposit - Stripe"/>
    <x v="0"/>
    <x v="0"/>
  </r>
  <r>
    <x v="3"/>
    <s v="Trading Account"/>
    <n v="54.3"/>
    <d v="2025-04-18T00:00:00"/>
    <s v="DEP250418-CASH"/>
    <s v="Deposit - Cash"/>
    <x v="0"/>
    <x v="0"/>
  </r>
  <r>
    <x v="3"/>
    <s v="Trading Account"/>
    <n v="9.77"/>
    <d v="2025-04-18T00:00:00"/>
    <s v="DEP250418-EFT"/>
    <s v="Deposit - EFTPOS"/>
    <x v="0"/>
    <x v="0"/>
  </r>
  <r>
    <x v="3"/>
    <s v="Trading Account"/>
    <n v="30.16"/>
    <d v="2025-04-18T00:00:00"/>
    <s v="DEP250418-STR"/>
    <s v="Deposit - Stripe"/>
    <x v="0"/>
    <x v="0"/>
  </r>
  <r>
    <x v="3"/>
    <s v="Trading Account"/>
    <n v="26"/>
    <d v="2025-04-19T00:00:00"/>
    <s v="DEP250419-CASH"/>
    <s v="Deposit - Cash"/>
    <x v="0"/>
    <x v="0"/>
  </r>
  <r>
    <x v="3"/>
    <s v="Trading Account"/>
    <n v="71.459999999999994"/>
    <d v="2025-04-19T00:00:00"/>
    <s v="DEP250419-EFT"/>
    <s v="Deposit - EFTPOS"/>
    <x v="0"/>
    <x v="0"/>
  </r>
  <r>
    <x v="3"/>
    <s v="Trading Account"/>
    <n v="46.56"/>
    <d v="2025-04-19T00:00:00"/>
    <s v="DEP250419-STR"/>
    <s v="Deposit - Stripe"/>
    <x v="0"/>
    <x v="0"/>
  </r>
  <r>
    <x v="3"/>
    <s v="Trading Account"/>
    <n v="58"/>
    <d v="2025-04-20T00:00:00"/>
    <s v="DEP250420-CASH"/>
    <s v="Deposit - Cash"/>
    <x v="0"/>
    <x v="0"/>
  </r>
  <r>
    <x v="3"/>
    <s v="Trading Account"/>
    <n v="107.28"/>
    <d v="2025-04-20T00:00:00"/>
    <s v="DEP250420-EFT"/>
    <s v="Deposit - EFTPOS"/>
    <x v="0"/>
    <x v="0"/>
  </r>
  <r>
    <x v="3"/>
    <s v="Trading Account"/>
    <n v="65.319999999999993"/>
    <d v="2025-04-20T00:00:00"/>
    <s v="DEP250420-STR"/>
    <s v="Deposit - Stripe"/>
    <x v="0"/>
    <x v="0"/>
  </r>
  <r>
    <x v="3"/>
    <s v="Trading Account"/>
    <n v="51.5"/>
    <d v="2025-04-21T00:00:00"/>
    <s v="DEP250421-CASH"/>
    <s v="Deposit - Cash"/>
    <x v="0"/>
    <x v="0"/>
  </r>
  <r>
    <x v="3"/>
    <s v="Trading Account"/>
    <n v="35.43"/>
    <d v="2025-04-21T00:00:00"/>
    <s v="DEP250421-EFT"/>
    <s v="Deposit - EFTPOS"/>
    <x v="0"/>
    <x v="0"/>
  </r>
  <r>
    <x v="3"/>
    <s v="Trading Account"/>
    <n v="26.34"/>
    <d v="2025-04-21T00:00:00"/>
    <s v="DEP250421-STR"/>
    <s v="Deposit - Stripe"/>
    <x v="0"/>
    <x v="0"/>
  </r>
  <r>
    <x v="3"/>
    <s v="Trading Account"/>
    <n v="98.3"/>
    <d v="2025-04-22T00:00:00"/>
    <s v="DEP250422-EFT"/>
    <s v="Deposit - EFTPOS"/>
    <x v="0"/>
    <x v="0"/>
  </r>
  <r>
    <x v="3"/>
    <s v="Trading Account"/>
    <n v="26.42"/>
    <d v="2025-04-22T00:00:00"/>
    <s v="DEP250422-STR"/>
    <s v="Deposit - Stripe"/>
    <x v="0"/>
    <x v="0"/>
  </r>
  <r>
    <x v="3"/>
    <s v="Trading Account"/>
    <n v="50.14"/>
    <d v="2025-04-23T00:00:00"/>
    <s v="DEP250423-EFT"/>
    <s v="Deposit - EFTPOS"/>
    <x v="0"/>
    <x v="0"/>
  </r>
  <r>
    <x v="3"/>
    <s v="Trading Account"/>
    <n v="42.15"/>
    <d v="2025-04-24T00:00:00"/>
    <s v="DEP250424-EFT"/>
    <s v="Deposit - EFTPOS"/>
    <x v="0"/>
    <x v="0"/>
  </r>
  <r>
    <x v="3"/>
    <s v="Trading Account"/>
    <n v="15.6"/>
    <d v="2025-04-25T00:00:00"/>
    <s v="DEP250425-CASH"/>
    <s v="Deposit - Cash"/>
    <x v="0"/>
    <x v="0"/>
  </r>
  <r>
    <x v="3"/>
    <s v="Trading Account"/>
    <n v="32.86"/>
    <d v="2025-04-25T00:00:00"/>
    <s v="DEP250425-EFT"/>
    <s v="Deposit - EFTPOS"/>
    <x v="0"/>
    <x v="0"/>
  </r>
  <r>
    <x v="3"/>
    <s v="Trading Account"/>
    <n v="128.69"/>
    <d v="2025-04-26T00:00:00"/>
    <s v="DEP250426-EFT"/>
    <s v="Deposit - EFTPOS"/>
    <x v="0"/>
    <x v="0"/>
  </r>
  <r>
    <x v="3"/>
    <s v="Trading Account"/>
    <n v="6.03"/>
    <d v="2025-04-26T00:00:00"/>
    <s v="DEP250426-PYPL"/>
    <s v="Deposit - PayPal"/>
    <x v="0"/>
    <x v="0"/>
  </r>
  <r>
    <x v="3"/>
    <s v="Trading Account"/>
    <n v="24.58"/>
    <d v="2025-04-27T00:00:00"/>
    <s v="DEP250427-EFT"/>
    <s v="Deposit - EFTPOS"/>
    <x v="0"/>
    <x v="0"/>
  </r>
  <r>
    <x v="3"/>
    <s v="Trading Account"/>
    <n v="84.97"/>
    <d v="2025-04-28T00:00:00"/>
    <s v="DEP250428-EFT"/>
    <s v="Deposit - EFTPOS"/>
    <x v="0"/>
    <x v="0"/>
  </r>
  <r>
    <x v="3"/>
    <s v="Trading Account"/>
    <n v="32.82"/>
    <d v="2025-04-28T00:00:00"/>
    <s v="DEP250428-PYPL"/>
    <s v="Deposit - PayPal"/>
    <x v="0"/>
    <x v="0"/>
  </r>
  <r>
    <x v="3"/>
    <s v="Trading Account"/>
    <n v="38.5"/>
    <d v="2025-04-29T00:00:00"/>
    <s v="DEP250429-CASH"/>
    <s v="Deposit - Cash"/>
    <x v="0"/>
    <x v="0"/>
  </r>
  <r>
    <x v="3"/>
    <s v="Trading Account"/>
    <n v="16.190000000000001"/>
    <d v="2025-04-29T00:00:00"/>
    <s v="DEP250429-EFT"/>
    <s v="Deposit - EFTPOS"/>
    <x v="0"/>
    <x v="0"/>
  </r>
  <r>
    <x v="3"/>
    <s v="Trading Account"/>
    <n v="20.329999999999998"/>
    <d v="2025-04-29T00:00:00"/>
    <s v="DEP250429-STR"/>
    <s v="Deposit - Stripe"/>
    <x v="0"/>
    <x v="0"/>
  </r>
  <r>
    <x v="3"/>
    <s v="Trading Account"/>
    <n v="52.1"/>
    <d v="2025-04-30T00:00:00"/>
    <s v="DEP250430-CASH"/>
    <s v="Deposit - Cash"/>
    <x v="0"/>
    <x v="0"/>
  </r>
  <r>
    <x v="3"/>
    <s v="Trading Account"/>
    <n v="35.94"/>
    <d v="2025-04-30T00:00:00"/>
    <s v="DEP250430-EFT"/>
    <s v="Deposit - EFTPOS"/>
    <x v="0"/>
    <x v="0"/>
  </r>
  <r>
    <x v="3"/>
    <s v="Credit Card"/>
    <n v="-25"/>
    <d v="2025-04-01T00:00:00"/>
    <s v="EXP250401"/>
    <s v="Booking Software Subscription"/>
    <x v="1"/>
    <x v="3"/>
  </r>
  <r>
    <x v="3"/>
    <s v="Credit Card"/>
    <n v="-35"/>
    <d v="2025-04-01T00:00:00"/>
    <s v="EXP250401"/>
    <s v="Mobile Data Plan"/>
    <x v="1"/>
    <x v="4"/>
  </r>
  <r>
    <x v="3"/>
    <s v="Credit Card"/>
    <n v="-49.4"/>
    <d v="2025-04-04T00:00:00"/>
    <s v="EXP250404"/>
    <s v="Cups &amp; Lids (200 pcs)"/>
    <x v="2"/>
    <x v="5"/>
  </r>
  <r>
    <x v="3"/>
    <s v="Credit Card"/>
    <n v="-41.35"/>
    <d v="2025-04-09T00:00:00"/>
    <s v="EXP250409"/>
    <s v="Oat Milk - Barista (carton)"/>
    <x v="2"/>
    <x v="7"/>
  </r>
  <r>
    <x v="3"/>
    <s v="Credit Card"/>
    <n v="-69.42"/>
    <d v="2025-04-15T00:00:00"/>
    <s v="EXP250415"/>
    <s v="Van Fuel"/>
    <x v="1"/>
    <x v="6"/>
  </r>
  <r>
    <x v="3"/>
    <s v="Credit Card"/>
    <n v="-64.3"/>
    <d v="2025-04-23T00:00:00"/>
    <s v="EXP250423"/>
    <s v="Milk - Dairy Farmers (bulk)"/>
    <x v="2"/>
    <x v="7"/>
  </r>
  <r>
    <x v="3"/>
    <s v="Credit Card"/>
    <n v="-161.46"/>
    <d v="2025-04-27T00:00:00"/>
    <s v="EXP250427"/>
    <s v="Coffee Beans - Wholesale (10kg)"/>
    <x v="2"/>
    <x v="7"/>
  </r>
  <r>
    <x v="4"/>
    <s v="Trading Account"/>
    <n v="60.6"/>
    <d v="2025-05-01T00:00:00"/>
    <s v="DEP250501-CASH"/>
    <s v="Deposit - Cash"/>
    <x v="0"/>
    <x v="0"/>
  </r>
  <r>
    <x v="4"/>
    <s v="Trading Account"/>
    <n v="66.92"/>
    <d v="2025-05-01T00:00:00"/>
    <s v="DEP250501-EFT"/>
    <s v="Deposit - EFTPOS"/>
    <x v="0"/>
    <x v="0"/>
  </r>
  <r>
    <x v="4"/>
    <s v="Trading Account"/>
    <n v="4.6100000000000003"/>
    <d v="2025-05-01T00:00:00"/>
    <s v="DEP250501-STR"/>
    <s v="Deposit - Stripe"/>
    <x v="0"/>
    <x v="0"/>
  </r>
  <r>
    <x v="4"/>
    <s v="Trading Account"/>
    <n v="43.5"/>
    <d v="2025-05-02T00:00:00"/>
    <s v="DEP250502-CASH"/>
    <s v="Deposit - Cash"/>
    <x v="0"/>
    <x v="0"/>
  </r>
  <r>
    <x v="4"/>
    <s v="Trading Account"/>
    <n v="31.88"/>
    <d v="2025-05-02T00:00:00"/>
    <s v="DEP250502-EFT"/>
    <s v="Deposit - EFTPOS"/>
    <x v="0"/>
    <x v="0"/>
  </r>
  <r>
    <x v="4"/>
    <s v="Trading Account"/>
    <n v="30.5"/>
    <d v="2025-05-03T00:00:00"/>
    <s v="DEP250503-CASH"/>
    <s v="Deposit - Cash"/>
    <x v="0"/>
    <x v="0"/>
  </r>
  <r>
    <x v="4"/>
    <s v="Trading Account"/>
    <n v="36.5"/>
    <d v="2025-05-04T00:00:00"/>
    <s v="DEP250504-CASH"/>
    <s v="Deposit - Cash"/>
    <x v="0"/>
    <x v="0"/>
  </r>
  <r>
    <x v="4"/>
    <s v="Trading Account"/>
    <n v="20.13"/>
    <d v="2025-05-04T00:00:00"/>
    <s v="DEP250504-EFT"/>
    <s v="Deposit - EFTPOS"/>
    <x v="0"/>
    <x v="0"/>
  </r>
  <r>
    <x v="4"/>
    <s v="Trading Account"/>
    <n v="61.49"/>
    <d v="2025-05-04T00:00:00"/>
    <s v="DEP250504-STR"/>
    <s v="Deposit - Stripe"/>
    <x v="0"/>
    <x v="0"/>
  </r>
  <r>
    <x v="4"/>
    <s v="Trading Account"/>
    <n v="58.23"/>
    <d v="2025-05-05T00:00:00"/>
    <s v="DEP250505-EFT"/>
    <s v="Deposit - EFTPOS"/>
    <x v="0"/>
    <x v="0"/>
  </r>
  <r>
    <x v="4"/>
    <s v="Trading Account"/>
    <n v="22.29"/>
    <d v="2025-05-05T00:00:00"/>
    <s v="DEP250505-STR"/>
    <s v="Deposit - Stripe"/>
    <x v="0"/>
    <x v="0"/>
  </r>
  <r>
    <x v="4"/>
    <s v="Trading Account"/>
    <n v="30.5"/>
    <d v="2025-05-06T00:00:00"/>
    <s v="DEP250506-CASH"/>
    <s v="Deposit - Cash"/>
    <x v="0"/>
    <x v="0"/>
  </r>
  <r>
    <x v="4"/>
    <s v="Trading Account"/>
    <n v="70.17"/>
    <d v="2025-05-06T00:00:00"/>
    <s v="DEP250506-EFT"/>
    <s v="Deposit - EFTPOS"/>
    <x v="0"/>
    <x v="0"/>
  </r>
  <r>
    <x v="4"/>
    <s v="Trading Account"/>
    <n v="54.04"/>
    <d v="2025-05-06T00:00:00"/>
    <s v="DEP250506-STR"/>
    <s v="Deposit - Stripe"/>
    <x v="0"/>
    <x v="0"/>
  </r>
  <r>
    <x v="4"/>
    <s v="Trading Account"/>
    <n v="19"/>
    <d v="2025-05-07T00:00:00"/>
    <s v="DEP250507-CASH"/>
    <s v="Deposit - Cash"/>
    <x v="0"/>
    <x v="0"/>
  </r>
  <r>
    <x v="4"/>
    <s v="Trading Account"/>
    <n v="99.96"/>
    <d v="2025-05-07T00:00:00"/>
    <s v="DEP250507-EFT"/>
    <s v="Deposit - EFTPOS"/>
    <x v="0"/>
    <x v="0"/>
  </r>
  <r>
    <x v="4"/>
    <s v="Trading Account"/>
    <n v="27"/>
    <d v="2025-05-08T00:00:00"/>
    <s v="DEP250508-CASH"/>
    <s v="Deposit - Cash"/>
    <x v="0"/>
    <x v="0"/>
  </r>
  <r>
    <x v="4"/>
    <s v="Trading Account"/>
    <n v="70.88"/>
    <d v="2025-05-08T00:00:00"/>
    <s v="DEP250508-EFT"/>
    <s v="Deposit - EFTPOS"/>
    <x v="0"/>
    <x v="0"/>
  </r>
  <r>
    <x v="4"/>
    <s v="Trading Account"/>
    <n v="66.89"/>
    <d v="2025-05-08T00:00:00"/>
    <s v="DEP250508-STR"/>
    <s v="Deposit - Stripe"/>
    <x v="0"/>
    <x v="0"/>
  </r>
  <r>
    <x v="4"/>
    <s v="Trading Account"/>
    <n v="14.4"/>
    <d v="2025-05-09T00:00:00"/>
    <s v="DEP250509-CASH"/>
    <s v="Deposit - Cash"/>
    <x v="0"/>
    <x v="0"/>
  </r>
  <r>
    <x v="4"/>
    <s v="Trading Account"/>
    <n v="44.31"/>
    <d v="2025-05-09T00:00:00"/>
    <s v="DEP250509-EFT"/>
    <s v="Deposit - EFTPOS"/>
    <x v="0"/>
    <x v="0"/>
  </r>
  <r>
    <x v="4"/>
    <s v="Trading Account"/>
    <n v="36.54"/>
    <d v="2025-05-09T00:00:00"/>
    <s v="DEP250509-STR"/>
    <s v="Deposit - Stripe"/>
    <x v="0"/>
    <x v="0"/>
  </r>
  <r>
    <x v="4"/>
    <s v="Trading Account"/>
    <n v="14"/>
    <d v="2025-05-10T00:00:00"/>
    <s v="DEP250510-CASH"/>
    <s v="Deposit - Cash"/>
    <x v="0"/>
    <x v="0"/>
  </r>
  <r>
    <x v="4"/>
    <s v="Trading Account"/>
    <n v="33.450000000000003"/>
    <d v="2025-05-10T00:00:00"/>
    <s v="DEP250510-EFT"/>
    <s v="Deposit - EFTPOS"/>
    <x v="0"/>
    <x v="0"/>
  </r>
  <r>
    <x v="4"/>
    <s v="Trading Account"/>
    <n v="146.46"/>
    <d v="2025-05-11T00:00:00"/>
    <s v="DEP250511-EFT"/>
    <s v="Deposit - EFTPOS"/>
    <x v="0"/>
    <x v="0"/>
  </r>
  <r>
    <x v="4"/>
    <s v="Trading Account"/>
    <n v="45.08"/>
    <d v="2025-05-11T00:00:00"/>
    <s v="DEP250511-STR"/>
    <s v="Deposit - Stripe"/>
    <x v="0"/>
    <x v="0"/>
  </r>
  <r>
    <x v="4"/>
    <s v="Trading Account"/>
    <n v="30.99"/>
    <d v="2025-05-12T00:00:00"/>
    <s v="DEP250512-EFT"/>
    <s v="Deposit - EFTPOS"/>
    <x v="0"/>
    <x v="0"/>
  </r>
  <r>
    <x v="4"/>
    <s v="Trading Account"/>
    <n v="7.07"/>
    <d v="2025-05-12T00:00:00"/>
    <s v="DEP250512-STR"/>
    <s v="Deposit - Stripe"/>
    <x v="0"/>
    <x v="0"/>
  </r>
  <r>
    <x v="4"/>
    <s v="Trading Account"/>
    <n v="32.5"/>
    <d v="2025-05-13T00:00:00"/>
    <s v="DEP250513-CASH"/>
    <s v="Deposit - Cash"/>
    <x v="0"/>
    <x v="0"/>
  </r>
  <r>
    <x v="4"/>
    <s v="Trading Account"/>
    <n v="34.83"/>
    <d v="2025-05-13T00:00:00"/>
    <s v="DEP250513-EFT"/>
    <s v="Deposit - EFTPOS"/>
    <x v="0"/>
    <x v="0"/>
  </r>
  <r>
    <x v="4"/>
    <s v="Trading Account"/>
    <n v="14.44"/>
    <d v="2025-05-13T00:00:00"/>
    <s v="DEP250513-STR"/>
    <s v="Deposit - Stripe"/>
    <x v="0"/>
    <x v="0"/>
  </r>
  <r>
    <x v="4"/>
    <s v="Trading Account"/>
    <n v="12"/>
    <d v="2025-05-14T00:00:00"/>
    <s v="DEP250514-CASH"/>
    <s v="Deposit - Cash"/>
    <x v="0"/>
    <x v="0"/>
  </r>
  <r>
    <x v="4"/>
    <s v="Trading Account"/>
    <n v="16.190000000000001"/>
    <d v="2025-05-14T00:00:00"/>
    <s v="DEP250514-EFT"/>
    <s v="Deposit - EFTPOS"/>
    <x v="0"/>
    <x v="0"/>
  </r>
  <r>
    <x v="4"/>
    <s v="Trading Account"/>
    <n v="75.430000000000007"/>
    <d v="2025-05-14T00:00:00"/>
    <s v="DEP250514-STR"/>
    <s v="Deposit - Stripe"/>
    <x v="0"/>
    <x v="0"/>
  </r>
  <r>
    <x v="4"/>
    <s v="Trading Account"/>
    <n v="63.35"/>
    <d v="2025-05-15T00:00:00"/>
    <s v="DEP250515-EFT"/>
    <s v="Deposit - EFTPOS"/>
    <x v="0"/>
    <x v="0"/>
  </r>
  <r>
    <x v="4"/>
    <s v="Trading Account"/>
    <n v="16.260000000000002"/>
    <d v="2025-05-15T00:00:00"/>
    <s v="DEP250515-PYPL"/>
    <s v="Deposit - PayPal"/>
    <x v="0"/>
    <x v="0"/>
  </r>
  <r>
    <x v="4"/>
    <s v="Trading Account"/>
    <n v="92.05"/>
    <d v="2025-05-15T00:00:00"/>
    <s v="DEP250515-STR"/>
    <s v="Deposit - Stripe"/>
    <x v="0"/>
    <x v="0"/>
  </r>
  <r>
    <x v="4"/>
    <s v="Trading Account"/>
    <n v="-95"/>
    <d v="2025-05-15T00:00:00"/>
    <s v="EXP250515"/>
    <s v="Public Liability Insurance"/>
    <x v="1"/>
    <x v="2"/>
  </r>
  <r>
    <x v="4"/>
    <s v="Trading Account"/>
    <n v="33.5"/>
    <d v="2025-05-16T00:00:00"/>
    <s v="DEP250516-CASH"/>
    <s v="Deposit - Cash"/>
    <x v="0"/>
    <x v="0"/>
  </r>
  <r>
    <x v="4"/>
    <s v="Trading Account"/>
    <n v="64.33"/>
    <d v="2025-05-16T00:00:00"/>
    <s v="DEP250516-EFT"/>
    <s v="Deposit - EFTPOS"/>
    <x v="0"/>
    <x v="0"/>
  </r>
  <r>
    <x v="4"/>
    <s v="Trading Account"/>
    <n v="9.2200000000000006"/>
    <d v="2025-05-16T00:00:00"/>
    <s v="DEP250516-STR"/>
    <s v="Deposit - Stripe"/>
    <x v="0"/>
    <x v="0"/>
  </r>
  <r>
    <x v="4"/>
    <s v="Trading Account"/>
    <n v="31.5"/>
    <d v="2025-05-17T00:00:00"/>
    <s v="DEP250517-CASH"/>
    <s v="Deposit - Cash"/>
    <x v="0"/>
    <x v="0"/>
  </r>
  <r>
    <x v="4"/>
    <s v="Trading Account"/>
    <n v="76.5"/>
    <d v="2025-05-17T00:00:00"/>
    <s v="DEP250517-EFT"/>
    <s v="Deposit - EFTPOS"/>
    <x v="0"/>
    <x v="0"/>
  </r>
  <r>
    <x v="4"/>
    <s v="Trading Account"/>
    <n v="14.44"/>
    <d v="2025-05-17T00:00:00"/>
    <s v="DEP250517-STR"/>
    <s v="Deposit - Stripe"/>
    <x v="0"/>
    <x v="0"/>
  </r>
  <r>
    <x v="4"/>
    <s v="Trading Account"/>
    <n v="71.400000000000006"/>
    <d v="2025-05-18T00:00:00"/>
    <s v="DEP250518-CASH"/>
    <s v="Deposit - Cash"/>
    <x v="0"/>
    <x v="0"/>
  </r>
  <r>
    <x v="4"/>
    <s v="Trading Account"/>
    <n v="50.63"/>
    <d v="2025-05-18T00:00:00"/>
    <s v="DEP250518-EFT"/>
    <s v="Deposit - EFTPOS"/>
    <x v="0"/>
    <x v="0"/>
  </r>
  <r>
    <x v="4"/>
    <s v="Trading Account"/>
    <n v="30"/>
    <d v="2025-05-19T00:00:00"/>
    <s v="DEP250519-CASH"/>
    <s v="Deposit - Cash"/>
    <x v="0"/>
    <x v="0"/>
  </r>
  <r>
    <x v="4"/>
    <s v="Trading Account"/>
    <n v="48.76"/>
    <d v="2025-05-19T00:00:00"/>
    <s v="DEP250519-EFT"/>
    <s v="Deposit - EFTPOS"/>
    <x v="0"/>
    <x v="0"/>
  </r>
  <r>
    <x v="4"/>
    <s v="Trading Account"/>
    <n v="24.26"/>
    <d v="2025-05-19T00:00:00"/>
    <s v="DEP250519-STR"/>
    <s v="Deposit - Stripe"/>
    <x v="0"/>
    <x v="0"/>
  </r>
  <r>
    <x v="4"/>
    <s v="Trading Account"/>
    <n v="30.8"/>
    <d v="2025-05-20T00:00:00"/>
    <s v="DEP250520-CASH"/>
    <s v="Deposit - Cash"/>
    <x v="0"/>
    <x v="0"/>
  </r>
  <r>
    <x v="4"/>
    <s v="Trading Account"/>
    <n v="31.89"/>
    <d v="2025-05-20T00:00:00"/>
    <s v="DEP250520-EFT"/>
    <s v="Deposit - EFTPOS"/>
    <x v="0"/>
    <x v="0"/>
  </r>
  <r>
    <x v="4"/>
    <s v="Trading Account"/>
    <n v="102.84"/>
    <d v="2025-05-21T00:00:00"/>
    <s v="DEP250521-EFT"/>
    <s v="Deposit - EFTPOS"/>
    <x v="0"/>
    <x v="0"/>
  </r>
  <r>
    <x v="4"/>
    <s v="Trading Account"/>
    <n v="21.6"/>
    <d v="2025-05-21T00:00:00"/>
    <s v="DEP250521-PYPL"/>
    <s v="Deposit - PayPal"/>
    <x v="0"/>
    <x v="0"/>
  </r>
  <r>
    <x v="4"/>
    <s v="Trading Account"/>
    <n v="68.47"/>
    <d v="2025-05-21T00:00:00"/>
    <s v="DEP250521-STR"/>
    <s v="Deposit - Stripe"/>
    <x v="0"/>
    <x v="0"/>
  </r>
  <r>
    <x v="4"/>
    <s v="Trading Account"/>
    <n v="51"/>
    <d v="2025-05-22T00:00:00"/>
    <s v="DEP250522-CASH"/>
    <s v="Deposit - Cash"/>
    <x v="0"/>
    <x v="0"/>
  </r>
  <r>
    <x v="4"/>
    <s v="Trading Account"/>
    <n v="37.9"/>
    <d v="2025-05-22T00:00:00"/>
    <s v="DEP250522-EFT"/>
    <s v="Deposit - EFTPOS"/>
    <x v="0"/>
    <x v="0"/>
  </r>
  <r>
    <x v="4"/>
    <s v="Trading Account"/>
    <n v="35.5"/>
    <d v="2025-05-23T00:00:00"/>
    <s v="DEP250523-CASH"/>
    <s v="Deposit - Cash"/>
    <x v="0"/>
    <x v="0"/>
  </r>
  <r>
    <x v="4"/>
    <s v="Trading Account"/>
    <n v="129.77000000000001"/>
    <d v="2025-05-23T00:00:00"/>
    <s v="DEP250523-EFT"/>
    <s v="Deposit - EFTPOS"/>
    <x v="0"/>
    <x v="0"/>
  </r>
  <r>
    <x v="4"/>
    <s v="Trading Account"/>
    <n v="93"/>
    <d v="2025-05-24T00:00:00"/>
    <s v="DEP250524-CASH"/>
    <s v="Deposit - Cash"/>
    <x v="0"/>
    <x v="0"/>
  </r>
  <r>
    <x v="4"/>
    <s v="Trading Account"/>
    <n v="38.89"/>
    <d v="2025-05-24T00:00:00"/>
    <s v="DEP250524-EFT"/>
    <s v="Deposit - EFTPOS"/>
    <x v="0"/>
    <x v="0"/>
  </r>
  <r>
    <x v="4"/>
    <s v="Trading Account"/>
    <n v="64.540000000000006"/>
    <d v="2025-05-24T00:00:00"/>
    <s v="DEP250524-STR"/>
    <s v="Deposit - Stripe"/>
    <x v="0"/>
    <x v="0"/>
  </r>
  <r>
    <x v="4"/>
    <s v="Trading Account"/>
    <n v="38"/>
    <d v="2025-05-25T00:00:00"/>
    <s v="DEP250525-CASH"/>
    <s v="Deposit - Cash"/>
    <x v="0"/>
    <x v="0"/>
  </r>
  <r>
    <x v="4"/>
    <s v="Trading Account"/>
    <n v="49.45"/>
    <d v="2025-05-25T00:00:00"/>
    <s v="DEP250525-EFT"/>
    <s v="Deposit - EFTPOS"/>
    <x v="0"/>
    <x v="0"/>
  </r>
  <r>
    <x v="4"/>
    <s v="Trading Account"/>
    <n v="48.52"/>
    <d v="2025-05-25T00:00:00"/>
    <s v="DEP250525-STR"/>
    <s v="Deposit - Stripe"/>
    <x v="0"/>
    <x v="0"/>
  </r>
  <r>
    <x v="4"/>
    <s v="Trading Account"/>
    <n v="49.5"/>
    <d v="2025-05-26T00:00:00"/>
    <s v="DEP250526-CASH"/>
    <s v="Deposit - Cash"/>
    <x v="0"/>
    <x v="0"/>
  </r>
  <r>
    <x v="4"/>
    <s v="Trading Account"/>
    <n v="9.77"/>
    <d v="2025-05-26T00:00:00"/>
    <s v="DEP250526-EFT"/>
    <s v="Deposit - EFTPOS"/>
    <x v="0"/>
    <x v="0"/>
  </r>
  <r>
    <x v="4"/>
    <s v="Trading Account"/>
    <n v="5.5"/>
    <d v="2025-05-27T00:00:00"/>
    <s v="DEP250527-CASH"/>
    <s v="Deposit - Cash"/>
    <x v="0"/>
    <x v="0"/>
  </r>
  <r>
    <x v="4"/>
    <s v="Trading Account"/>
    <n v="40.380000000000003"/>
    <d v="2025-05-27T00:00:00"/>
    <s v="DEP250527-EFT"/>
    <s v="Deposit - EFTPOS"/>
    <x v="0"/>
    <x v="0"/>
  </r>
  <r>
    <x v="4"/>
    <s v="Trading Account"/>
    <n v="15.42"/>
    <d v="2025-05-27T00:00:00"/>
    <s v="DEP250527-STR"/>
    <s v="Deposit - Stripe"/>
    <x v="0"/>
    <x v="0"/>
  </r>
  <r>
    <x v="4"/>
    <s v="Trading Account"/>
    <n v="59.31"/>
    <d v="2025-05-28T00:00:00"/>
    <s v="DEP250528-EFT"/>
    <s v="Deposit - EFTPOS"/>
    <x v="0"/>
    <x v="0"/>
  </r>
  <r>
    <x v="4"/>
    <s v="Trading Account"/>
    <n v="52.76"/>
    <d v="2025-05-28T00:00:00"/>
    <s v="DEP250528-STR"/>
    <s v="Deposit - Stripe"/>
    <x v="0"/>
    <x v="0"/>
  </r>
  <r>
    <x v="4"/>
    <s v="Trading Account"/>
    <n v="24.5"/>
    <d v="2025-05-29T00:00:00"/>
    <s v="DEP250529-CASH"/>
    <s v="Deposit - Cash"/>
    <x v="0"/>
    <x v="0"/>
  </r>
  <r>
    <x v="4"/>
    <s v="Trading Account"/>
    <n v="41.75"/>
    <d v="2025-05-29T00:00:00"/>
    <s v="DEP250529-EFT"/>
    <s v="Deposit - EFTPOS"/>
    <x v="0"/>
    <x v="0"/>
  </r>
  <r>
    <x v="4"/>
    <s v="Trading Account"/>
    <n v="65.73"/>
    <d v="2025-05-30T00:00:00"/>
    <s v="DEP250530-EFT"/>
    <s v="Deposit - EFTPOS"/>
    <x v="0"/>
    <x v="0"/>
  </r>
  <r>
    <x v="4"/>
    <s v="Trading Account"/>
    <n v="45.58"/>
    <d v="2025-05-30T00:00:00"/>
    <s v="DEP250530-STR"/>
    <s v="Deposit - Stripe"/>
    <x v="0"/>
    <x v="0"/>
  </r>
  <r>
    <x v="4"/>
    <s v="Trading Account"/>
    <n v="23"/>
    <d v="2025-05-31T00:00:00"/>
    <s v="DEP250531-CASH"/>
    <s v="Deposit - Cash"/>
    <x v="0"/>
    <x v="0"/>
  </r>
  <r>
    <x v="4"/>
    <s v="Trading Account"/>
    <n v="66.02"/>
    <d v="2025-05-31T00:00:00"/>
    <s v="DEP250531-EFT"/>
    <s v="Deposit - EFTPOS"/>
    <x v="0"/>
    <x v="0"/>
  </r>
  <r>
    <x v="4"/>
    <s v="Trading Account"/>
    <n v="37.78"/>
    <d v="2025-05-31T00:00:00"/>
    <s v="DEP250531-PYPL"/>
    <s v="Deposit - PayPal"/>
    <x v="0"/>
    <x v="0"/>
  </r>
  <r>
    <x v="4"/>
    <s v="Trading Account"/>
    <n v="48.22"/>
    <d v="2025-05-31T00:00:00"/>
    <s v="DEP250531-STR"/>
    <s v="Deposit - Stripe"/>
    <x v="0"/>
    <x v="0"/>
  </r>
  <r>
    <x v="4"/>
    <s v="Credit Card"/>
    <n v="-25"/>
    <d v="2025-05-01T00:00:00"/>
    <s v="EXP250501"/>
    <s v="Booking Software Subscription"/>
    <x v="1"/>
    <x v="3"/>
  </r>
  <r>
    <x v="4"/>
    <s v="Credit Card"/>
    <n v="-35"/>
    <d v="2025-05-01T00:00:00"/>
    <s v="EXP250501"/>
    <s v="Mobile Data Plan"/>
    <x v="1"/>
    <x v="4"/>
  </r>
  <r>
    <x v="4"/>
    <s v="Credit Card"/>
    <n v="-79.75"/>
    <d v="2025-05-02T00:00:00"/>
    <s v="EXP250502"/>
    <s v="Van Fuel"/>
    <x v="1"/>
    <x v="6"/>
  </r>
  <r>
    <x v="4"/>
    <s v="Credit Card"/>
    <n v="-74.58"/>
    <d v="2025-05-07T00:00:00"/>
    <s v="EXP250507"/>
    <s v="Van Fuel"/>
    <x v="1"/>
    <x v="6"/>
  </r>
  <r>
    <x v="4"/>
    <s v="Credit Card"/>
    <n v="-60.8"/>
    <d v="2025-05-17T00:00:00"/>
    <s v="EXP250517"/>
    <s v="Van Fuel"/>
    <x v="1"/>
    <x v="6"/>
  </r>
  <r>
    <x v="4"/>
    <s v="Credit Card"/>
    <n v="-72.75"/>
    <d v="2025-05-20T00:00:00"/>
    <s v="EXP250520"/>
    <s v="Van Fuel"/>
    <x v="1"/>
    <x v="6"/>
  </r>
  <r>
    <x v="4"/>
    <s v="Credit Card"/>
    <n v="-48.88"/>
    <d v="2025-05-22T00:00:00"/>
    <s v="EXP250522"/>
    <s v="Cups &amp; Lids (200 pcs)"/>
    <x v="2"/>
    <x v="5"/>
  </r>
  <r>
    <x v="4"/>
    <s v="Credit Card"/>
    <n v="-74.12"/>
    <d v="2025-05-22T00:00:00"/>
    <s v="EXP250522"/>
    <s v="Van Fuel"/>
    <x v="1"/>
    <x v="6"/>
  </r>
  <r>
    <x v="4"/>
    <s v="Credit Card"/>
    <n v="-61.02"/>
    <d v="2025-05-30T00:00:00"/>
    <s v="EXP250530"/>
    <s v="Van Fuel"/>
    <x v="1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6A464F-1552-45B7-BBA8-D095AEDABBC7}" name="PivotTable1" cacheId="9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 colHeaderCaption="Period">
  <location ref="C4:I23" firstHeaderRow="1" firstDataRow="2" firstDataCol="1"/>
  <pivotFields count="10">
    <pivotField axis="axisCol" numFmtId="17" subtotalTop="0" showAll="0" insertBlankRow="1">
      <items count="6">
        <item x="0"/>
        <item x="1"/>
        <item x="2"/>
        <item x="3"/>
        <item x="4"/>
        <item t="default"/>
      </items>
    </pivotField>
    <pivotField subtotalTop="0" showAll="0" insertBlankRow="1"/>
    <pivotField dataField="1" numFmtId="43" subtotalTop="0" showAll="0" insertBlankRow="1"/>
    <pivotField numFmtId="14" subtotalTop="0" showAll="0" insertBlankRow="1"/>
    <pivotField subtotalTop="0" showAll="0" insertBlankRow="1"/>
    <pivotField subtotalTop="0" showAll="0" insertBlankRow="1"/>
    <pivotField axis="axisRow" subtotalTop="0" showAll="0" insertBlankRow="1">
      <items count="4">
        <item x="0"/>
        <item x="2"/>
        <item x="1"/>
        <item t="default"/>
      </items>
    </pivotField>
    <pivotField axis="axisRow" subtotalTop="0" showAll="0" insertBlankRow="1">
      <items count="10">
        <item x="6"/>
        <item x="2"/>
        <item x="5"/>
        <item x="1"/>
        <item x="8"/>
        <item x="0"/>
        <item x="3"/>
        <item x="7"/>
        <item x="4"/>
        <item t="default"/>
      </items>
    </pivotField>
    <pivotField subtotalTop="0" showAll="0" insertBlankRow="1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numFmtId="17" subtotalTop="0" showAll="0" insertBlankRow="1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6"/>
    <field x="7"/>
  </rowFields>
  <rowItems count="18">
    <i>
      <x/>
    </i>
    <i r="1">
      <x v="5"/>
    </i>
    <i t="default">
      <x/>
    </i>
    <i t="blank">
      <x/>
    </i>
    <i>
      <x v="1"/>
    </i>
    <i r="1">
      <x v="2"/>
    </i>
    <i r="1">
      <x v="7"/>
    </i>
    <i t="default">
      <x v="1"/>
    </i>
    <i t="blank">
      <x v="1"/>
    </i>
    <i>
      <x v="2"/>
    </i>
    <i r="1">
      <x/>
    </i>
    <i r="1">
      <x v="1"/>
    </i>
    <i r="1">
      <x v="3"/>
    </i>
    <i r="1">
      <x v="4"/>
    </i>
    <i r="1">
      <x v="6"/>
    </i>
    <i r="1">
      <x v="8"/>
    </i>
    <i t="default">
      <x v="2"/>
    </i>
    <i t="blank">
      <x v="2"/>
    </i>
  </rowItems>
  <colFields count="1">
    <field x="0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Amount" fld="2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4DF48F-CC5E-4441-96EF-5C1BAAB1CBBC}" name="Transactions" displayName="Transactions" ref="B3:I450" totalsRowShown="0" headerRowDxfId="4" dataDxfId="5" tableBorderDxfId="10">
  <autoFilter ref="B3:I450" xr:uid="{1E4DF48F-CC5E-4441-96EF-5C1BAAB1CBBC}"/>
  <tableColumns count="8">
    <tableColumn id="8" xr3:uid="{5562CF97-9C8B-4907-8C86-4541530E3A74}" name="Period" dataDxfId="0">
      <calculatedColumnFormula>EOMONTH(Transactions[[#This Row],[Date]],0)</calculatedColumnFormula>
    </tableColumn>
    <tableColumn id="1" xr3:uid="{FE121CF0-0936-467D-98D4-DDCC58E11D0D}" name="Account" dataDxfId="1"/>
    <tableColumn id="2" xr3:uid="{D2243316-8E74-40F1-839B-C7F3CA0ABAD9}" name="Amount" dataDxfId="9" dataCellStyle="Comma"/>
    <tableColumn id="3" xr3:uid="{93120791-0CDB-443F-A47E-E44CF5907497}" name="Date" dataDxfId="8"/>
    <tableColumn id="4" xr3:uid="{FA668DE6-FB1C-4C3B-BFBA-63B9FEA971CA}" name="DepositID" dataDxfId="7"/>
    <tableColumn id="5" xr3:uid="{CA7EFDE0-E09E-48FA-BBC4-3F4660305A3E}" name="Description" dataDxfId="6"/>
    <tableColumn id="6" xr3:uid="{99543B57-0B8B-4AA8-852A-060C893661F3}" name="Category" dataDxfId="3">
      <calculatedColumnFormula array="1">_xlfn.XLOOKUP(TRUE,ISNUMBER(SEARCH(Rules[Keyword],Transactions[[#This Row],[Description]])),Rules[Category],"Uncategorised")</calculatedColumnFormula>
    </tableColumn>
    <tableColumn id="7" xr3:uid="{329B8230-5F92-4926-BE53-F4F19A345B25}" name="Subcategory" dataDxfId="2">
      <calculatedColumnFormula array="1">_xlfn.XLOOKUP(TRUE,ISNUMBER(SEARCH(Rules[Keyword],Transactions[[#This Row],[Description]])),Rules[Subcategory],"Uncategorised")</calculatedColumnFormula>
    </tableColumn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669A61-D271-4052-BAEE-059A10C86B61}" name="Rules" displayName="Rules" ref="B4:D19">
  <autoFilter ref="B4:D19" xr:uid="{85669A61-D271-4052-BAEE-059A10C86B61}"/>
  <tableColumns count="3">
    <tableColumn id="1" xr3:uid="{159D7F29-6AFB-41D7-9F2E-39DAB5F8D413}" name="Keyword"/>
    <tableColumn id="2" xr3:uid="{6A7DB6F4-5996-4212-9E33-889285321B4D}" name="Category"/>
    <tableColumn id="3" xr3:uid="{83E638B5-9CB3-467F-8221-C188B867DF5B}" name="Subcategory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7961A-B06E-4700-9B08-B584C25B6BD3}">
  <dimension ref="A1:I23"/>
  <sheetViews>
    <sheetView tabSelected="1" workbookViewId="0">
      <selection activeCell="C4" sqref="C4"/>
    </sheetView>
  </sheetViews>
  <sheetFormatPr defaultRowHeight="15" x14ac:dyDescent="0.25"/>
  <cols>
    <col min="3" max="3" width="14.85546875" bestFit="1" customWidth="1"/>
    <col min="4" max="8" width="9.5703125" bestFit="1" customWidth="1"/>
    <col min="9" max="9" width="11.28515625" bestFit="1" customWidth="1"/>
  </cols>
  <sheetData>
    <row r="1" spans="1:9" ht="36" customHeight="1" x14ac:dyDescent="0.4">
      <c r="A1" s="11" t="s">
        <v>492</v>
      </c>
      <c r="B1" s="11"/>
      <c r="C1" s="11"/>
      <c r="D1" s="11"/>
      <c r="E1" s="11"/>
      <c r="F1" s="11"/>
      <c r="G1" s="11"/>
      <c r="H1" s="11"/>
    </row>
    <row r="4" spans="1:9" x14ac:dyDescent="0.25">
      <c r="C4" s="17" t="s">
        <v>495</v>
      </c>
      <c r="D4" s="17" t="s">
        <v>491</v>
      </c>
    </row>
    <row r="5" spans="1:9" x14ac:dyDescent="0.25">
      <c r="C5" s="17" t="s">
        <v>493</v>
      </c>
      <c r="D5" s="21">
        <v>45688</v>
      </c>
      <c r="E5" s="21">
        <v>45716</v>
      </c>
      <c r="F5" s="21">
        <v>45747</v>
      </c>
      <c r="G5" s="21">
        <v>45777</v>
      </c>
      <c r="H5" s="21">
        <v>45808</v>
      </c>
      <c r="I5" s="21" t="s">
        <v>494</v>
      </c>
    </row>
    <row r="6" spans="1:9" x14ac:dyDescent="0.25">
      <c r="C6" s="18" t="s">
        <v>486</v>
      </c>
      <c r="D6" s="20"/>
      <c r="E6" s="20"/>
      <c r="F6" s="20"/>
      <c r="G6" s="20"/>
      <c r="H6" s="20"/>
      <c r="I6" s="20"/>
    </row>
    <row r="7" spans="1:9" x14ac:dyDescent="0.25">
      <c r="C7" s="19" t="s">
        <v>487</v>
      </c>
      <c r="D7" s="20">
        <v>3650.9500000000007</v>
      </c>
      <c r="E7" s="20">
        <v>3167.66</v>
      </c>
      <c r="F7" s="20">
        <v>3601.7200000000007</v>
      </c>
      <c r="G7" s="20">
        <v>3411.7500000000018</v>
      </c>
      <c r="H7" s="20">
        <v>3486.37</v>
      </c>
      <c r="I7" s="20">
        <v>17318.450000000004</v>
      </c>
    </row>
    <row r="8" spans="1:9" x14ac:dyDescent="0.25">
      <c r="C8" s="18" t="s">
        <v>498</v>
      </c>
      <c r="D8" s="20">
        <v>3650.9500000000007</v>
      </c>
      <c r="E8" s="20">
        <v>3167.66</v>
      </c>
      <c r="F8" s="20">
        <v>3601.7200000000007</v>
      </c>
      <c r="G8" s="20">
        <v>3411.7500000000018</v>
      </c>
      <c r="H8" s="20">
        <v>3486.37</v>
      </c>
      <c r="I8" s="20">
        <v>17318.450000000004</v>
      </c>
    </row>
    <row r="9" spans="1:9" x14ac:dyDescent="0.25">
      <c r="C9" s="18"/>
      <c r="D9" s="20"/>
      <c r="E9" s="20"/>
      <c r="F9" s="20"/>
      <c r="G9" s="20"/>
      <c r="H9" s="20"/>
      <c r="I9" s="20"/>
    </row>
    <row r="10" spans="1:9" x14ac:dyDescent="0.25">
      <c r="C10" s="18" t="s">
        <v>463</v>
      </c>
      <c r="D10" s="20"/>
      <c r="E10" s="20"/>
      <c r="F10" s="20"/>
      <c r="G10" s="20"/>
      <c r="H10" s="20"/>
      <c r="I10" s="20"/>
    </row>
    <row r="11" spans="1:9" x14ac:dyDescent="0.25">
      <c r="C11" s="19" t="s">
        <v>468</v>
      </c>
      <c r="D11" s="20">
        <v>-113.55</v>
      </c>
      <c r="E11" s="20">
        <v>-108.1</v>
      </c>
      <c r="F11" s="20">
        <v>-59.040000000000006</v>
      </c>
      <c r="G11" s="20">
        <v>-49.4</v>
      </c>
      <c r="H11" s="20">
        <v>-48.88</v>
      </c>
      <c r="I11" s="20">
        <v>-378.96999999999997</v>
      </c>
    </row>
    <row r="12" spans="1:9" x14ac:dyDescent="0.25">
      <c r="C12" s="19" t="s">
        <v>464</v>
      </c>
      <c r="D12" s="20">
        <v>-348.68</v>
      </c>
      <c r="E12" s="20"/>
      <c r="F12" s="20">
        <v>-259.53999999999996</v>
      </c>
      <c r="G12" s="20">
        <v>-267.11</v>
      </c>
      <c r="H12" s="20"/>
      <c r="I12" s="20">
        <v>-875.33</v>
      </c>
    </row>
    <row r="13" spans="1:9" ht="15.75" customHeight="1" x14ac:dyDescent="0.25">
      <c r="C13" s="18" t="s">
        <v>496</v>
      </c>
      <c r="D13" s="20">
        <v>-462.23</v>
      </c>
      <c r="E13" s="20">
        <v>-108.1</v>
      </c>
      <c r="F13" s="20">
        <v>-318.58</v>
      </c>
      <c r="G13" s="20">
        <v>-316.51</v>
      </c>
      <c r="H13" s="20">
        <v>-48.88</v>
      </c>
      <c r="I13" s="20">
        <v>-1254.3</v>
      </c>
    </row>
    <row r="14" spans="1:9" x14ac:dyDescent="0.25">
      <c r="C14" s="18"/>
      <c r="D14" s="20"/>
      <c r="E14" s="20"/>
      <c r="F14" s="20"/>
      <c r="G14" s="20"/>
      <c r="H14" s="20"/>
      <c r="I14" s="20"/>
    </row>
    <row r="15" spans="1:9" x14ac:dyDescent="0.25">
      <c r="C15" s="18" t="s">
        <v>471</v>
      </c>
      <c r="D15" s="20"/>
      <c r="E15" s="20"/>
      <c r="F15" s="20"/>
      <c r="G15" s="20"/>
      <c r="H15" s="20"/>
      <c r="I15" s="20"/>
    </row>
    <row r="16" spans="1:9" x14ac:dyDescent="0.25">
      <c r="C16" s="19" t="s">
        <v>476</v>
      </c>
      <c r="D16" s="20">
        <v>-352.05</v>
      </c>
      <c r="E16" s="20">
        <v>-353.22</v>
      </c>
      <c r="F16" s="20">
        <v>-263.16999999999996</v>
      </c>
      <c r="G16" s="20">
        <v>-69.42</v>
      </c>
      <c r="H16" s="20">
        <v>-423.02</v>
      </c>
      <c r="I16" s="20">
        <v>-1460.8799999999999</v>
      </c>
    </row>
    <row r="17" spans="3:9" x14ac:dyDescent="0.25">
      <c r="C17" s="19" t="s">
        <v>478</v>
      </c>
      <c r="D17" s="20">
        <v>-95</v>
      </c>
      <c r="E17" s="20">
        <v>-95</v>
      </c>
      <c r="F17" s="20">
        <v>-95</v>
      </c>
      <c r="G17" s="20">
        <v>-95</v>
      </c>
      <c r="H17" s="20">
        <v>-95</v>
      </c>
      <c r="I17" s="20">
        <v>-475</v>
      </c>
    </row>
    <row r="18" spans="3:9" x14ac:dyDescent="0.25">
      <c r="C18" s="19" t="s">
        <v>472</v>
      </c>
      <c r="D18" s="20">
        <v>-120</v>
      </c>
      <c r="E18" s="20"/>
      <c r="F18" s="20"/>
      <c r="G18" s="20">
        <v>-120</v>
      </c>
      <c r="H18" s="20"/>
      <c r="I18" s="20">
        <v>-240</v>
      </c>
    </row>
    <row r="19" spans="3:9" x14ac:dyDescent="0.25">
      <c r="C19" s="19" t="s">
        <v>474</v>
      </c>
      <c r="D19" s="20">
        <v>-262.58000000000004</v>
      </c>
      <c r="E19" s="20">
        <v>-96.93</v>
      </c>
      <c r="F19" s="20">
        <v>-88.18</v>
      </c>
      <c r="G19" s="20"/>
      <c r="H19" s="20"/>
      <c r="I19" s="20">
        <v>-447.69000000000005</v>
      </c>
    </row>
    <row r="20" spans="3:9" x14ac:dyDescent="0.25">
      <c r="C20" s="19" t="s">
        <v>480</v>
      </c>
      <c r="D20" s="20">
        <v>-25</v>
      </c>
      <c r="E20" s="20">
        <v>-25</v>
      </c>
      <c r="F20" s="20">
        <v>-25</v>
      </c>
      <c r="G20" s="20">
        <v>-25</v>
      </c>
      <c r="H20" s="20">
        <v>-25</v>
      </c>
      <c r="I20" s="20">
        <v>-125</v>
      </c>
    </row>
    <row r="21" spans="3:9" x14ac:dyDescent="0.25">
      <c r="C21" s="19" t="s">
        <v>482</v>
      </c>
      <c r="D21" s="20">
        <v>-35</v>
      </c>
      <c r="E21" s="20">
        <v>-35</v>
      </c>
      <c r="F21" s="20">
        <v>-35</v>
      </c>
      <c r="G21" s="20">
        <v>-35</v>
      </c>
      <c r="H21" s="20">
        <v>-35</v>
      </c>
      <c r="I21" s="20">
        <v>-175</v>
      </c>
    </row>
    <row r="22" spans="3:9" x14ac:dyDescent="0.25">
      <c r="C22" s="18" t="s">
        <v>497</v>
      </c>
      <c r="D22" s="20">
        <v>-889.63</v>
      </c>
      <c r="E22" s="20">
        <v>-605.15000000000009</v>
      </c>
      <c r="F22" s="20">
        <v>-506.34999999999997</v>
      </c>
      <c r="G22" s="20">
        <v>-344.42</v>
      </c>
      <c r="H22" s="20">
        <v>-578.02</v>
      </c>
      <c r="I22" s="20">
        <v>-2923.57</v>
      </c>
    </row>
    <row r="23" spans="3:9" x14ac:dyDescent="0.25">
      <c r="C23" s="18"/>
      <c r="D23" s="20"/>
      <c r="E23" s="20"/>
      <c r="F23" s="20"/>
      <c r="G23" s="20"/>
      <c r="H23" s="20"/>
      <c r="I23" s="20"/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68B55-6433-4B83-BEAE-5DE63D7A81E9}">
  <dimension ref="B3:I539"/>
  <sheetViews>
    <sheetView topLeftCell="A4" workbookViewId="0">
      <selection activeCell="B157" sqref="B157"/>
    </sheetView>
  </sheetViews>
  <sheetFormatPr defaultRowHeight="15" x14ac:dyDescent="0.25"/>
  <cols>
    <col min="2" max="2" width="15.42578125" style="16" bestFit="1" customWidth="1"/>
    <col min="3" max="3" width="10.140625" customWidth="1"/>
    <col min="4" max="4" width="10.42578125" bestFit="1" customWidth="1"/>
    <col min="5" max="5" width="15.85546875" bestFit="1" customWidth="1"/>
    <col min="6" max="6" width="38" bestFit="1" customWidth="1"/>
  </cols>
  <sheetData>
    <row r="3" spans="2:9" x14ac:dyDescent="0.25">
      <c r="B3" s="15" t="s">
        <v>491</v>
      </c>
      <c r="C3" s="7" t="s">
        <v>452</v>
      </c>
      <c r="D3" s="7" t="s">
        <v>453</v>
      </c>
      <c r="E3" s="7" t="s">
        <v>454</v>
      </c>
      <c r="F3" s="7" t="s">
        <v>455</v>
      </c>
      <c r="G3" s="7" t="s">
        <v>456</v>
      </c>
      <c r="H3" s="7" t="s">
        <v>460</v>
      </c>
      <c r="I3" s="7" t="s">
        <v>461</v>
      </c>
    </row>
    <row r="4" spans="2:9" x14ac:dyDescent="0.25">
      <c r="B4" s="14">
        <f>EOMONTH(Transactions[[#This Row],[Date]],0)</f>
        <v>45688</v>
      </c>
      <c r="C4" s="1" t="s">
        <v>0</v>
      </c>
      <c r="D4" s="2">
        <v>60.9</v>
      </c>
      <c r="E4" s="3">
        <v>45658</v>
      </c>
      <c r="F4" s="1" t="s">
        <v>1</v>
      </c>
      <c r="G4" s="1" t="s">
        <v>2</v>
      </c>
      <c r="H4" s="13" t="str" cm="1">
        <f t="array" ref="H4">_xlfn.XLOOKUP(TRUE,ISNUMBER(SEARCH(Rules[Keyword],Transactions[[#This Row],[Description]])),Rules[Category],"Uncategorised")</f>
        <v>Income</v>
      </c>
      <c r="I4" s="13" t="str" cm="1">
        <f t="array" ref="I4">_xlfn.XLOOKUP(TRUE,ISNUMBER(SEARCH(Rules[Keyword],Transactions[[#This Row],[Description]])),Rules[Subcategory],"Uncategorised")</f>
        <v>Sales</v>
      </c>
    </row>
    <row r="5" spans="2:9" x14ac:dyDescent="0.25">
      <c r="B5" s="3">
        <f>EOMONTH(Transactions[[#This Row],[Date]],0)</f>
        <v>45688</v>
      </c>
      <c r="C5" s="4" t="s">
        <v>0</v>
      </c>
      <c r="D5" s="5">
        <v>10.51</v>
      </c>
      <c r="E5" s="6">
        <v>45658</v>
      </c>
      <c r="F5" s="4" t="s">
        <v>3</v>
      </c>
      <c r="G5" s="4" t="s">
        <v>4</v>
      </c>
      <c r="H5" s="1" t="str" cm="1">
        <f t="array" ref="H5">_xlfn.XLOOKUP(TRUE,ISNUMBER(SEARCH(Rules[Keyword],Transactions[[#This Row],[Description]])),Rules[Category],"Uncategorised")</f>
        <v>Income</v>
      </c>
      <c r="I5" s="1" t="str" cm="1">
        <f t="array" ref="I5">_xlfn.XLOOKUP(TRUE,ISNUMBER(SEARCH(Rules[Keyword],Transactions[[#This Row],[Description]])),Rules[Subcategory],"Uncategorised")</f>
        <v>Sales</v>
      </c>
    </row>
    <row r="6" spans="2:9" x14ac:dyDescent="0.25">
      <c r="B6" s="3">
        <f>EOMONTH(Transactions[[#This Row],[Date]],0)</f>
        <v>45688</v>
      </c>
      <c r="C6" s="1" t="s">
        <v>0</v>
      </c>
      <c r="D6" s="2">
        <v>20.5</v>
      </c>
      <c r="E6" s="3">
        <v>45659</v>
      </c>
      <c r="F6" s="1" t="s">
        <v>5</v>
      </c>
      <c r="G6" s="1" t="s">
        <v>6</v>
      </c>
      <c r="H6" s="1" t="str" cm="1">
        <f t="array" ref="H6">_xlfn.XLOOKUP(TRUE,ISNUMBER(SEARCH(Rules[Keyword],Transactions[[#This Row],[Description]])),Rules[Category],"Uncategorised")</f>
        <v>Income</v>
      </c>
      <c r="I6" s="1" t="str" cm="1">
        <f t="array" ref="I6">_xlfn.XLOOKUP(TRUE,ISNUMBER(SEARCH(Rules[Keyword],Transactions[[#This Row],[Description]])),Rules[Subcategory],"Uncategorised")</f>
        <v>Sales</v>
      </c>
    </row>
    <row r="7" spans="2:9" x14ac:dyDescent="0.25">
      <c r="B7" s="3">
        <f>EOMONTH(Transactions[[#This Row],[Date]],0)</f>
        <v>45688</v>
      </c>
      <c r="C7" s="4" t="s">
        <v>0</v>
      </c>
      <c r="D7" s="5">
        <v>36.32</v>
      </c>
      <c r="E7" s="6">
        <v>45659</v>
      </c>
      <c r="F7" s="4" t="s">
        <v>7</v>
      </c>
      <c r="G7" s="4" t="s">
        <v>2</v>
      </c>
      <c r="H7" s="1" t="str" cm="1">
        <f t="array" ref="H7">_xlfn.XLOOKUP(TRUE,ISNUMBER(SEARCH(Rules[Keyword],Transactions[[#This Row],[Description]])),Rules[Category],"Uncategorised")</f>
        <v>Income</v>
      </c>
      <c r="I7" s="1" t="str" cm="1">
        <f t="array" ref="I7">_xlfn.XLOOKUP(TRUE,ISNUMBER(SEARCH(Rules[Keyword],Transactions[[#This Row],[Description]])),Rules[Subcategory],"Uncategorised")</f>
        <v>Sales</v>
      </c>
    </row>
    <row r="8" spans="2:9" x14ac:dyDescent="0.25">
      <c r="B8" s="3">
        <f>EOMONTH(Transactions[[#This Row],[Date]],0)</f>
        <v>45688</v>
      </c>
      <c r="C8" s="1" t="s">
        <v>0</v>
      </c>
      <c r="D8" s="2">
        <v>11.39</v>
      </c>
      <c r="E8" s="3">
        <v>45659</v>
      </c>
      <c r="F8" s="1" t="s">
        <v>8</v>
      </c>
      <c r="G8" s="1" t="s">
        <v>9</v>
      </c>
      <c r="H8" s="1" t="str" cm="1">
        <f t="array" ref="H8">_xlfn.XLOOKUP(TRUE,ISNUMBER(SEARCH(Rules[Keyword],Transactions[[#This Row],[Description]])),Rules[Category],"Uncategorised")</f>
        <v>Income</v>
      </c>
      <c r="I8" s="1" t="str" cm="1">
        <f t="array" ref="I8">_xlfn.XLOOKUP(TRUE,ISNUMBER(SEARCH(Rules[Keyword],Transactions[[#This Row],[Description]])),Rules[Subcategory],"Uncategorised")</f>
        <v>Sales</v>
      </c>
    </row>
    <row r="9" spans="2:9" x14ac:dyDescent="0.25">
      <c r="B9" s="3">
        <f>EOMONTH(Transactions[[#This Row],[Date]],0)</f>
        <v>45688</v>
      </c>
      <c r="C9" s="4" t="s">
        <v>0</v>
      </c>
      <c r="D9" s="5">
        <v>53.6</v>
      </c>
      <c r="E9" s="6">
        <v>45660</v>
      </c>
      <c r="F9" s="4" t="s">
        <v>10</v>
      </c>
      <c r="G9" s="4" t="s">
        <v>6</v>
      </c>
      <c r="H9" s="1" t="str" cm="1">
        <f t="array" ref="H9">_xlfn.XLOOKUP(TRUE,ISNUMBER(SEARCH(Rules[Keyword],Transactions[[#This Row],[Description]])),Rules[Category],"Uncategorised")</f>
        <v>Income</v>
      </c>
      <c r="I9" s="1" t="str" cm="1">
        <f t="array" ref="I9">_xlfn.XLOOKUP(TRUE,ISNUMBER(SEARCH(Rules[Keyword],Transactions[[#This Row],[Description]])),Rules[Subcategory],"Uncategorised")</f>
        <v>Sales</v>
      </c>
    </row>
    <row r="10" spans="2:9" x14ac:dyDescent="0.25">
      <c r="B10" s="3">
        <f>EOMONTH(Transactions[[#This Row],[Date]],0)</f>
        <v>45688</v>
      </c>
      <c r="C10" s="1" t="s">
        <v>0</v>
      </c>
      <c r="D10" s="2">
        <v>34.479999999999997</v>
      </c>
      <c r="E10" s="3">
        <v>45660</v>
      </c>
      <c r="F10" s="1" t="s">
        <v>11</v>
      </c>
      <c r="G10" s="1" t="s">
        <v>4</v>
      </c>
      <c r="H10" s="1" t="str" cm="1">
        <f t="array" ref="H10">_xlfn.XLOOKUP(TRUE,ISNUMBER(SEARCH(Rules[Keyword],Transactions[[#This Row],[Description]])),Rules[Category],"Uncategorised")</f>
        <v>Income</v>
      </c>
      <c r="I10" s="1" t="str" cm="1">
        <f t="array" ref="I10">_xlfn.XLOOKUP(TRUE,ISNUMBER(SEARCH(Rules[Keyword],Transactions[[#This Row],[Description]])),Rules[Subcategory],"Uncategorised")</f>
        <v>Sales</v>
      </c>
    </row>
    <row r="11" spans="2:9" x14ac:dyDescent="0.25">
      <c r="B11" s="3">
        <f>EOMONTH(Transactions[[#This Row],[Date]],0)</f>
        <v>45688</v>
      </c>
      <c r="C11" s="4" t="s">
        <v>0</v>
      </c>
      <c r="D11" s="5">
        <v>24.6</v>
      </c>
      <c r="E11" s="6">
        <v>45661</v>
      </c>
      <c r="F11" s="4" t="s">
        <v>12</v>
      </c>
      <c r="G11" s="4" t="s">
        <v>6</v>
      </c>
      <c r="H11" s="1" t="str" cm="1">
        <f t="array" ref="H11">_xlfn.XLOOKUP(TRUE,ISNUMBER(SEARCH(Rules[Keyword],Transactions[[#This Row],[Description]])),Rules[Category],"Uncategorised")</f>
        <v>Income</v>
      </c>
      <c r="I11" s="1" t="str" cm="1">
        <f t="array" ref="I11">_xlfn.XLOOKUP(TRUE,ISNUMBER(SEARCH(Rules[Keyword],Transactions[[#This Row],[Description]])),Rules[Subcategory],"Uncategorised")</f>
        <v>Sales</v>
      </c>
    </row>
    <row r="12" spans="2:9" x14ac:dyDescent="0.25">
      <c r="B12" s="3">
        <f>EOMONTH(Transactions[[#This Row],[Date]],0)</f>
        <v>45688</v>
      </c>
      <c r="C12" s="1" t="s">
        <v>0</v>
      </c>
      <c r="D12" s="2">
        <v>122.69</v>
      </c>
      <c r="E12" s="3">
        <v>45661</v>
      </c>
      <c r="F12" s="1" t="s">
        <v>13</v>
      </c>
      <c r="G12" s="1" t="s">
        <v>2</v>
      </c>
      <c r="H12" s="1" t="str" cm="1">
        <f t="array" ref="H12">_xlfn.XLOOKUP(TRUE,ISNUMBER(SEARCH(Rules[Keyword],Transactions[[#This Row],[Description]])),Rules[Category],"Uncategorised")</f>
        <v>Income</v>
      </c>
      <c r="I12" s="1" t="str" cm="1">
        <f t="array" ref="I12">_xlfn.XLOOKUP(TRUE,ISNUMBER(SEARCH(Rules[Keyword],Transactions[[#This Row],[Description]])),Rules[Subcategory],"Uncategorised")</f>
        <v>Sales</v>
      </c>
    </row>
    <row r="13" spans="2:9" x14ac:dyDescent="0.25">
      <c r="B13" s="3">
        <f>EOMONTH(Transactions[[#This Row],[Date]],0)</f>
        <v>45688</v>
      </c>
      <c r="C13" s="4" t="s">
        <v>0</v>
      </c>
      <c r="D13" s="5">
        <v>18.86</v>
      </c>
      <c r="E13" s="6">
        <v>45661</v>
      </c>
      <c r="F13" s="4" t="s">
        <v>14</v>
      </c>
      <c r="G13" s="4" t="s">
        <v>4</v>
      </c>
      <c r="H13" s="1" t="str" cm="1">
        <f t="array" ref="H13">_xlfn.XLOOKUP(TRUE,ISNUMBER(SEARCH(Rules[Keyword],Transactions[[#This Row],[Description]])),Rules[Category],"Uncategorised")</f>
        <v>Income</v>
      </c>
      <c r="I13" s="1" t="str" cm="1">
        <f t="array" ref="I13">_xlfn.XLOOKUP(TRUE,ISNUMBER(SEARCH(Rules[Keyword],Transactions[[#This Row],[Description]])),Rules[Subcategory],"Uncategorised")</f>
        <v>Sales</v>
      </c>
    </row>
    <row r="14" spans="2:9" x14ac:dyDescent="0.25">
      <c r="B14" s="3">
        <f>EOMONTH(Transactions[[#This Row],[Date]],0)</f>
        <v>45688</v>
      </c>
      <c r="C14" s="1" t="s">
        <v>0</v>
      </c>
      <c r="D14" s="2">
        <v>-120</v>
      </c>
      <c r="E14" s="3">
        <v>45661</v>
      </c>
      <c r="F14" s="1" t="s">
        <v>15</v>
      </c>
      <c r="G14" s="1" t="s">
        <v>16</v>
      </c>
      <c r="H14" s="1" t="str" cm="1">
        <f t="array" ref="H14">_xlfn.XLOOKUP(TRUE,ISNUMBER(SEARCH(Rules[Keyword],Transactions[[#This Row],[Description]])),Rules[Category],"Uncategorised")</f>
        <v>Expense</v>
      </c>
      <c r="I14" s="1" t="str" cm="1">
        <f t="array" ref="I14">_xlfn.XLOOKUP(TRUE,ISNUMBER(SEARCH(Rules[Keyword],Transactions[[#This Row],[Description]])),Rules[Subcategory],"Uncategorised")</f>
        <v>Rent/Fees</v>
      </c>
    </row>
    <row r="15" spans="2:9" x14ac:dyDescent="0.25">
      <c r="B15" s="3">
        <f>EOMONTH(Transactions[[#This Row],[Date]],0)</f>
        <v>45688</v>
      </c>
      <c r="C15" s="4" t="s">
        <v>0</v>
      </c>
      <c r="D15" s="5">
        <v>16.3</v>
      </c>
      <c r="E15" s="6">
        <v>45662</v>
      </c>
      <c r="F15" s="4" t="s">
        <v>17</v>
      </c>
      <c r="G15" s="4" t="s">
        <v>6</v>
      </c>
      <c r="H15" s="1" t="str" cm="1">
        <f t="array" ref="H15">_xlfn.XLOOKUP(TRUE,ISNUMBER(SEARCH(Rules[Keyword],Transactions[[#This Row],[Description]])),Rules[Category],"Uncategorised")</f>
        <v>Income</v>
      </c>
      <c r="I15" s="1" t="str" cm="1">
        <f t="array" ref="I15">_xlfn.XLOOKUP(TRUE,ISNUMBER(SEARCH(Rules[Keyword],Transactions[[#This Row],[Description]])),Rules[Subcategory],"Uncategorised")</f>
        <v>Sales</v>
      </c>
    </row>
    <row r="16" spans="2:9" x14ac:dyDescent="0.25">
      <c r="B16" s="3">
        <f>EOMONTH(Transactions[[#This Row],[Date]],0)</f>
        <v>45688</v>
      </c>
      <c r="C16" s="1" t="s">
        <v>0</v>
      </c>
      <c r="D16" s="2">
        <v>27.54</v>
      </c>
      <c r="E16" s="3">
        <v>45662</v>
      </c>
      <c r="F16" s="1" t="s">
        <v>18</v>
      </c>
      <c r="G16" s="1" t="s">
        <v>2</v>
      </c>
      <c r="H16" s="1" t="str" cm="1">
        <f t="array" ref="H16">_xlfn.XLOOKUP(TRUE,ISNUMBER(SEARCH(Rules[Keyword],Transactions[[#This Row],[Description]])),Rules[Category],"Uncategorised")</f>
        <v>Income</v>
      </c>
      <c r="I16" s="1" t="str" cm="1">
        <f t="array" ref="I16">_xlfn.XLOOKUP(TRUE,ISNUMBER(SEARCH(Rules[Keyword],Transactions[[#This Row],[Description]])),Rules[Subcategory],"Uncategorised")</f>
        <v>Sales</v>
      </c>
    </row>
    <row r="17" spans="2:9" x14ac:dyDescent="0.25">
      <c r="B17" s="3">
        <f>EOMONTH(Transactions[[#This Row],[Date]],0)</f>
        <v>45688</v>
      </c>
      <c r="C17" s="4" t="s">
        <v>0</v>
      </c>
      <c r="D17" s="5">
        <v>22.38</v>
      </c>
      <c r="E17" s="6">
        <v>45662</v>
      </c>
      <c r="F17" s="4" t="s">
        <v>19</v>
      </c>
      <c r="G17" s="4" t="s">
        <v>9</v>
      </c>
      <c r="H17" s="1" t="str" cm="1">
        <f t="array" ref="H17">_xlfn.XLOOKUP(TRUE,ISNUMBER(SEARCH(Rules[Keyword],Transactions[[#This Row],[Description]])),Rules[Category],"Uncategorised")</f>
        <v>Income</v>
      </c>
      <c r="I17" s="1" t="str" cm="1">
        <f t="array" ref="I17">_xlfn.XLOOKUP(TRUE,ISNUMBER(SEARCH(Rules[Keyword],Transactions[[#This Row],[Description]])),Rules[Subcategory],"Uncategorised")</f>
        <v>Sales</v>
      </c>
    </row>
    <row r="18" spans="2:9" x14ac:dyDescent="0.25">
      <c r="B18" s="3">
        <f>EOMONTH(Transactions[[#This Row],[Date]],0)</f>
        <v>45688</v>
      </c>
      <c r="C18" s="1" t="s">
        <v>0</v>
      </c>
      <c r="D18" s="2">
        <v>32.4</v>
      </c>
      <c r="E18" s="3">
        <v>45662</v>
      </c>
      <c r="F18" s="1" t="s">
        <v>20</v>
      </c>
      <c r="G18" s="1" t="s">
        <v>4</v>
      </c>
      <c r="H18" s="1" t="str" cm="1">
        <f t="array" ref="H18">_xlfn.XLOOKUP(TRUE,ISNUMBER(SEARCH(Rules[Keyword],Transactions[[#This Row],[Description]])),Rules[Category],"Uncategorised")</f>
        <v>Income</v>
      </c>
      <c r="I18" s="1" t="str" cm="1">
        <f t="array" ref="I18">_xlfn.XLOOKUP(TRUE,ISNUMBER(SEARCH(Rules[Keyword],Transactions[[#This Row],[Description]])),Rules[Subcategory],"Uncategorised")</f>
        <v>Sales</v>
      </c>
    </row>
    <row r="19" spans="2:9" x14ac:dyDescent="0.25">
      <c r="B19" s="3">
        <f>EOMONTH(Transactions[[#This Row],[Date]],0)</f>
        <v>45688</v>
      </c>
      <c r="C19" s="4" t="s">
        <v>0</v>
      </c>
      <c r="D19" s="5">
        <v>23</v>
      </c>
      <c r="E19" s="6">
        <v>45663</v>
      </c>
      <c r="F19" s="4" t="s">
        <v>21</v>
      </c>
      <c r="G19" s="4" t="s">
        <v>6</v>
      </c>
      <c r="H19" s="1" t="str" cm="1">
        <f t="array" ref="H19">_xlfn.XLOOKUP(TRUE,ISNUMBER(SEARCH(Rules[Keyword],Transactions[[#This Row],[Description]])),Rules[Category],"Uncategorised")</f>
        <v>Income</v>
      </c>
      <c r="I19" s="1" t="str" cm="1">
        <f t="array" ref="I19">_xlfn.XLOOKUP(TRUE,ISNUMBER(SEARCH(Rules[Keyword],Transactions[[#This Row],[Description]])),Rules[Subcategory],"Uncategorised")</f>
        <v>Sales</v>
      </c>
    </row>
    <row r="20" spans="2:9" x14ac:dyDescent="0.25">
      <c r="B20" s="3">
        <f>EOMONTH(Transactions[[#This Row],[Date]],0)</f>
        <v>45688</v>
      </c>
      <c r="C20" s="1" t="s">
        <v>0</v>
      </c>
      <c r="D20" s="2">
        <v>34.450000000000003</v>
      </c>
      <c r="E20" s="3">
        <v>45663</v>
      </c>
      <c r="F20" s="1" t="s">
        <v>22</v>
      </c>
      <c r="G20" s="1" t="s">
        <v>2</v>
      </c>
      <c r="H20" s="1" t="str" cm="1">
        <f t="array" ref="H20">_xlfn.XLOOKUP(TRUE,ISNUMBER(SEARCH(Rules[Keyword],Transactions[[#This Row],[Description]])),Rules[Category],"Uncategorised")</f>
        <v>Income</v>
      </c>
      <c r="I20" s="1" t="str" cm="1">
        <f t="array" ref="I20">_xlfn.XLOOKUP(TRUE,ISNUMBER(SEARCH(Rules[Keyword],Transactions[[#This Row],[Description]])),Rules[Subcategory],"Uncategorised")</f>
        <v>Sales</v>
      </c>
    </row>
    <row r="21" spans="2:9" x14ac:dyDescent="0.25">
      <c r="B21" s="3">
        <f>EOMONTH(Transactions[[#This Row],[Date]],0)</f>
        <v>45688</v>
      </c>
      <c r="C21" s="4" t="s">
        <v>0</v>
      </c>
      <c r="D21" s="5">
        <v>9.1300000000000008</v>
      </c>
      <c r="E21" s="6">
        <v>45663</v>
      </c>
      <c r="F21" s="4" t="s">
        <v>23</v>
      </c>
      <c r="G21" s="4" t="s">
        <v>4</v>
      </c>
      <c r="H21" s="1" t="str" cm="1">
        <f t="array" ref="H21">_xlfn.XLOOKUP(TRUE,ISNUMBER(SEARCH(Rules[Keyword],Transactions[[#This Row],[Description]])),Rules[Category],"Uncategorised")</f>
        <v>Income</v>
      </c>
      <c r="I21" s="1" t="str" cm="1">
        <f t="array" ref="I21">_xlfn.XLOOKUP(TRUE,ISNUMBER(SEARCH(Rules[Keyword],Transactions[[#This Row],[Description]])),Rules[Subcategory],"Uncategorised")</f>
        <v>Sales</v>
      </c>
    </row>
    <row r="22" spans="2:9" x14ac:dyDescent="0.25">
      <c r="B22" s="3">
        <f>EOMONTH(Transactions[[#This Row],[Date]],0)</f>
        <v>45688</v>
      </c>
      <c r="C22" s="1" t="s">
        <v>0</v>
      </c>
      <c r="D22" s="2">
        <v>53.89</v>
      </c>
      <c r="E22" s="3">
        <v>45664</v>
      </c>
      <c r="F22" s="1" t="s">
        <v>24</v>
      </c>
      <c r="G22" s="1" t="s">
        <v>2</v>
      </c>
      <c r="H22" s="1" t="str" cm="1">
        <f t="array" ref="H22">_xlfn.XLOOKUP(TRUE,ISNUMBER(SEARCH(Rules[Keyword],Transactions[[#This Row],[Description]])),Rules[Category],"Uncategorised")</f>
        <v>Income</v>
      </c>
      <c r="I22" s="1" t="str" cm="1">
        <f t="array" ref="I22">_xlfn.XLOOKUP(TRUE,ISNUMBER(SEARCH(Rules[Keyword],Transactions[[#This Row],[Description]])),Rules[Subcategory],"Uncategorised")</f>
        <v>Sales</v>
      </c>
    </row>
    <row r="23" spans="2:9" x14ac:dyDescent="0.25">
      <c r="B23" s="3">
        <f>EOMONTH(Transactions[[#This Row],[Date]],0)</f>
        <v>45688</v>
      </c>
      <c r="C23" s="4" t="s">
        <v>0</v>
      </c>
      <c r="D23" s="5">
        <v>13</v>
      </c>
      <c r="E23" s="6">
        <v>45665</v>
      </c>
      <c r="F23" s="4" t="s">
        <v>25</v>
      </c>
      <c r="G23" s="4" t="s">
        <v>6</v>
      </c>
      <c r="H23" s="1" t="str" cm="1">
        <f t="array" ref="H23">_xlfn.XLOOKUP(TRUE,ISNUMBER(SEARCH(Rules[Keyword],Transactions[[#This Row],[Description]])),Rules[Category],"Uncategorised")</f>
        <v>Income</v>
      </c>
      <c r="I23" s="1" t="str" cm="1">
        <f t="array" ref="I23">_xlfn.XLOOKUP(TRUE,ISNUMBER(SEARCH(Rules[Keyword],Transactions[[#This Row],[Description]])),Rules[Subcategory],"Uncategorised")</f>
        <v>Sales</v>
      </c>
    </row>
    <row r="24" spans="2:9" x14ac:dyDescent="0.25">
      <c r="B24" s="3">
        <f>EOMONTH(Transactions[[#This Row],[Date]],0)</f>
        <v>45688</v>
      </c>
      <c r="C24" s="1" t="s">
        <v>0</v>
      </c>
      <c r="D24" s="2">
        <v>25.02</v>
      </c>
      <c r="E24" s="3">
        <v>45665</v>
      </c>
      <c r="F24" s="1" t="s">
        <v>26</v>
      </c>
      <c r="G24" s="1" t="s">
        <v>9</v>
      </c>
      <c r="H24" s="1" t="str" cm="1">
        <f t="array" ref="H24">_xlfn.XLOOKUP(TRUE,ISNUMBER(SEARCH(Rules[Keyword],Transactions[[#This Row],[Description]])),Rules[Category],"Uncategorised")</f>
        <v>Income</v>
      </c>
      <c r="I24" s="1" t="str" cm="1">
        <f t="array" ref="I24">_xlfn.XLOOKUP(TRUE,ISNUMBER(SEARCH(Rules[Keyword],Transactions[[#This Row],[Description]])),Rules[Subcategory],"Uncategorised")</f>
        <v>Sales</v>
      </c>
    </row>
    <row r="25" spans="2:9" x14ac:dyDescent="0.25">
      <c r="B25" s="3">
        <f>EOMONTH(Transactions[[#This Row],[Date]],0)</f>
        <v>45688</v>
      </c>
      <c r="C25" s="4" t="s">
        <v>0</v>
      </c>
      <c r="D25" s="5">
        <v>50</v>
      </c>
      <c r="E25" s="6">
        <v>45666</v>
      </c>
      <c r="F25" s="4" t="s">
        <v>27</v>
      </c>
      <c r="G25" s="4" t="s">
        <v>6</v>
      </c>
      <c r="H25" s="1" t="str" cm="1">
        <f t="array" ref="H25">_xlfn.XLOOKUP(TRUE,ISNUMBER(SEARCH(Rules[Keyword],Transactions[[#This Row],[Description]])),Rules[Category],"Uncategorised")</f>
        <v>Income</v>
      </c>
      <c r="I25" s="1" t="str" cm="1">
        <f t="array" ref="I25">_xlfn.XLOOKUP(TRUE,ISNUMBER(SEARCH(Rules[Keyword],Transactions[[#This Row],[Description]])),Rules[Subcategory],"Uncategorised")</f>
        <v>Sales</v>
      </c>
    </row>
    <row r="26" spans="2:9" x14ac:dyDescent="0.25">
      <c r="B26" s="3">
        <f>EOMONTH(Transactions[[#This Row],[Date]],0)</f>
        <v>45688</v>
      </c>
      <c r="C26" s="1" t="s">
        <v>0</v>
      </c>
      <c r="D26" s="2">
        <v>70.27</v>
      </c>
      <c r="E26" s="3">
        <v>45666</v>
      </c>
      <c r="F26" s="1" t="s">
        <v>28</v>
      </c>
      <c r="G26" s="1" t="s">
        <v>2</v>
      </c>
      <c r="H26" s="1" t="str" cm="1">
        <f t="array" ref="H26">_xlfn.XLOOKUP(TRUE,ISNUMBER(SEARCH(Rules[Keyword],Transactions[[#This Row],[Description]])),Rules[Category],"Uncategorised")</f>
        <v>Income</v>
      </c>
      <c r="I26" s="1" t="str" cm="1">
        <f t="array" ref="I26">_xlfn.XLOOKUP(TRUE,ISNUMBER(SEARCH(Rules[Keyword],Transactions[[#This Row],[Description]])),Rules[Subcategory],"Uncategorised")</f>
        <v>Sales</v>
      </c>
    </row>
    <row r="27" spans="2:9" x14ac:dyDescent="0.25">
      <c r="B27" s="3">
        <f>EOMONTH(Transactions[[#This Row],[Date]],0)</f>
        <v>45688</v>
      </c>
      <c r="C27" s="4" t="s">
        <v>0</v>
      </c>
      <c r="D27" s="5">
        <v>29.67</v>
      </c>
      <c r="E27" s="6">
        <v>45666</v>
      </c>
      <c r="F27" s="4" t="s">
        <v>29</v>
      </c>
      <c r="G27" s="4" t="s">
        <v>4</v>
      </c>
      <c r="H27" s="1" t="str" cm="1">
        <f t="array" ref="H27">_xlfn.XLOOKUP(TRUE,ISNUMBER(SEARCH(Rules[Keyword],Transactions[[#This Row],[Description]])),Rules[Category],"Uncategorised")</f>
        <v>Income</v>
      </c>
      <c r="I27" s="1" t="str" cm="1">
        <f t="array" ref="I27">_xlfn.XLOOKUP(TRUE,ISNUMBER(SEARCH(Rules[Keyword],Transactions[[#This Row],[Description]])),Rules[Subcategory],"Uncategorised")</f>
        <v>Sales</v>
      </c>
    </row>
    <row r="28" spans="2:9" x14ac:dyDescent="0.25">
      <c r="B28" s="3">
        <f>EOMONTH(Transactions[[#This Row],[Date]],0)</f>
        <v>45688</v>
      </c>
      <c r="C28" s="1" t="s">
        <v>0</v>
      </c>
      <c r="D28" s="2">
        <v>59</v>
      </c>
      <c r="E28" s="3">
        <v>45667</v>
      </c>
      <c r="F28" s="1" t="s">
        <v>30</v>
      </c>
      <c r="G28" s="1" t="s">
        <v>6</v>
      </c>
      <c r="H28" s="1" t="str" cm="1">
        <f t="array" ref="H28">_xlfn.XLOOKUP(TRUE,ISNUMBER(SEARCH(Rules[Keyword],Transactions[[#This Row],[Description]])),Rules[Category],"Uncategorised")</f>
        <v>Income</v>
      </c>
      <c r="I28" s="1" t="str" cm="1">
        <f t="array" ref="I28">_xlfn.XLOOKUP(TRUE,ISNUMBER(SEARCH(Rules[Keyword],Transactions[[#This Row],[Description]])),Rules[Subcategory],"Uncategorised")</f>
        <v>Sales</v>
      </c>
    </row>
    <row r="29" spans="2:9" x14ac:dyDescent="0.25">
      <c r="B29" s="3">
        <f>EOMONTH(Transactions[[#This Row],[Date]],0)</f>
        <v>45688</v>
      </c>
      <c r="C29" s="4" t="s">
        <v>0</v>
      </c>
      <c r="D29" s="5">
        <v>96.71</v>
      </c>
      <c r="E29" s="6">
        <v>45667</v>
      </c>
      <c r="F29" s="4" t="s">
        <v>31</v>
      </c>
      <c r="G29" s="4" t="s">
        <v>2</v>
      </c>
      <c r="H29" s="1" t="str" cm="1">
        <f t="array" ref="H29">_xlfn.XLOOKUP(TRUE,ISNUMBER(SEARCH(Rules[Keyword],Transactions[[#This Row],[Description]])),Rules[Category],"Uncategorised")</f>
        <v>Income</v>
      </c>
      <c r="I29" s="1" t="str" cm="1">
        <f t="array" ref="I29">_xlfn.XLOOKUP(TRUE,ISNUMBER(SEARCH(Rules[Keyword],Transactions[[#This Row],[Description]])),Rules[Subcategory],"Uncategorised")</f>
        <v>Sales</v>
      </c>
    </row>
    <row r="30" spans="2:9" x14ac:dyDescent="0.25">
      <c r="B30" s="3">
        <f>EOMONTH(Transactions[[#This Row],[Date]],0)</f>
        <v>45688</v>
      </c>
      <c r="C30" s="1" t="s">
        <v>0</v>
      </c>
      <c r="D30" s="2">
        <v>11.98</v>
      </c>
      <c r="E30" s="3">
        <v>45667</v>
      </c>
      <c r="F30" s="1" t="s">
        <v>32</v>
      </c>
      <c r="G30" s="1" t="s">
        <v>4</v>
      </c>
      <c r="H30" s="1" t="str" cm="1">
        <f t="array" ref="H30">_xlfn.XLOOKUP(TRUE,ISNUMBER(SEARCH(Rules[Keyword],Transactions[[#This Row],[Description]])),Rules[Category],"Uncategorised")</f>
        <v>Income</v>
      </c>
      <c r="I30" s="1" t="str" cm="1">
        <f t="array" ref="I30">_xlfn.XLOOKUP(TRUE,ISNUMBER(SEARCH(Rules[Keyword],Transactions[[#This Row],[Description]])),Rules[Subcategory],"Uncategorised")</f>
        <v>Sales</v>
      </c>
    </row>
    <row r="31" spans="2:9" x14ac:dyDescent="0.25">
      <c r="B31" s="3">
        <f>EOMONTH(Transactions[[#This Row],[Date]],0)</f>
        <v>45688</v>
      </c>
      <c r="C31" s="4" t="s">
        <v>0</v>
      </c>
      <c r="D31" s="5">
        <v>58.1</v>
      </c>
      <c r="E31" s="6">
        <v>45668</v>
      </c>
      <c r="F31" s="4" t="s">
        <v>33</v>
      </c>
      <c r="G31" s="4" t="s">
        <v>6</v>
      </c>
      <c r="H31" s="1" t="str" cm="1">
        <f t="array" ref="H31">_xlfn.XLOOKUP(TRUE,ISNUMBER(SEARCH(Rules[Keyword],Transactions[[#This Row],[Description]])),Rules[Category],"Uncategorised")</f>
        <v>Income</v>
      </c>
      <c r="I31" s="1" t="str" cm="1">
        <f t="array" ref="I31">_xlfn.XLOOKUP(TRUE,ISNUMBER(SEARCH(Rules[Keyword],Transactions[[#This Row],[Description]])),Rules[Subcategory],"Uncategorised")</f>
        <v>Sales</v>
      </c>
    </row>
    <row r="32" spans="2:9" x14ac:dyDescent="0.25">
      <c r="B32" s="3">
        <f>EOMONTH(Transactions[[#This Row],[Date]],0)</f>
        <v>45688</v>
      </c>
      <c r="C32" s="1" t="s">
        <v>0</v>
      </c>
      <c r="D32" s="2">
        <v>149.72999999999999</v>
      </c>
      <c r="E32" s="3">
        <v>45668</v>
      </c>
      <c r="F32" s="1" t="s">
        <v>34</v>
      </c>
      <c r="G32" s="1" t="s">
        <v>2</v>
      </c>
      <c r="H32" s="1" t="str" cm="1">
        <f t="array" ref="H32">_xlfn.XLOOKUP(TRUE,ISNUMBER(SEARCH(Rules[Keyword],Transactions[[#This Row],[Description]])),Rules[Category],"Uncategorised")</f>
        <v>Income</v>
      </c>
      <c r="I32" s="1" t="str" cm="1">
        <f t="array" ref="I32">_xlfn.XLOOKUP(TRUE,ISNUMBER(SEARCH(Rules[Keyword],Transactions[[#This Row],[Description]])),Rules[Subcategory],"Uncategorised")</f>
        <v>Sales</v>
      </c>
    </row>
    <row r="33" spans="2:9" x14ac:dyDescent="0.25">
      <c r="B33" s="3">
        <f>EOMONTH(Transactions[[#This Row],[Date]],0)</f>
        <v>45688</v>
      </c>
      <c r="C33" s="4" t="s">
        <v>0</v>
      </c>
      <c r="D33" s="5">
        <v>50.59</v>
      </c>
      <c r="E33" s="6">
        <v>45668</v>
      </c>
      <c r="F33" s="4" t="s">
        <v>35</v>
      </c>
      <c r="G33" s="4" t="s">
        <v>4</v>
      </c>
      <c r="H33" s="1" t="str" cm="1">
        <f t="array" ref="H33">_xlfn.XLOOKUP(TRUE,ISNUMBER(SEARCH(Rules[Keyword],Transactions[[#This Row],[Description]])),Rules[Category],"Uncategorised")</f>
        <v>Income</v>
      </c>
      <c r="I33" s="1" t="str" cm="1">
        <f t="array" ref="I33">_xlfn.XLOOKUP(TRUE,ISNUMBER(SEARCH(Rules[Keyword],Transactions[[#This Row],[Description]])),Rules[Subcategory],"Uncategorised")</f>
        <v>Sales</v>
      </c>
    </row>
    <row r="34" spans="2:9" x14ac:dyDescent="0.25">
      <c r="B34" s="3">
        <f>EOMONTH(Transactions[[#This Row],[Date]],0)</f>
        <v>45688</v>
      </c>
      <c r="C34" s="1" t="s">
        <v>0</v>
      </c>
      <c r="D34" s="2">
        <v>31.8</v>
      </c>
      <c r="E34" s="3">
        <v>45669</v>
      </c>
      <c r="F34" s="1" t="s">
        <v>36</v>
      </c>
      <c r="G34" s="1" t="s">
        <v>6</v>
      </c>
      <c r="H34" s="1" t="str" cm="1">
        <f t="array" ref="H34">_xlfn.XLOOKUP(TRUE,ISNUMBER(SEARCH(Rules[Keyword],Transactions[[#This Row],[Description]])),Rules[Category],"Uncategorised")</f>
        <v>Income</v>
      </c>
      <c r="I34" s="1" t="str" cm="1">
        <f t="array" ref="I34">_xlfn.XLOOKUP(TRUE,ISNUMBER(SEARCH(Rules[Keyword],Transactions[[#This Row],[Description]])),Rules[Subcategory],"Uncategorised")</f>
        <v>Sales</v>
      </c>
    </row>
    <row r="35" spans="2:9" x14ac:dyDescent="0.25">
      <c r="B35" s="3">
        <f>EOMONTH(Transactions[[#This Row],[Date]],0)</f>
        <v>45688</v>
      </c>
      <c r="C35" s="4" t="s">
        <v>0</v>
      </c>
      <c r="D35" s="5">
        <v>123.17</v>
      </c>
      <c r="E35" s="6">
        <v>45669</v>
      </c>
      <c r="F35" s="4" t="s">
        <v>37</v>
      </c>
      <c r="G35" s="4" t="s">
        <v>2</v>
      </c>
      <c r="H35" s="1" t="str" cm="1">
        <f t="array" ref="H35">_xlfn.XLOOKUP(TRUE,ISNUMBER(SEARCH(Rules[Keyword],Transactions[[#This Row],[Description]])),Rules[Category],"Uncategorised")</f>
        <v>Income</v>
      </c>
      <c r="I35" s="1" t="str" cm="1">
        <f t="array" ref="I35">_xlfn.XLOOKUP(TRUE,ISNUMBER(SEARCH(Rules[Keyword],Transactions[[#This Row],[Description]])),Rules[Subcategory],"Uncategorised")</f>
        <v>Sales</v>
      </c>
    </row>
    <row r="36" spans="2:9" x14ac:dyDescent="0.25">
      <c r="B36" s="3">
        <f>EOMONTH(Transactions[[#This Row],[Date]],0)</f>
        <v>45688</v>
      </c>
      <c r="C36" s="1" t="s">
        <v>0</v>
      </c>
      <c r="D36" s="2">
        <v>4.08</v>
      </c>
      <c r="E36" s="3">
        <v>45669</v>
      </c>
      <c r="F36" s="1" t="s">
        <v>38</v>
      </c>
      <c r="G36" s="1" t="s">
        <v>9</v>
      </c>
      <c r="H36" s="1" t="str" cm="1">
        <f t="array" ref="H36">_xlfn.XLOOKUP(TRUE,ISNUMBER(SEARCH(Rules[Keyword],Transactions[[#This Row],[Description]])),Rules[Category],"Uncategorised")</f>
        <v>Income</v>
      </c>
      <c r="I36" s="1" t="str" cm="1">
        <f t="array" ref="I36">_xlfn.XLOOKUP(TRUE,ISNUMBER(SEARCH(Rules[Keyword],Transactions[[#This Row],[Description]])),Rules[Subcategory],"Uncategorised")</f>
        <v>Sales</v>
      </c>
    </row>
    <row r="37" spans="2:9" x14ac:dyDescent="0.25">
      <c r="B37" s="3">
        <f>EOMONTH(Transactions[[#This Row],[Date]],0)</f>
        <v>45688</v>
      </c>
      <c r="C37" s="4" t="s">
        <v>0</v>
      </c>
      <c r="D37" s="5">
        <v>19.34</v>
      </c>
      <c r="E37" s="6">
        <v>45669</v>
      </c>
      <c r="F37" s="4" t="s">
        <v>39</v>
      </c>
      <c r="G37" s="4" t="s">
        <v>4</v>
      </c>
      <c r="H37" s="1" t="str" cm="1">
        <f t="array" ref="H37">_xlfn.XLOOKUP(TRUE,ISNUMBER(SEARCH(Rules[Keyword],Transactions[[#This Row],[Description]])),Rules[Category],"Uncategorised")</f>
        <v>Income</v>
      </c>
      <c r="I37" s="1" t="str" cm="1">
        <f t="array" ref="I37">_xlfn.XLOOKUP(TRUE,ISNUMBER(SEARCH(Rules[Keyword],Transactions[[#This Row],[Description]])),Rules[Subcategory],"Uncategorised")</f>
        <v>Sales</v>
      </c>
    </row>
    <row r="38" spans="2:9" x14ac:dyDescent="0.25">
      <c r="B38" s="3">
        <f>EOMONTH(Transactions[[#This Row],[Date]],0)</f>
        <v>45688</v>
      </c>
      <c r="C38" s="1" t="s">
        <v>0</v>
      </c>
      <c r="D38" s="2">
        <v>5.5</v>
      </c>
      <c r="E38" s="3">
        <v>45670</v>
      </c>
      <c r="F38" s="1" t="s">
        <v>40</v>
      </c>
      <c r="G38" s="1" t="s">
        <v>6</v>
      </c>
      <c r="H38" s="1" t="str" cm="1">
        <f t="array" ref="H38">_xlfn.XLOOKUP(TRUE,ISNUMBER(SEARCH(Rules[Keyword],Transactions[[#This Row],[Description]])),Rules[Category],"Uncategorised")</f>
        <v>Income</v>
      </c>
      <c r="I38" s="1" t="str" cm="1">
        <f t="array" ref="I38">_xlfn.XLOOKUP(TRUE,ISNUMBER(SEARCH(Rules[Keyword],Transactions[[#This Row],[Description]])),Rules[Subcategory],"Uncategorised")</f>
        <v>Sales</v>
      </c>
    </row>
    <row r="39" spans="2:9" x14ac:dyDescent="0.25">
      <c r="B39" s="3">
        <f>EOMONTH(Transactions[[#This Row],[Date]],0)</f>
        <v>45688</v>
      </c>
      <c r="C39" s="4" t="s">
        <v>0</v>
      </c>
      <c r="D39" s="5">
        <v>88.04</v>
      </c>
      <c r="E39" s="6">
        <v>45670</v>
      </c>
      <c r="F39" s="4" t="s">
        <v>41</v>
      </c>
      <c r="G39" s="4" t="s">
        <v>2</v>
      </c>
      <c r="H39" s="1" t="str" cm="1">
        <f t="array" ref="H39">_xlfn.XLOOKUP(TRUE,ISNUMBER(SEARCH(Rules[Keyword],Transactions[[#This Row],[Description]])),Rules[Category],"Uncategorised")</f>
        <v>Income</v>
      </c>
      <c r="I39" s="1" t="str" cm="1">
        <f t="array" ref="I39">_xlfn.XLOOKUP(TRUE,ISNUMBER(SEARCH(Rules[Keyword],Transactions[[#This Row],[Description]])),Rules[Subcategory],"Uncategorised")</f>
        <v>Sales</v>
      </c>
    </row>
    <row r="40" spans="2:9" x14ac:dyDescent="0.25">
      <c r="B40" s="3">
        <f>EOMONTH(Transactions[[#This Row],[Date]],0)</f>
        <v>45688</v>
      </c>
      <c r="C40" s="1" t="s">
        <v>0</v>
      </c>
      <c r="D40" s="2">
        <v>119.21</v>
      </c>
      <c r="E40" s="3">
        <v>45671</v>
      </c>
      <c r="F40" s="1" t="s">
        <v>42</v>
      </c>
      <c r="G40" s="1" t="s">
        <v>2</v>
      </c>
      <c r="H40" s="1" t="str" cm="1">
        <f t="array" ref="H40">_xlfn.XLOOKUP(TRUE,ISNUMBER(SEARCH(Rules[Keyword],Transactions[[#This Row],[Description]])),Rules[Category],"Uncategorised")</f>
        <v>Income</v>
      </c>
      <c r="I40" s="1" t="str" cm="1">
        <f t="array" ref="I40">_xlfn.XLOOKUP(TRUE,ISNUMBER(SEARCH(Rules[Keyword],Transactions[[#This Row],[Description]])),Rules[Subcategory],"Uncategorised")</f>
        <v>Sales</v>
      </c>
    </row>
    <row r="41" spans="2:9" x14ac:dyDescent="0.25">
      <c r="B41" s="3">
        <f>EOMONTH(Transactions[[#This Row],[Date]],0)</f>
        <v>45688</v>
      </c>
      <c r="C41" s="4" t="s">
        <v>0</v>
      </c>
      <c r="D41" s="5">
        <v>33.1</v>
      </c>
      <c r="E41" s="6">
        <v>45671</v>
      </c>
      <c r="F41" s="4" t="s">
        <v>43</v>
      </c>
      <c r="G41" s="4" t="s">
        <v>4</v>
      </c>
      <c r="H41" s="1" t="str" cm="1">
        <f t="array" ref="H41">_xlfn.XLOOKUP(TRUE,ISNUMBER(SEARCH(Rules[Keyword],Transactions[[#This Row],[Description]])),Rules[Category],"Uncategorised")</f>
        <v>Income</v>
      </c>
      <c r="I41" s="1" t="str" cm="1">
        <f t="array" ref="I41">_xlfn.XLOOKUP(TRUE,ISNUMBER(SEARCH(Rules[Keyword],Transactions[[#This Row],[Description]])),Rules[Subcategory],"Uncategorised")</f>
        <v>Sales</v>
      </c>
    </row>
    <row r="42" spans="2:9" x14ac:dyDescent="0.25">
      <c r="B42" s="3">
        <f>EOMONTH(Transactions[[#This Row],[Date]],0)</f>
        <v>45688</v>
      </c>
      <c r="C42" s="1" t="s">
        <v>0</v>
      </c>
      <c r="D42" s="2">
        <v>29.8</v>
      </c>
      <c r="E42" s="3">
        <v>45672</v>
      </c>
      <c r="F42" s="1" t="s">
        <v>44</v>
      </c>
      <c r="G42" s="1" t="s">
        <v>6</v>
      </c>
      <c r="H42" s="1" t="str" cm="1">
        <f t="array" ref="H42">_xlfn.XLOOKUP(TRUE,ISNUMBER(SEARCH(Rules[Keyword],Transactions[[#This Row],[Description]])),Rules[Category],"Uncategorised")</f>
        <v>Income</v>
      </c>
      <c r="I42" s="1" t="str" cm="1">
        <f t="array" ref="I42">_xlfn.XLOOKUP(TRUE,ISNUMBER(SEARCH(Rules[Keyword],Transactions[[#This Row],[Description]])),Rules[Subcategory],"Uncategorised")</f>
        <v>Sales</v>
      </c>
    </row>
    <row r="43" spans="2:9" x14ac:dyDescent="0.25">
      <c r="B43" s="3">
        <f>EOMONTH(Transactions[[#This Row],[Date]],0)</f>
        <v>45688</v>
      </c>
      <c r="C43" s="4" t="s">
        <v>0</v>
      </c>
      <c r="D43" s="5">
        <v>53.79</v>
      </c>
      <c r="E43" s="6">
        <v>45672</v>
      </c>
      <c r="F43" s="4" t="s">
        <v>45</v>
      </c>
      <c r="G43" s="4" t="s">
        <v>2</v>
      </c>
      <c r="H43" s="1" t="str" cm="1">
        <f t="array" ref="H43">_xlfn.XLOOKUP(TRUE,ISNUMBER(SEARCH(Rules[Keyword],Transactions[[#This Row],[Description]])),Rules[Category],"Uncategorised")</f>
        <v>Income</v>
      </c>
      <c r="I43" s="1" t="str" cm="1">
        <f t="array" ref="I43">_xlfn.XLOOKUP(TRUE,ISNUMBER(SEARCH(Rules[Keyword],Transactions[[#This Row],[Description]])),Rules[Subcategory],"Uncategorised")</f>
        <v>Sales</v>
      </c>
    </row>
    <row r="44" spans="2:9" x14ac:dyDescent="0.25">
      <c r="B44" s="3">
        <f>EOMONTH(Transactions[[#This Row],[Date]],0)</f>
        <v>45688</v>
      </c>
      <c r="C44" s="1" t="s">
        <v>0</v>
      </c>
      <c r="D44" s="2">
        <v>10.51</v>
      </c>
      <c r="E44" s="3">
        <v>45672</v>
      </c>
      <c r="F44" s="1" t="s">
        <v>46</v>
      </c>
      <c r="G44" s="1" t="s">
        <v>4</v>
      </c>
      <c r="H44" s="1" t="str" cm="1">
        <f t="array" ref="H44">_xlfn.XLOOKUP(TRUE,ISNUMBER(SEARCH(Rules[Keyword],Transactions[[#This Row],[Description]])),Rules[Category],"Uncategorised")</f>
        <v>Income</v>
      </c>
      <c r="I44" s="1" t="str" cm="1">
        <f t="array" ref="I44">_xlfn.XLOOKUP(TRUE,ISNUMBER(SEARCH(Rules[Keyword],Transactions[[#This Row],[Description]])),Rules[Subcategory],"Uncategorised")</f>
        <v>Sales</v>
      </c>
    </row>
    <row r="45" spans="2:9" x14ac:dyDescent="0.25">
      <c r="B45" s="3">
        <f>EOMONTH(Transactions[[#This Row],[Date]],0)</f>
        <v>45688</v>
      </c>
      <c r="C45" s="4" t="s">
        <v>0</v>
      </c>
      <c r="D45" s="5">
        <v>-95</v>
      </c>
      <c r="E45" s="6">
        <v>45672</v>
      </c>
      <c r="F45" s="4" t="s">
        <v>47</v>
      </c>
      <c r="G45" s="4" t="s">
        <v>48</v>
      </c>
      <c r="H45" s="1" t="str" cm="1">
        <f t="array" ref="H45">_xlfn.XLOOKUP(TRUE,ISNUMBER(SEARCH(Rules[Keyword],Transactions[[#This Row],[Description]])),Rules[Category],"Uncategorised")</f>
        <v>Expense</v>
      </c>
      <c r="I45" s="1" t="str" cm="1">
        <f t="array" ref="I45">_xlfn.XLOOKUP(TRUE,ISNUMBER(SEARCH(Rules[Keyword],Transactions[[#This Row],[Description]])),Rules[Subcategory],"Uncategorised")</f>
        <v>Insurance</v>
      </c>
    </row>
    <row r="46" spans="2:9" x14ac:dyDescent="0.25">
      <c r="B46" s="3">
        <f>EOMONTH(Transactions[[#This Row],[Date]],0)</f>
        <v>45688</v>
      </c>
      <c r="C46" s="1" t="s">
        <v>0</v>
      </c>
      <c r="D46" s="2">
        <v>122.49</v>
      </c>
      <c r="E46" s="3">
        <v>45673</v>
      </c>
      <c r="F46" s="1" t="s">
        <v>49</v>
      </c>
      <c r="G46" s="1" t="s">
        <v>2</v>
      </c>
      <c r="H46" s="1" t="str" cm="1">
        <f t="array" ref="H46">_xlfn.XLOOKUP(TRUE,ISNUMBER(SEARCH(Rules[Keyword],Transactions[[#This Row],[Description]])),Rules[Category],"Uncategorised")</f>
        <v>Income</v>
      </c>
      <c r="I46" s="1" t="str" cm="1">
        <f t="array" ref="I46">_xlfn.XLOOKUP(TRUE,ISNUMBER(SEARCH(Rules[Keyword],Transactions[[#This Row],[Description]])),Rules[Subcategory],"Uncategorised")</f>
        <v>Sales</v>
      </c>
    </row>
    <row r="47" spans="2:9" x14ac:dyDescent="0.25">
      <c r="B47" s="3">
        <f>EOMONTH(Transactions[[#This Row],[Date]],0)</f>
        <v>45688</v>
      </c>
      <c r="C47" s="4" t="s">
        <v>0</v>
      </c>
      <c r="D47" s="5">
        <v>12.47</v>
      </c>
      <c r="E47" s="6">
        <v>45673</v>
      </c>
      <c r="F47" s="4" t="s">
        <v>50</v>
      </c>
      <c r="G47" s="4" t="s">
        <v>4</v>
      </c>
      <c r="H47" s="1" t="str" cm="1">
        <f t="array" ref="H47">_xlfn.XLOOKUP(TRUE,ISNUMBER(SEARCH(Rules[Keyword],Transactions[[#This Row],[Description]])),Rules[Category],"Uncategorised")</f>
        <v>Income</v>
      </c>
      <c r="I47" s="1" t="str" cm="1">
        <f t="array" ref="I47">_xlfn.XLOOKUP(TRUE,ISNUMBER(SEARCH(Rules[Keyword],Transactions[[#This Row],[Description]])),Rules[Subcategory],"Uncategorised")</f>
        <v>Sales</v>
      </c>
    </row>
    <row r="48" spans="2:9" x14ac:dyDescent="0.25">
      <c r="B48" s="3">
        <f>EOMONTH(Transactions[[#This Row],[Date]],0)</f>
        <v>45688</v>
      </c>
      <c r="C48" s="1" t="s">
        <v>0</v>
      </c>
      <c r="D48" s="2">
        <v>13.8</v>
      </c>
      <c r="E48" s="3">
        <v>45674</v>
      </c>
      <c r="F48" s="1" t="s">
        <v>51</v>
      </c>
      <c r="G48" s="1" t="s">
        <v>6</v>
      </c>
      <c r="H48" s="1" t="str" cm="1">
        <f t="array" ref="H48">_xlfn.XLOOKUP(TRUE,ISNUMBER(SEARCH(Rules[Keyword],Transactions[[#This Row],[Description]])),Rules[Category],"Uncategorised")</f>
        <v>Income</v>
      </c>
      <c r="I48" s="1" t="str" cm="1">
        <f t="array" ref="I48">_xlfn.XLOOKUP(TRUE,ISNUMBER(SEARCH(Rules[Keyword],Transactions[[#This Row],[Description]])),Rules[Subcategory],"Uncategorised")</f>
        <v>Sales</v>
      </c>
    </row>
    <row r="49" spans="2:9" x14ac:dyDescent="0.25">
      <c r="B49" s="3">
        <f>EOMONTH(Transactions[[#This Row],[Date]],0)</f>
        <v>45688</v>
      </c>
      <c r="C49" s="4" t="s">
        <v>0</v>
      </c>
      <c r="D49" s="5">
        <v>85.86</v>
      </c>
      <c r="E49" s="6">
        <v>45674</v>
      </c>
      <c r="F49" s="4" t="s">
        <v>52</v>
      </c>
      <c r="G49" s="4" t="s">
        <v>2</v>
      </c>
      <c r="H49" s="1" t="str" cm="1">
        <f t="array" ref="H49">_xlfn.XLOOKUP(TRUE,ISNUMBER(SEARCH(Rules[Keyword],Transactions[[#This Row],[Description]])),Rules[Category],"Uncategorised")</f>
        <v>Income</v>
      </c>
      <c r="I49" s="1" t="str" cm="1">
        <f t="array" ref="I49">_xlfn.XLOOKUP(TRUE,ISNUMBER(SEARCH(Rules[Keyword],Transactions[[#This Row],[Description]])),Rules[Subcategory],"Uncategorised")</f>
        <v>Sales</v>
      </c>
    </row>
    <row r="50" spans="2:9" x14ac:dyDescent="0.25">
      <c r="B50" s="3">
        <f>EOMONTH(Transactions[[#This Row],[Date]],0)</f>
        <v>45688</v>
      </c>
      <c r="C50" s="1" t="s">
        <v>0</v>
      </c>
      <c r="D50" s="2">
        <v>22.98</v>
      </c>
      <c r="E50" s="3">
        <v>45674</v>
      </c>
      <c r="F50" s="1" t="s">
        <v>53</v>
      </c>
      <c r="G50" s="1" t="s">
        <v>4</v>
      </c>
      <c r="H50" s="1" t="str" cm="1">
        <f t="array" ref="H50">_xlfn.XLOOKUP(TRUE,ISNUMBER(SEARCH(Rules[Keyword],Transactions[[#This Row],[Description]])),Rules[Category],"Uncategorised")</f>
        <v>Income</v>
      </c>
      <c r="I50" s="1" t="str" cm="1">
        <f t="array" ref="I50">_xlfn.XLOOKUP(TRUE,ISNUMBER(SEARCH(Rules[Keyword],Transactions[[#This Row],[Description]])),Rules[Subcategory],"Uncategorised")</f>
        <v>Sales</v>
      </c>
    </row>
    <row r="51" spans="2:9" x14ac:dyDescent="0.25">
      <c r="B51" s="3">
        <f>EOMONTH(Transactions[[#This Row],[Date]],0)</f>
        <v>45688</v>
      </c>
      <c r="C51" s="4" t="s">
        <v>0</v>
      </c>
      <c r="D51" s="5">
        <v>35.5</v>
      </c>
      <c r="E51" s="6">
        <v>45675</v>
      </c>
      <c r="F51" s="4" t="s">
        <v>54</v>
      </c>
      <c r="G51" s="4" t="s">
        <v>6</v>
      </c>
      <c r="H51" s="1" t="str" cm="1">
        <f t="array" ref="H51">_xlfn.XLOOKUP(TRUE,ISNUMBER(SEARCH(Rules[Keyword],Transactions[[#This Row],[Description]])),Rules[Category],"Uncategorised")</f>
        <v>Income</v>
      </c>
      <c r="I51" s="1" t="str" cm="1">
        <f t="array" ref="I51">_xlfn.XLOOKUP(TRUE,ISNUMBER(SEARCH(Rules[Keyword],Transactions[[#This Row],[Description]])),Rules[Subcategory],"Uncategorised")</f>
        <v>Sales</v>
      </c>
    </row>
    <row r="52" spans="2:9" x14ac:dyDescent="0.25">
      <c r="B52" s="3">
        <f>EOMONTH(Transactions[[#This Row],[Date]],0)</f>
        <v>45688</v>
      </c>
      <c r="C52" s="1" t="s">
        <v>0</v>
      </c>
      <c r="D52" s="2">
        <v>106.29</v>
      </c>
      <c r="E52" s="3">
        <v>45675</v>
      </c>
      <c r="F52" s="1" t="s">
        <v>55</v>
      </c>
      <c r="G52" s="1" t="s">
        <v>2</v>
      </c>
      <c r="H52" s="1" t="str" cm="1">
        <f t="array" ref="H52">_xlfn.XLOOKUP(TRUE,ISNUMBER(SEARCH(Rules[Keyword],Transactions[[#This Row],[Description]])),Rules[Category],"Uncategorised")</f>
        <v>Income</v>
      </c>
      <c r="I52" s="1" t="str" cm="1">
        <f t="array" ref="I52">_xlfn.XLOOKUP(TRUE,ISNUMBER(SEARCH(Rules[Keyword],Transactions[[#This Row],[Description]])),Rules[Subcategory],"Uncategorised")</f>
        <v>Sales</v>
      </c>
    </row>
    <row r="53" spans="2:9" x14ac:dyDescent="0.25">
      <c r="B53" s="3">
        <f>EOMONTH(Transactions[[#This Row],[Date]],0)</f>
        <v>45688</v>
      </c>
      <c r="C53" s="4" t="s">
        <v>0</v>
      </c>
      <c r="D53" s="5">
        <v>14.44</v>
      </c>
      <c r="E53" s="6">
        <v>45675</v>
      </c>
      <c r="F53" s="4" t="s">
        <v>56</v>
      </c>
      <c r="G53" s="4" t="s">
        <v>4</v>
      </c>
      <c r="H53" s="1" t="str" cm="1">
        <f t="array" ref="H53">_xlfn.XLOOKUP(TRUE,ISNUMBER(SEARCH(Rules[Keyword],Transactions[[#This Row],[Description]])),Rules[Category],"Uncategorised")</f>
        <v>Income</v>
      </c>
      <c r="I53" s="1" t="str" cm="1">
        <f t="array" ref="I53">_xlfn.XLOOKUP(TRUE,ISNUMBER(SEARCH(Rules[Keyword],Transactions[[#This Row],[Description]])),Rules[Subcategory],"Uncategorised")</f>
        <v>Sales</v>
      </c>
    </row>
    <row r="54" spans="2:9" x14ac:dyDescent="0.25">
      <c r="B54" s="3">
        <f>EOMONTH(Transactions[[#This Row],[Date]],0)</f>
        <v>45688</v>
      </c>
      <c r="C54" s="1" t="s">
        <v>0</v>
      </c>
      <c r="D54" s="2">
        <v>30</v>
      </c>
      <c r="E54" s="3">
        <v>45676</v>
      </c>
      <c r="F54" s="1" t="s">
        <v>57</v>
      </c>
      <c r="G54" s="1" t="s">
        <v>6</v>
      </c>
      <c r="H54" s="1" t="str" cm="1">
        <f t="array" ref="H54">_xlfn.XLOOKUP(TRUE,ISNUMBER(SEARCH(Rules[Keyword],Transactions[[#This Row],[Description]])),Rules[Category],"Uncategorised")</f>
        <v>Income</v>
      </c>
      <c r="I54" s="1" t="str" cm="1">
        <f t="array" ref="I54">_xlfn.XLOOKUP(TRUE,ISNUMBER(SEARCH(Rules[Keyword],Transactions[[#This Row],[Description]])),Rules[Subcategory],"Uncategorised")</f>
        <v>Sales</v>
      </c>
    </row>
    <row r="55" spans="2:9" x14ac:dyDescent="0.25">
      <c r="B55" s="3">
        <f>EOMONTH(Transactions[[#This Row],[Date]],0)</f>
        <v>45688</v>
      </c>
      <c r="C55" s="4" t="s">
        <v>0</v>
      </c>
      <c r="D55" s="5">
        <v>140.91999999999999</v>
      </c>
      <c r="E55" s="6">
        <v>45676</v>
      </c>
      <c r="F55" s="4" t="s">
        <v>58</v>
      </c>
      <c r="G55" s="4" t="s">
        <v>2</v>
      </c>
      <c r="H55" s="1" t="str" cm="1">
        <f t="array" ref="H55">_xlfn.XLOOKUP(TRUE,ISNUMBER(SEARCH(Rules[Keyword],Transactions[[#This Row],[Description]])),Rules[Category],"Uncategorised")</f>
        <v>Income</v>
      </c>
      <c r="I55" s="1" t="str" cm="1">
        <f t="array" ref="I55">_xlfn.XLOOKUP(TRUE,ISNUMBER(SEARCH(Rules[Keyword],Transactions[[#This Row],[Description]])),Rules[Subcategory],"Uncategorised")</f>
        <v>Sales</v>
      </c>
    </row>
    <row r="56" spans="2:9" x14ac:dyDescent="0.25">
      <c r="B56" s="3">
        <f>EOMONTH(Transactions[[#This Row],[Date]],0)</f>
        <v>45688</v>
      </c>
      <c r="C56" s="1" t="s">
        <v>0</v>
      </c>
      <c r="D56" s="2">
        <v>95.52</v>
      </c>
      <c r="E56" s="3">
        <v>45676</v>
      </c>
      <c r="F56" s="1" t="s">
        <v>59</v>
      </c>
      <c r="G56" s="1" t="s">
        <v>9</v>
      </c>
      <c r="H56" s="1" t="str" cm="1">
        <f t="array" ref="H56">_xlfn.XLOOKUP(TRUE,ISNUMBER(SEARCH(Rules[Keyword],Transactions[[#This Row],[Description]])),Rules[Category],"Uncategorised")</f>
        <v>Income</v>
      </c>
      <c r="I56" s="1" t="str" cm="1">
        <f t="array" ref="I56">_xlfn.XLOOKUP(TRUE,ISNUMBER(SEARCH(Rules[Keyword],Transactions[[#This Row],[Description]])),Rules[Subcategory],"Uncategorised")</f>
        <v>Sales</v>
      </c>
    </row>
    <row r="57" spans="2:9" x14ac:dyDescent="0.25">
      <c r="B57" s="3">
        <f>EOMONTH(Transactions[[#This Row],[Date]],0)</f>
        <v>45688</v>
      </c>
      <c r="C57" s="4" t="s">
        <v>0</v>
      </c>
      <c r="D57" s="5">
        <v>41</v>
      </c>
      <c r="E57" s="6">
        <v>45677</v>
      </c>
      <c r="F57" s="4" t="s">
        <v>60</v>
      </c>
      <c r="G57" s="4" t="s">
        <v>6</v>
      </c>
      <c r="H57" s="1" t="str" cm="1">
        <f t="array" ref="H57">_xlfn.XLOOKUP(TRUE,ISNUMBER(SEARCH(Rules[Keyword],Transactions[[#This Row],[Description]])),Rules[Category],"Uncategorised")</f>
        <v>Income</v>
      </c>
      <c r="I57" s="1" t="str" cm="1">
        <f t="array" ref="I57">_xlfn.XLOOKUP(TRUE,ISNUMBER(SEARCH(Rules[Keyword],Transactions[[#This Row],[Description]])),Rules[Subcategory],"Uncategorised")</f>
        <v>Sales</v>
      </c>
    </row>
    <row r="58" spans="2:9" x14ac:dyDescent="0.25">
      <c r="B58" s="3">
        <f>EOMONTH(Transactions[[#This Row],[Date]],0)</f>
        <v>45688</v>
      </c>
      <c r="C58" s="1" t="s">
        <v>0</v>
      </c>
      <c r="D58" s="2">
        <v>90.8</v>
      </c>
      <c r="E58" s="3">
        <v>45677</v>
      </c>
      <c r="F58" s="1" t="s">
        <v>61</v>
      </c>
      <c r="G58" s="1" t="s">
        <v>2</v>
      </c>
      <c r="H58" s="1" t="str" cm="1">
        <f t="array" ref="H58">_xlfn.XLOOKUP(TRUE,ISNUMBER(SEARCH(Rules[Keyword],Transactions[[#This Row],[Description]])),Rules[Category],"Uncategorised")</f>
        <v>Income</v>
      </c>
      <c r="I58" s="1" t="str" cm="1">
        <f t="array" ref="I58">_xlfn.XLOOKUP(TRUE,ISNUMBER(SEARCH(Rules[Keyword],Transactions[[#This Row],[Description]])),Rules[Subcategory],"Uncategorised")</f>
        <v>Sales</v>
      </c>
    </row>
    <row r="59" spans="2:9" x14ac:dyDescent="0.25">
      <c r="B59" s="3">
        <f>EOMONTH(Transactions[[#This Row],[Date]],0)</f>
        <v>45688</v>
      </c>
      <c r="C59" s="4" t="s">
        <v>0</v>
      </c>
      <c r="D59" s="5">
        <v>28.92</v>
      </c>
      <c r="E59" s="6">
        <v>45677</v>
      </c>
      <c r="F59" s="4" t="s">
        <v>62</v>
      </c>
      <c r="G59" s="4" t="s">
        <v>9</v>
      </c>
      <c r="H59" s="1" t="str" cm="1">
        <f t="array" ref="H59">_xlfn.XLOOKUP(TRUE,ISNUMBER(SEARCH(Rules[Keyword],Transactions[[#This Row],[Description]])),Rules[Category],"Uncategorised")</f>
        <v>Income</v>
      </c>
      <c r="I59" s="1" t="str" cm="1">
        <f t="array" ref="I59">_xlfn.XLOOKUP(TRUE,ISNUMBER(SEARCH(Rules[Keyword],Transactions[[#This Row],[Description]])),Rules[Subcategory],"Uncategorised")</f>
        <v>Sales</v>
      </c>
    </row>
    <row r="60" spans="2:9" x14ac:dyDescent="0.25">
      <c r="B60" s="3">
        <f>EOMONTH(Transactions[[#This Row],[Date]],0)</f>
        <v>45688</v>
      </c>
      <c r="C60" s="1" t="s">
        <v>0</v>
      </c>
      <c r="D60" s="2">
        <v>24.76</v>
      </c>
      <c r="E60" s="3">
        <v>45678</v>
      </c>
      <c r="F60" s="1" t="s">
        <v>63</v>
      </c>
      <c r="G60" s="1" t="s">
        <v>4</v>
      </c>
      <c r="H60" s="1" t="str" cm="1">
        <f t="array" ref="H60">_xlfn.XLOOKUP(TRUE,ISNUMBER(SEARCH(Rules[Keyword],Transactions[[#This Row],[Description]])),Rules[Category],"Uncategorised")</f>
        <v>Income</v>
      </c>
      <c r="I60" s="1" t="str" cm="1">
        <f t="array" ref="I60">_xlfn.XLOOKUP(TRUE,ISNUMBER(SEARCH(Rules[Keyword],Transactions[[#This Row],[Description]])),Rules[Subcategory],"Uncategorised")</f>
        <v>Sales</v>
      </c>
    </row>
    <row r="61" spans="2:9" x14ac:dyDescent="0.25">
      <c r="B61" s="3">
        <f>EOMONTH(Transactions[[#This Row],[Date]],0)</f>
        <v>45688</v>
      </c>
      <c r="C61" s="4" t="s">
        <v>0</v>
      </c>
      <c r="D61" s="5">
        <v>43</v>
      </c>
      <c r="E61" s="6">
        <v>45679</v>
      </c>
      <c r="F61" s="4" t="s">
        <v>64</v>
      </c>
      <c r="G61" s="4" t="s">
        <v>6</v>
      </c>
      <c r="H61" s="1" t="str" cm="1">
        <f t="array" ref="H61">_xlfn.XLOOKUP(TRUE,ISNUMBER(SEARCH(Rules[Keyword],Transactions[[#This Row],[Description]])),Rules[Category],"Uncategorised")</f>
        <v>Income</v>
      </c>
      <c r="I61" s="1" t="str" cm="1">
        <f t="array" ref="I61">_xlfn.XLOOKUP(TRUE,ISNUMBER(SEARCH(Rules[Keyword],Transactions[[#This Row],[Description]])),Rules[Subcategory],"Uncategorised")</f>
        <v>Sales</v>
      </c>
    </row>
    <row r="62" spans="2:9" x14ac:dyDescent="0.25">
      <c r="B62" s="3">
        <f>EOMONTH(Transactions[[#This Row],[Date]],0)</f>
        <v>45688</v>
      </c>
      <c r="C62" s="1" t="s">
        <v>0</v>
      </c>
      <c r="D62" s="2">
        <v>62.87</v>
      </c>
      <c r="E62" s="3">
        <v>45679</v>
      </c>
      <c r="F62" s="1" t="s">
        <v>65</v>
      </c>
      <c r="G62" s="1" t="s">
        <v>2</v>
      </c>
      <c r="H62" s="1" t="str" cm="1">
        <f t="array" ref="H62">_xlfn.XLOOKUP(TRUE,ISNUMBER(SEARCH(Rules[Keyword],Transactions[[#This Row],[Description]])),Rules[Category],"Uncategorised")</f>
        <v>Income</v>
      </c>
      <c r="I62" s="1" t="str" cm="1">
        <f t="array" ref="I62">_xlfn.XLOOKUP(TRUE,ISNUMBER(SEARCH(Rules[Keyword],Transactions[[#This Row],[Description]])),Rules[Subcategory],"Uncategorised")</f>
        <v>Sales</v>
      </c>
    </row>
    <row r="63" spans="2:9" x14ac:dyDescent="0.25">
      <c r="B63" s="3">
        <f>EOMONTH(Transactions[[#This Row],[Date]],0)</f>
        <v>45688</v>
      </c>
      <c r="C63" s="4" t="s">
        <v>0</v>
      </c>
      <c r="D63" s="5">
        <v>33.29</v>
      </c>
      <c r="E63" s="6">
        <v>45679</v>
      </c>
      <c r="F63" s="4" t="s">
        <v>66</v>
      </c>
      <c r="G63" s="4" t="s">
        <v>4</v>
      </c>
      <c r="H63" s="1" t="str" cm="1">
        <f t="array" ref="H63">_xlfn.XLOOKUP(TRUE,ISNUMBER(SEARCH(Rules[Keyword],Transactions[[#This Row],[Description]])),Rules[Category],"Uncategorised")</f>
        <v>Income</v>
      </c>
      <c r="I63" s="1" t="str" cm="1">
        <f t="array" ref="I63">_xlfn.XLOOKUP(TRUE,ISNUMBER(SEARCH(Rules[Keyword],Transactions[[#This Row],[Description]])),Rules[Subcategory],"Uncategorised")</f>
        <v>Sales</v>
      </c>
    </row>
    <row r="64" spans="2:9" x14ac:dyDescent="0.25">
      <c r="B64" s="3">
        <f>EOMONTH(Transactions[[#This Row],[Date]],0)</f>
        <v>45688</v>
      </c>
      <c r="C64" s="1" t="s">
        <v>0</v>
      </c>
      <c r="D64" s="2">
        <v>10</v>
      </c>
      <c r="E64" s="3">
        <v>45680</v>
      </c>
      <c r="F64" s="1" t="s">
        <v>67</v>
      </c>
      <c r="G64" s="1" t="s">
        <v>6</v>
      </c>
      <c r="H64" s="1" t="str" cm="1">
        <f t="array" ref="H64">_xlfn.XLOOKUP(TRUE,ISNUMBER(SEARCH(Rules[Keyword],Transactions[[#This Row],[Description]])),Rules[Category],"Uncategorised")</f>
        <v>Income</v>
      </c>
      <c r="I64" s="1" t="str" cm="1">
        <f t="array" ref="I64">_xlfn.XLOOKUP(TRUE,ISNUMBER(SEARCH(Rules[Keyword],Transactions[[#This Row],[Description]])),Rules[Subcategory],"Uncategorised")</f>
        <v>Sales</v>
      </c>
    </row>
    <row r="65" spans="2:9" x14ac:dyDescent="0.25">
      <c r="B65" s="3">
        <f>EOMONTH(Transactions[[#This Row],[Date]],0)</f>
        <v>45688</v>
      </c>
      <c r="C65" s="4" t="s">
        <v>0</v>
      </c>
      <c r="D65" s="5">
        <v>9.77</v>
      </c>
      <c r="E65" s="6">
        <v>45680</v>
      </c>
      <c r="F65" s="4" t="s">
        <v>68</v>
      </c>
      <c r="G65" s="4" t="s">
        <v>2</v>
      </c>
      <c r="H65" s="1" t="str" cm="1">
        <f t="array" ref="H65">_xlfn.XLOOKUP(TRUE,ISNUMBER(SEARCH(Rules[Keyword],Transactions[[#This Row],[Description]])),Rules[Category],"Uncategorised")</f>
        <v>Income</v>
      </c>
      <c r="I65" s="1" t="str" cm="1">
        <f t="array" ref="I65">_xlfn.XLOOKUP(TRUE,ISNUMBER(SEARCH(Rules[Keyword],Transactions[[#This Row],[Description]])),Rules[Subcategory],"Uncategorised")</f>
        <v>Sales</v>
      </c>
    </row>
    <row r="66" spans="2:9" x14ac:dyDescent="0.25">
      <c r="B66" s="3">
        <f>EOMONTH(Transactions[[#This Row],[Date]],0)</f>
        <v>45688</v>
      </c>
      <c r="C66" s="1" t="s">
        <v>0</v>
      </c>
      <c r="D66" s="2">
        <v>26</v>
      </c>
      <c r="E66" s="3">
        <v>45681</v>
      </c>
      <c r="F66" s="1" t="s">
        <v>69</v>
      </c>
      <c r="G66" s="1" t="s">
        <v>6</v>
      </c>
      <c r="H66" s="1" t="str" cm="1">
        <f t="array" ref="H66">_xlfn.XLOOKUP(TRUE,ISNUMBER(SEARCH(Rules[Keyword],Transactions[[#This Row],[Description]])),Rules[Category],"Uncategorised")</f>
        <v>Income</v>
      </c>
      <c r="I66" s="1" t="str" cm="1">
        <f t="array" ref="I66">_xlfn.XLOOKUP(TRUE,ISNUMBER(SEARCH(Rules[Keyword],Transactions[[#This Row],[Description]])),Rules[Subcategory],"Uncategorised")</f>
        <v>Sales</v>
      </c>
    </row>
    <row r="67" spans="2:9" x14ac:dyDescent="0.25">
      <c r="B67" s="3">
        <f>EOMONTH(Transactions[[#This Row],[Date]],0)</f>
        <v>45688</v>
      </c>
      <c r="C67" s="4" t="s">
        <v>0</v>
      </c>
      <c r="D67" s="5">
        <v>92.38</v>
      </c>
      <c r="E67" s="6">
        <v>45681</v>
      </c>
      <c r="F67" s="4" t="s">
        <v>70</v>
      </c>
      <c r="G67" s="4" t="s">
        <v>2</v>
      </c>
      <c r="H67" s="1" t="str" cm="1">
        <f t="array" ref="H67">_xlfn.XLOOKUP(TRUE,ISNUMBER(SEARCH(Rules[Keyword],Transactions[[#This Row],[Description]])),Rules[Category],"Uncategorised")</f>
        <v>Income</v>
      </c>
      <c r="I67" s="1" t="str" cm="1">
        <f t="array" ref="I67">_xlfn.XLOOKUP(TRUE,ISNUMBER(SEARCH(Rules[Keyword],Transactions[[#This Row],[Description]])),Rules[Subcategory],"Uncategorised")</f>
        <v>Sales</v>
      </c>
    </row>
    <row r="68" spans="2:9" x14ac:dyDescent="0.25">
      <c r="B68" s="3">
        <f>EOMONTH(Transactions[[#This Row],[Date]],0)</f>
        <v>45688</v>
      </c>
      <c r="C68" s="1" t="s">
        <v>0</v>
      </c>
      <c r="D68" s="2">
        <v>9.1300000000000008</v>
      </c>
      <c r="E68" s="3">
        <v>45681</v>
      </c>
      <c r="F68" s="1" t="s">
        <v>71</v>
      </c>
      <c r="G68" s="1" t="s">
        <v>4</v>
      </c>
      <c r="H68" s="1" t="str" cm="1">
        <f t="array" ref="H68">_xlfn.XLOOKUP(TRUE,ISNUMBER(SEARCH(Rules[Keyword],Transactions[[#This Row],[Description]])),Rules[Category],"Uncategorised")</f>
        <v>Income</v>
      </c>
      <c r="I68" s="1" t="str" cm="1">
        <f t="array" ref="I68">_xlfn.XLOOKUP(TRUE,ISNUMBER(SEARCH(Rules[Keyword],Transactions[[#This Row],[Description]])),Rules[Subcategory],"Uncategorised")</f>
        <v>Sales</v>
      </c>
    </row>
    <row r="69" spans="2:9" x14ac:dyDescent="0.25">
      <c r="B69" s="3">
        <f>EOMONTH(Transactions[[#This Row],[Date]],0)</f>
        <v>45688</v>
      </c>
      <c r="C69" s="4" t="s">
        <v>0</v>
      </c>
      <c r="D69" s="5">
        <v>144.9</v>
      </c>
      <c r="E69" s="6">
        <v>45682</v>
      </c>
      <c r="F69" s="4" t="s">
        <v>72</v>
      </c>
      <c r="G69" s="4" t="s">
        <v>2</v>
      </c>
      <c r="H69" s="1" t="str" cm="1">
        <f t="array" ref="H69">_xlfn.XLOOKUP(TRUE,ISNUMBER(SEARCH(Rules[Keyword],Transactions[[#This Row],[Description]])),Rules[Category],"Uncategorised")</f>
        <v>Income</v>
      </c>
      <c r="I69" s="1" t="str" cm="1">
        <f t="array" ref="I69">_xlfn.XLOOKUP(TRUE,ISNUMBER(SEARCH(Rules[Keyword],Transactions[[#This Row],[Description]])),Rules[Subcategory],"Uncategorised")</f>
        <v>Sales</v>
      </c>
    </row>
    <row r="70" spans="2:9" x14ac:dyDescent="0.25">
      <c r="B70" s="3">
        <f>EOMONTH(Transactions[[#This Row],[Date]],0)</f>
        <v>45688</v>
      </c>
      <c r="C70" s="1" t="s">
        <v>0</v>
      </c>
      <c r="D70" s="2">
        <v>56.5</v>
      </c>
      <c r="E70" s="3">
        <v>45683</v>
      </c>
      <c r="F70" s="1" t="s">
        <v>73</v>
      </c>
      <c r="G70" s="1" t="s">
        <v>6</v>
      </c>
      <c r="H70" s="1" t="str" cm="1">
        <f t="array" ref="H70">_xlfn.XLOOKUP(TRUE,ISNUMBER(SEARCH(Rules[Keyword],Transactions[[#This Row],[Description]])),Rules[Category],"Uncategorised")</f>
        <v>Income</v>
      </c>
      <c r="I70" s="1" t="str" cm="1">
        <f t="array" ref="I70">_xlfn.XLOOKUP(TRUE,ISNUMBER(SEARCH(Rules[Keyword],Transactions[[#This Row],[Description]])),Rules[Subcategory],"Uncategorised")</f>
        <v>Sales</v>
      </c>
    </row>
    <row r="71" spans="2:9" x14ac:dyDescent="0.25">
      <c r="B71" s="3">
        <f>EOMONTH(Transactions[[#This Row],[Date]],0)</f>
        <v>45688</v>
      </c>
      <c r="C71" s="4" t="s">
        <v>0</v>
      </c>
      <c r="D71" s="5">
        <v>82.01</v>
      </c>
      <c r="E71" s="6">
        <v>45683</v>
      </c>
      <c r="F71" s="4" t="s">
        <v>74</v>
      </c>
      <c r="G71" s="4" t="s">
        <v>2</v>
      </c>
      <c r="H71" s="1" t="str" cm="1">
        <f t="array" ref="H71">_xlfn.XLOOKUP(TRUE,ISNUMBER(SEARCH(Rules[Keyword],Transactions[[#This Row],[Description]])),Rules[Category],"Uncategorised")</f>
        <v>Income</v>
      </c>
      <c r="I71" s="1" t="str" cm="1">
        <f t="array" ref="I71">_xlfn.XLOOKUP(TRUE,ISNUMBER(SEARCH(Rules[Keyword],Transactions[[#This Row],[Description]])),Rules[Subcategory],"Uncategorised")</f>
        <v>Sales</v>
      </c>
    </row>
    <row r="72" spans="2:9" x14ac:dyDescent="0.25">
      <c r="B72" s="3">
        <f>EOMONTH(Transactions[[#This Row],[Date]],0)</f>
        <v>45688</v>
      </c>
      <c r="C72" s="1" t="s">
        <v>0</v>
      </c>
      <c r="D72" s="2">
        <v>17.72</v>
      </c>
      <c r="E72" s="3">
        <v>45683</v>
      </c>
      <c r="F72" s="1" t="s">
        <v>75</v>
      </c>
      <c r="G72" s="1" t="s">
        <v>9</v>
      </c>
      <c r="H72" s="1" t="str" cm="1">
        <f t="array" ref="H72">_xlfn.XLOOKUP(TRUE,ISNUMBER(SEARCH(Rules[Keyword],Transactions[[#This Row],[Description]])),Rules[Category],"Uncategorised")</f>
        <v>Income</v>
      </c>
      <c r="I72" s="1" t="str" cm="1">
        <f t="array" ref="I72">_xlfn.XLOOKUP(TRUE,ISNUMBER(SEARCH(Rules[Keyword],Transactions[[#This Row],[Description]])),Rules[Subcategory],"Uncategorised")</f>
        <v>Sales</v>
      </c>
    </row>
    <row r="73" spans="2:9" x14ac:dyDescent="0.25">
      <c r="B73" s="3">
        <f>EOMONTH(Transactions[[#This Row],[Date]],0)</f>
        <v>45688</v>
      </c>
      <c r="C73" s="4" t="s">
        <v>0</v>
      </c>
      <c r="D73" s="5">
        <v>9.5299999999999994</v>
      </c>
      <c r="E73" s="6">
        <v>45683</v>
      </c>
      <c r="F73" s="4" t="s">
        <v>76</v>
      </c>
      <c r="G73" s="4" t="s">
        <v>4</v>
      </c>
      <c r="H73" s="1" t="str" cm="1">
        <f t="array" ref="H73">_xlfn.XLOOKUP(TRUE,ISNUMBER(SEARCH(Rules[Keyword],Transactions[[#This Row],[Description]])),Rules[Category],"Uncategorised")</f>
        <v>Income</v>
      </c>
      <c r="I73" s="1" t="str" cm="1">
        <f t="array" ref="I73">_xlfn.XLOOKUP(TRUE,ISNUMBER(SEARCH(Rules[Keyword],Transactions[[#This Row],[Description]])),Rules[Subcategory],"Uncategorised")</f>
        <v>Sales</v>
      </c>
    </row>
    <row r="74" spans="2:9" x14ac:dyDescent="0.25">
      <c r="B74" s="3">
        <f>EOMONTH(Transactions[[#This Row],[Date]],0)</f>
        <v>45688</v>
      </c>
      <c r="C74" s="1" t="s">
        <v>0</v>
      </c>
      <c r="D74" s="2">
        <v>62.1</v>
      </c>
      <c r="E74" s="3">
        <v>45684</v>
      </c>
      <c r="F74" s="1" t="s">
        <v>77</v>
      </c>
      <c r="G74" s="1" t="s">
        <v>6</v>
      </c>
      <c r="H74" s="1" t="str" cm="1">
        <f t="array" ref="H74">_xlfn.XLOOKUP(TRUE,ISNUMBER(SEARCH(Rules[Keyword],Transactions[[#This Row],[Description]])),Rules[Category],"Uncategorised")</f>
        <v>Income</v>
      </c>
      <c r="I74" s="1" t="str" cm="1">
        <f t="array" ref="I74">_xlfn.XLOOKUP(TRUE,ISNUMBER(SEARCH(Rules[Keyword],Transactions[[#This Row],[Description]])),Rules[Subcategory],"Uncategorised")</f>
        <v>Sales</v>
      </c>
    </row>
    <row r="75" spans="2:9" x14ac:dyDescent="0.25">
      <c r="B75" s="3">
        <f>EOMONTH(Transactions[[#This Row],[Date]],0)</f>
        <v>45688</v>
      </c>
      <c r="C75" s="4" t="s">
        <v>0</v>
      </c>
      <c r="D75" s="5">
        <v>45.58</v>
      </c>
      <c r="E75" s="6">
        <v>45684</v>
      </c>
      <c r="F75" s="4" t="s">
        <v>78</v>
      </c>
      <c r="G75" s="4" t="s">
        <v>2</v>
      </c>
      <c r="H75" s="1" t="str" cm="1">
        <f t="array" ref="H75">_xlfn.XLOOKUP(TRUE,ISNUMBER(SEARCH(Rules[Keyword],Transactions[[#This Row],[Description]])),Rules[Category],"Uncategorised")</f>
        <v>Income</v>
      </c>
      <c r="I75" s="1" t="str" cm="1">
        <f t="array" ref="I75">_xlfn.XLOOKUP(TRUE,ISNUMBER(SEARCH(Rules[Keyword],Transactions[[#This Row],[Description]])),Rules[Subcategory],"Uncategorised")</f>
        <v>Sales</v>
      </c>
    </row>
    <row r="76" spans="2:9" x14ac:dyDescent="0.25">
      <c r="B76" s="3">
        <f>EOMONTH(Transactions[[#This Row],[Date]],0)</f>
        <v>45688</v>
      </c>
      <c r="C76" s="1" t="s">
        <v>0</v>
      </c>
      <c r="D76" s="2">
        <v>15.91</v>
      </c>
      <c r="E76" s="3">
        <v>45684</v>
      </c>
      <c r="F76" s="1" t="s">
        <v>79</v>
      </c>
      <c r="G76" s="1" t="s">
        <v>4</v>
      </c>
      <c r="H76" s="1" t="str" cm="1">
        <f t="array" ref="H76">_xlfn.XLOOKUP(TRUE,ISNUMBER(SEARCH(Rules[Keyword],Transactions[[#This Row],[Description]])),Rules[Category],"Uncategorised")</f>
        <v>Income</v>
      </c>
      <c r="I76" s="1" t="str" cm="1">
        <f t="array" ref="I76">_xlfn.XLOOKUP(TRUE,ISNUMBER(SEARCH(Rules[Keyword],Transactions[[#This Row],[Description]])),Rules[Subcategory],"Uncategorised")</f>
        <v>Sales</v>
      </c>
    </row>
    <row r="77" spans="2:9" x14ac:dyDescent="0.25">
      <c r="B77" s="3">
        <f>EOMONTH(Transactions[[#This Row],[Date]],0)</f>
        <v>45688</v>
      </c>
      <c r="C77" s="4" t="s">
        <v>0</v>
      </c>
      <c r="D77" s="5">
        <v>78.099999999999994</v>
      </c>
      <c r="E77" s="6">
        <v>45685</v>
      </c>
      <c r="F77" s="4" t="s">
        <v>80</v>
      </c>
      <c r="G77" s="4" t="s">
        <v>6</v>
      </c>
      <c r="H77" s="1" t="str" cm="1">
        <f t="array" ref="H77">_xlfn.XLOOKUP(TRUE,ISNUMBER(SEARCH(Rules[Keyword],Transactions[[#This Row],[Description]])),Rules[Category],"Uncategorised")</f>
        <v>Income</v>
      </c>
      <c r="I77" s="1" t="str" cm="1">
        <f t="array" ref="I77">_xlfn.XLOOKUP(TRUE,ISNUMBER(SEARCH(Rules[Keyword],Transactions[[#This Row],[Description]])),Rules[Subcategory],"Uncategorised")</f>
        <v>Sales</v>
      </c>
    </row>
    <row r="78" spans="2:9" x14ac:dyDescent="0.25">
      <c r="B78" s="3">
        <f>EOMONTH(Transactions[[#This Row],[Date]],0)</f>
        <v>45688</v>
      </c>
      <c r="C78" s="1" t="s">
        <v>0</v>
      </c>
      <c r="D78" s="2">
        <v>27.03</v>
      </c>
      <c r="E78" s="3">
        <v>45685</v>
      </c>
      <c r="F78" s="1" t="s">
        <v>81</v>
      </c>
      <c r="G78" s="1" t="s">
        <v>2</v>
      </c>
      <c r="H78" s="1" t="str" cm="1">
        <f t="array" ref="H78">_xlfn.XLOOKUP(TRUE,ISNUMBER(SEARCH(Rules[Keyword],Transactions[[#This Row],[Description]])),Rules[Category],"Uncategorised")</f>
        <v>Income</v>
      </c>
      <c r="I78" s="1" t="str" cm="1">
        <f t="array" ref="I78">_xlfn.XLOOKUP(TRUE,ISNUMBER(SEARCH(Rules[Keyword],Transactions[[#This Row],[Description]])),Rules[Subcategory],"Uncategorised")</f>
        <v>Sales</v>
      </c>
    </row>
    <row r="79" spans="2:9" x14ac:dyDescent="0.25">
      <c r="B79" s="3">
        <f>EOMONTH(Transactions[[#This Row],[Date]],0)</f>
        <v>45688</v>
      </c>
      <c r="C79" s="4" t="s">
        <v>0</v>
      </c>
      <c r="D79" s="5">
        <v>31</v>
      </c>
      <c r="E79" s="6">
        <v>45686</v>
      </c>
      <c r="F79" s="4" t="s">
        <v>82</v>
      </c>
      <c r="G79" s="4" t="s">
        <v>6</v>
      </c>
      <c r="H79" s="1" t="str" cm="1">
        <f t="array" ref="H79">_xlfn.XLOOKUP(TRUE,ISNUMBER(SEARCH(Rules[Keyword],Transactions[[#This Row],[Description]])),Rules[Category],"Uncategorised")</f>
        <v>Income</v>
      </c>
      <c r="I79" s="1" t="str" cm="1">
        <f t="array" ref="I79">_xlfn.XLOOKUP(TRUE,ISNUMBER(SEARCH(Rules[Keyword],Transactions[[#This Row],[Description]])),Rules[Subcategory],"Uncategorised")</f>
        <v>Sales</v>
      </c>
    </row>
    <row r="80" spans="2:9" x14ac:dyDescent="0.25">
      <c r="B80" s="3">
        <f>EOMONTH(Transactions[[#This Row],[Date]],0)</f>
        <v>45688</v>
      </c>
      <c r="C80" s="1" t="s">
        <v>0</v>
      </c>
      <c r="D80" s="2">
        <v>21.61</v>
      </c>
      <c r="E80" s="3">
        <v>45686</v>
      </c>
      <c r="F80" s="1" t="s">
        <v>83</v>
      </c>
      <c r="G80" s="1" t="s">
        <v>2</v>
      </c>
      <c r="H80" s="1" t="str" cm="1">
        <f t="array" ref="H80">_xlfn.XLOOKUP(TRUE,ISNUMBER(SEARCH(Rules[Keyword],Transactions[[#This Row],[Description]])),Rules[Category],"Uncategorised")</f>
        <v>Income</v>
      </c>
      <c r="I80" s="1" t="str" cm="1">
        <f t="array" ref="I80">_xlfn.XLOOKUP(TRUE,ISNUMBER(SEARCH(Rules[Keyword],Transactions[[#This Row],[Description]])),Rules[Subcategory],"Uncategorised")</f>
        <v>Sales</v>
      </c>
    </row>
    <row r="81" spans="2:9" x14ac:dyDescent="0.25">
      <c r="B81" s="3">
        <f>EOMONTH(Transactions[[#This Row],[Date]],0)</f>
        <v>45688</v>
      </c>
      <c r="C81" s="4" t="s">
        <v>0</v>
      </c>
      <c r="D81" s="5">
        <v>24.75</v>
      </c>
      <c r="E81" s="6">
        <v>45686</v>
      </c>
      <c r="F81" s="4" t="s">
        <v>84</v>
      </c>
      <c r="G81" s="4" t="s">
        <v>4</v>
      </c>
      <c r="H81" s="1" t="str" cm="1">
        <f t="array" ref="H81">_xlfn.XLOOKUP(TRUE,ISNUMBER(SEARCH(Rules[Keyword],Transactions[[#This Row],[Description]])),Rules[Category],"Uncategorised")</f>
        <v>Income</v>
      </c>
      <c r="I81" s="1" t="str" cm="1">
        <f t="array" ref="I81">_xlfn.XLOOKUP(TRUE,ISNUMBER(SEARCH(Rules[Keyword],Transactions[[#This Row],[Description]])),Rules[Subcategory],"Uncategorised")</f>
        <v>Sales</v>
      </c>
    </row>
    <row r="82" spans="2:9" x14ac:dyDescent="0.25">
      <c r="B82" s="3">
        <f>EOMONTH(Transactions[[#This Row],[Date]],0)</f>
        <v>45688</v>
      </c>
      <c r="C82" s="1" t="s">
        <v>0</v>
      </c>
      <c r="D82" s="2">
        <v>54.78</v>
      </c>
      <c r="E82" s="3">
        <v>45687</v>
      </c>
      <c r="F82" s="1" t="s">
        <v>85</v>
      </c>
      <c r="G82" s="1" t="s">
        <v>2</v>
      </c>
      <c r="H82" s="1" t="str" cm="1">
        <f t="array" ref="H82">_xlfn.XLOOKUP(TRUE,ISNUMBER(SEARCH(Rules[Keyword],Transactions[[#This Row],[Description]])),Rules[Category],"Uncategorised")</f>
        <v>Income</v>
      </c>
      <c r="I82" s="1" t="str" cm="1">
        <f t="array" ref="I82">_xlfn.XLOOKUP(TRUE,ISNUMBER(SEARCH(Rules[Keyword],Transactions[[#This Row],[Description]])),Rules[Subcategory],"Uncategorised")</f>
        <v>Sales</v>
      </c>
    </row>
    <row r="83" spans="2:9" x14ac:dyDescent="0.25">
      <c r="B83" s="3">
        <f>EOMONTH(Transactions[[#This Row],[Date]],0)</f>
        <v>45688</v>
      </c>
      <c r="C83" s="4" t="s">
        <v>0</v>
      </c>
      <c r="D83" s="5">
        <v>24.6</v>
      </c>
      <c r="E83" s="6">
        <v>45688</v>
      </c>
      <c r="F83" s="4" t="s">
        <v>86</v>
      </c>
      <c r="G83" s="4" t="s">
        <v>6</v>
      </c>
      <c r="H83" s="1" t="str" cm="1">
        <f t="array" ref="H83">_xlfn.XLOOKUP(TRUE,ISNUMBER(SEARCH(Rules[Keyword],Transactions[[#This Row],[Description]])),Rules[Category],"Uncategorised")</f>
        <v>Income</v>
      </c>
      <c r="I83" s="1" t="str" cm="1">
        <f t="array" ref="I83">_xlfn.XLOOKUP(TRUE,ISNUMBER(SEARCH(Rules[Keyword],Transactions[[#This Row],[Description]])),Rules[Subcategory],"Uncategorised")</f>
        <v>Sales</v>
      </c>
    </row>
    <row r="84" spans="2:9" x14ac:dyDescent="0.25">
      <c r="B84" s="3">
        <f>EOMONTH(Transactions[[#This Row],[Date]],0)</f>
        <v>45688</v>
      </c>
      <c r="C84" s="1" t="s">
        <v>0</v>
      </c>
      <c r="D84" s="2">
        <v>46.29</v>
      </c>
      <c r="E84" s="3">
        <v>45688</v>
      </c>
      <c r="F84" s="1" t="s">
        <v>87</v>
      </c>
      <c r="G84" s="1" t="s">
        <v>2</v>
      </c>
      <c r="H84" s="1" t="str" cm="1">
        <f t="array" ref="H84">_xlfn.XLOOKUP(TRUE,ISNUMBER(SEARCH(Rules[Keyword],Transactions[[#This Row],[Description]])),Rules[Category],"Uncategorised")</f>
        <v>Income</v>
      </c>
      <c r="I84" s="1" t="str" cm="1">
        <f t="array" ref="I84">_xlfn.XLOOKUP(TRUE,ISNUMBER(SEARCH(Rules[Keyword],Transactions[[#This Row],[Description]])),Rules[Subcategory],"Uncategorised")</f>
        <v>Sales</v>
      </c>
    </row>
    <row r="85" spans="2:9" x14ac:dyDescent="0.25">
      <c r="B85" s="3">
        <f>EOMONTH(Transactions[[#This Row],[Date]],0)</f>
        <v>45688</v>
      </c>
      <c r="C85" s="4" t="s">
        <v>0</v>
      </c>
      <c r="D85" s="5">
        <v>11</v>
      </c>
      <c r="E85" s="6">
        <v>45688</v>
      </c>
      <c r="F85" s="4" t="s">
        <v>88</v>
      </c>
      <c r="G85" s="4" t="s">
        <v>4</v>
      </c>
      <c r="H85" s="1" t="str" cm="1">
        <f t="array" ref="H85">_xlfn.XLOOKUP(TRUE,ISNUMBER(SEARCH(Rules[Keyword],Transactions[[#This Row],[Description]])),Rules[Category],"Uncategorised")</f>
        <v>Income</v>
      </c>
      <c r="I85" s="1" t="str" cm="1">
        <f t="array" ref="I85">_xlfn.XLOOKUP(TRUE,ISNUMBER(SEARCH(Rules[Keyword],Transactions[[#This Row],[Description]])),Rules[Subcategory],"Uncategorised")</f>
        <v>Sales</v>
      </c>
    </row>
    <row r="86" spans="2:9" x14ac:dyDescent="0.25">
      <c r="B86" s="3">
        <f>EOMONTH(Transactions[[#This Row],[Date]],0)</f>
        <v>45688</v>
      </c>
      <c r="C86" s="1" t="s">
        <v>89</v>
      </c>
      <c r="D86" s="2">
        <v>-25</v>
      </c>
      <c r="E86" s="3">
        <v>45658</v>
      </c>
      <c r="F86" s="1" t="s">
        <v>90</v>
      </c>
      <c r="G86" s="1" t="s">
        <v>91</v>
      </c>
      <c r="H86" s="1" t="str" cm="1">
        <f t="array" ref="H86">_xlfn.XLOOKUP(TRUE,ISNUMBER(SEARCH(Rules[Keyword],Transactions[[#This Row],[Description]])),Rules[Category],"Uncategorised")</f>
        <v>Expense</v>
      </c>
      <c r="I86" s="1" t="str" cm="1">
        <f t="array" ref="I86">_xlfn.XLOOKUP(TRUE,ISNUMBER(SEARCH(Rules[Keyword],Transactions[[#This Row],[Description]])),Rules[Subcategory],"Uncategorised")</f>
        <v>Software</v>
      </c>
    </row>
    <row r="87" spans="2:9" x14ac:dyDescent="0.25">
      <c r="B87" s="3">
        <f>EOMONTH(Transactions[[#This Row],[Date]],0)</f>
        <v>45688</v>
      </c>
      <c r="C87" s="4" t="s">
        <v>89</v>
      </c>
      <c r="D87" s="5">
        <v>-35</v>
      </c>
      <c r="E87" s="6">
        <v>45658</v>
      </c>
      <c r="F87" s="4" t="s">
        <v>90</v>
      </c>
      <c r="G87" s="4" t="s">
        <v>92</v>
      </c>
      <c r="H87" s="1" t="str" cm="1">
        <f t="array" ref="H87">_xlfn.XLOOKUP(TRUE,ISNUMBER(SEARCH(Rules[Keyword],Transactions[[#This Row],[Description]])),Rules[Category],"Uncategorised")</f>
        <v>Expense</v>
      </c>
      <c r="I87" s="1" t="str" cm="1">
        <f t="array" ref="I87">_xlfn.XLOOKUP(TRUE,ISNUMBER(SEARCH(Rules[Keyword],Transactions[[#This Row],[Description]])),Rules[Subcategory],"Uncategorised")</f>
        <v>Utilities</v>
      </c>
    </row>
    <row r="88" spans="2:9" x14ac:dyDescent="0.25">
      <c r="B88" s="3">
        <f>EOMONTH(Transactions[[#This Row],[Date]],0)</f>
        <v>45688</v>
      </c>
      <c r="C88" s="1" t="s">
        <v>89</v>
      </c>
      <c r="D88" s="2">
        <v>-20.07</v>
      </c>
      <c r="E88" s="3">
        <v>45659</v>
      </c>
      <c r="F88" s="1" t="s">
        <v>93</v>
      </c>
      <c r="G88" s="1" t="s">
        <v>94</v>
      </c>
      <c r="H88" s="1" t="str" cm="1">
        <f t="array" ref="H88">_xlfn.XLOOKUP(TRUE,ISNUMBER(SEARCH(Rules[Keyword],Transactions[[#This Row],[Description]])),Rules[Category],"Uncategorised")</f>
        <v>COGS</v>
      </c>
      <c r="I88" s="1" t="str" cm="1">
        <f t="array" ref="I88">_xlfn.XLOOKUP(TRUE,ISNUMBER(SEARCH(Rules[Keyword],Transactions[[#This Row],[Description]])),Rules[Subcategory],"Uncategorised")</f>
        <v>Packaging</v>
      </c>
    </row>
    <row r="89" spans="2:9" x14ac:dyDescent="0.25">
      <c r="B89" s="3">
        <f>EOMONTH(Transactions[[#This Row],[Date]],0)</f>
        <v>45688</v>
      </c>
      <c r="C89" s="4" t="s">
        <v>89</v>
      </c>
      <c r="D89" s="5">
        <v>-61.44</v>
      </c>
      <c r="E89" s="6">
        <v>45660</v>
      </c>
      <c r="F89" s="4" t="s">
        <v>95</v>
      </c>
      <c r="G89" s="4" t="s">
        <v>96</v>
      </c>
      <c r="H89" s="1" t="str" cm="1">
        <f t="array" ref="H89">_xlfn.XLOOKUP(TRUE,ISNUMBER(SEARCH(Rules[Keyword],Transactions[[#This Row],[Description]])),Rules[Category],"Uncategorised")</f>
        <v>Expense</v>
      </c>
      <c r="I89" s="1" t="str" cm="1">
        <f t="array" ref="I89">_xlfn.XLOOKUP(TRUE,ISNUMBER(SEARCH(Rules[Keyword],Transactions[[#This Row],[Description]])),Rules[Subcategory],"Uncategorised")</f>
        <v>Fuel</v>
      </c>
    </row>
    <row r="90" spans="2:9" x14ac:dyDescent="0.25">
      <c r="B90" s="3">
        <f>EOMONTH(Transactions[[#This Row],[Date]],0)</f>
        <v>45688</v>
      </c>
      <c r="C90" s="1" t="s">
        <v>89</v>
      </c>
      <c r="D90" s="2">
        <v>-158.53</v>
      </c>
      <c r="E90" s="3">
        <v>45663</v>
      </c>
      <c r="F90" s="1" t="s">
        <v>97</v>
      </c>
      <c r="G90" s="1" t="s">
        <v>98</v>
      </c>
      <c r="H90" s="1" t="str" cm="1">
        <f t="array" ref="H90">_xlfn.XLOOKUP(TRUE,ISNUMBER(SEARCH(Rules[Keyword],Transactions[[#This Row],[Description]])),Rules[Category],"Uncategorised")</f>
        <v>COGS</v>
      </c>
      <c r="I90" s="1" t="str" cm="1">
        <f t="array" ref="I90">_xlfn.XLOOKUP(TRUE,ISNUMBER(SEARCH(Rules[Keyword],Transactions[[#This Row],[Description]])),Rules[Subcategory],"Uncategorised")</f>
        <v>Supplies</v>
      </c>
    </row>
    <row r="91" spans="2:9" x14ac:dyDescent="0.25">
      <c r="B91" s="3">
        <f>EOMONTH(Transactions[[#This Row],[Date]],0)</f>
        <v>45688</v>
      </c>
      <c r="C91" s="4" t="s">
        <v>89</v>
      </c>
      <c r="D91" s="5">
        <v>-75.400000000000006</v>
      </c>
      <c r="E91" s="6">
        <v>45664</v>
      </c>
      <c r="F91" s="4" t="s">
        <v>99</v>
      </c>
      <c r="G91" s="4" t="s">
        <v>100</v>
      </c>
      <c r="H91" s="1" t="str" cm="1">
        <f t="array" ref="H91">_xlfn.XLOOKUP(TRUE,ISNUMBER(SEARCH(Rules[Keyword],Transactions[[#This Row],[Description]])),Rules[Category],"Uncategorised")</f>
        <v>Expense</v>
      </c>
      <c r="I91" s="1" t="str" cm="1">
        <f t="array" ref="I91">_xlfn.XLOOKUP(TRUE,ISNUMBER(SEARCH(Rules[Keyword],Transactions[[#This Row],[Description]])),Rules[Subcategory],"Uncategorised")</f>
        <v>Repairs</v>
      </c>
    </row>
    <row r="92" spans="2:9" x14ac:dyDescent="0.25">
      <c r="B92" s="3">
        <f>EOMONTH(Transactions[[#This Row],[Date]],0)</f>
        <v>45688</v>
      </c>
      <c r="C92" s="1" t="s">
        <v>89</v>
      </c>
      <c r="D92" s="2">
        <v>-82.64</v>
      </c>
      <c r="E92" s="3">
        <v>45667</v>
      </c>
      <c r="F92" s="1" t="s">
        <v>101</v>
      </c>
      <c r="G92" s="1" t="s">
        <v>100</v>
      </c>
      <c r="H92" s="1" t="str" cm="1">
        <f t="array" ref="H92">_xlfn.XLOOKUP(TRUE,ISNUMBER(SEARCH(Rules[Keyword],Transactions[[#This Row],[Description]])),Rules[Category],"Uncategorised")</f>
        <v>Expense</v>
      </c>
      <c r="I92" s="1" t="str" cm="1">
        <f t="array" ref="I92">_xlfn.XLOOKUP(TRUE,ISNUMBER(SEARCH(Rules[Keyword],Transactions[[#This Row],[Description]])),Rules[Subcategory],"Uncategorised")</f>
        <v>Repairs</v>
      </c>
    </row>
    <row r="93" spans="2:9" x14ac:dyDescent="0.25">
      <c r="B93" s="3">
        <f>EOMONTH(Transactions[[#This Row],[Date]],0)</f>
        <v>45688</v>
      </c>
      <c r="C93" s="4" t="s">
        <v>89</v>
      </c>
      <c r="D93" s="5">
        <v>-72.760000000000005</v>
      </c>
      <c r="E93" s="6">
        <v>45669</v>
      </c>
      <c r="F93" s="4" t="s">
        <v>102</v>
      </c>
      <c r="G93" s="4" t="s">
        <v>96</v>
      </c>
      <c r="H93" s="1" t="str" cm="1">
        <f t="array" ref="H93">_xlfn.XLOOKUP(TRUE,ISNUMBER(SEARCH(Rules[Keyword],Transactions[[#This Row],[Description]])),Rules[Category],"Uncategorised")</f>
        <v>Expense</v>
      </c>
      <c r="I93" s="1" t="str" cm="1">
        <f t="array" ref="I93">_xlfn.XLOOKUP(TRUE,ISNUMBER(SEARCH(Rules[Keyword],Transactions[[#This Row],[Description]])),Rules[Subcategory],"Uncategorised")</f>
        <v>Fuel</v>
      </c>
    </row>
    <row r="94" spans="2:9" x14ac:dyDescent="0.25">
      <c r="B94" s="3">
        <f>EOMONTH(Transactions[[#This Row],[Date]],0)</f>
        <v>45688</v>
      </c>
      <c r="C94" s="1" t="s">
        <v>89</v>
      </c>
      <c r="D94" s="2">
        <v>-46.01</v>
      </c>
      <c r="E94" s="3">
        <v>45673</v>
      </c>
      <c r="F94" s="1" t="s">
        <v>103</v>
      </c>
      <c r="G94" s="1" t="s">
        <v>104</v>
      </c>
      <c r="H94" s="1" t="str" cm="1">
        <f t="array" ref="H94">_xlfn.XLOOKUP(TRUE,ISNUMBER(SEARCH(Rules[Keyword],Transactions[[#This Row],[Description]])),Rules[Category],"Uncategorised")</f>
        <v>COGS</v>
      </c>
      <c r="I94" s="1" t="str" cm="1">
        <f t="array" ref="I94">_xlfn.XLOOKUP(TRUE,ISNUMBER(SEARCH(Rules[Keyword],Transactions[[#This Row],[Description]])),Rules[Subcategory],"Uncategorised")</f>
        <v>Packaging</v>
      </c>
    </row>
    <row r="95" spans="2:9" x14ac:dyDescent="0.25">
      <c r="B95" s="3">
        <f>EOMONTH(Transactions[[#This Row],[Date]],0)</f>
        <v>45688</v>
      </c>
      <c r="C95" s="4" t="s">
        <v>89</v>
      </c>
      <c r="D95" s="5">
        <v>-190.15</v>
      </c>
      <c r="E95" s="6">
        <v>45674</v>
      </c>
      <c r="F95" s="4" t="s">
        <v>105</v>
      </c>
      <c r="G95" s="4" t="s">
        <v>98</v>
      </c>
      <c r="H95" s="1" t="str" cm="1">
        <f t="array" ref="H95">_xlfn.XLOOKUP(TRUE,ISNUMBER(SEARCH(Rules[Keyword],Transactions[[#This Row],[Description]])),Rules[Category],"Uncategorised")</f>
        <v>COGS</v>
      </c>
      <c r="I95" s="1" t="str" cm="1">
        <f t="array" ref="I95">_xlfn.XLOOKUP(TRUE,ISNUMBER(SEARCH(Rules[Keyword],Transactions[[#This Row],[Description]])),Rules[Subcategory],"Uncategorised")</f>
        <v>Supplies</v>
      </c>
    </row>
    <row r="96" spans="2:9" x14ac:dyDescent="0.25">
      <c r="B96" s="3">
        <f>EOMONTH(Transactions[[#This Row],[Date]],0)</f>
        <v>45688</v>
      </c>
      <c r="C96" s="1" t="s">
        <v>89</v>
      </c>
      <c r="D96" s="2">
        <v>-104.54</v>
      </c>
      <c r="E96" s="3">
        <v>45676</v>
      </c>
      <c r="F96" s="1" t="s">
        <v>106</v>
      </c>
      <c r="G96" s="1" t="s">
        <v>100</v>
      </c>
      <c r="H96" s="1" t="str" cm="1">
        <f t="array" ref="H96">_xlfn.XLOOKUP(TRUE,ISNUMBER(SEARCH(Rules[Keyword],Transactions[[#This Row],[Description]])),Rules[Category],"Uncategorised")</f>
        <v>Expense</v>
      </c>
      <c r="I96" s="1" t="str" cm="1">
        <f t="array" ref="I96">_xlfn.XLOOKUP(TRUE,ISNUMBER(SEARCH(Rules[Keyword],Transactions[[#This Row],[Description]])),Rules[Subcategory],"Uncategorised")</f>
        <v>Repairs</v>
      </c>
    </row>
    <row r="97" spans="2:9" x14ac:dyDescent="0.25">
      <c r="B97" s="3">
        <f>EOMONTH(Transactions[[#This Row],[Date]],0)</f>
        <v>45688</v>
      </c>
      <c r="C97" s="4" t="s">
        <v>89</v>
      </c>
      <c r="D97" s="5">
        <v>-64.25</v>
      </c>
      <c r="E97" s="6">
        <v>45680</v>
      </c>
      <c r="F97" s="4" t="s">
        <v>107</v>
      </c>
      <c r="G97" s="4" t="s">
        <v>96</v>
      </c>
      <c r="H97" s="1" t="str" cm="1">
        <f t="array" ref="H97">_xlfn.XLOOKUP(TRUE,ISNUMBER(SEARCH(Rules[Keyword],Transactions[[#This Row],[Description]])),Rules[Category],"Uncategorised")</f>
        <v>Expense</v>
      </c>
      <c r="I97" s="1" t="str" cm="1">
        <f t="array" ref="I97">_xlfn.XLOOKUP(TRUE,ISNUMBER(SEARCH(Rules[Keyword],Transactions[[#This Row],[Description]])),Rules[Subcategory],"Uncategorised")</f>
        <v>Fuel</v>
      </c>
    </row>
    <row r="98" spans="2:9" x14ac:dyDescent="0.25">
      <c r="B98" s="3">
        <f>EOMONTH(Transactions[[#This Row],[Date]],0)</f>
        <v>45688</v>
      </c>
      <c r="C98" s="1" t="s">
        <v>89</v>
      </c>
      <c r="D98" s="2">
        <v>-75.739999999999995</v>
      </c>
      <c r="E98" s="3">
        <v>45681</v>
      </c>
      <c r="F98" s="1" t="s">
        <v>108</v>
      </c>
      <c r="G98" s="1" t="s">
        <v>96</v>
      </c>
      <c r="H98" s="1" t="str" cm="1">
        <f t="array" ref="H98">_xlfn.XLOOKUP(TRUE,ISNUMBER(SEARCH(Rules[Keyword],Transactions[[#This Row],[Description]])),Rules[Category],"Uncategorised")</f>
        <v>Expense</v>
      </c>
      <c r="I98" s="1" t="str" cm="1">
        <f t="array" ref="I98">_xlfn.XLOOKUP(TRUE,ISNUMBER(SEARCH(Rules[Keyword],Transactions[[#This Row],[Description]])),Rules[Subcategory],"Uncategorised")</f>
        <v>Fuel</v>
      </c>
    </row>
    <row r="99" spans="2:9" x14ac:dyDescent="0.25">
      <c r="B99" s="3">
        <f>EOMONTH(Transactions[[#This Row],[Date]],0)</f>
        <v>45688</v>
      </c>
      <c r="C99" s="4" t="s">
        <v>89</v>
      </c>
      <c r="D99" s="5">
        <v>-47.47</v>
      </c>
      <c r="E99" s="6">
        <v>45687</v>
      </c>
      <c r="F99" s="4" t="s">
        <v>109</v>
      </c>
      <c r="G99" s="4" t="s">
        <v>104</v>
      </c>
      <c r="H99" s="1" t="str" cm="1">
        <f t="array" ref="H99">_xlfn.XLOOKUP(TRUE,ISNUMBER(SEARCH(Rules[Keyword],Transactions[[#This Row],[Description]])),Rules[Category],"Uncategorised")</f>
        <v>COGS</v>
      </c>
      <c r="I99" s="1" t="str" cm="1">
        <f t="array" ref="I99">_xlfn.XLOOKUP(TRUE,ISNUMBER(SEARCH(Rules[Keyword],Transactions[[#This Row],[Description]])),Rules[Subcategory],"Uncategorised")</f>
        <v>Packaging</v>
      </c>
    </row>
    <row r="100" spans="2:9" x14ac:dyDescent="0.25">
      <c r="B100" s="3">
        <f>EOMONTH(Transactions[[#This Row],[Date]],0)</f>
        <v>45688</v>
      </c>
      <c r="C100" s="1" t="s">
        <v>89</v>
      </c>
      <c r="D100" s="2">
        <v>-77.86</v>
      </c>
      <c r="E100" s="3">
        <v>45688</v>
      </c>
      <c r="F100" s="1" t="s">
        <v>110</v>
      </c>
      <c r="G100" s="1" t="s">
        <v>96</v>
      </c>
      <c r="H100" s="1" t="str" cm="1">
        <f t="array" ref="H100">_xlfn.XLOOKUP(TRUE,ISNUMBER(SEARCH(Rules[Keyword],Transactions[[#This Row],[Description]])),Rules[Category],"Uncategorised")</f>
        <v>Expense</v>
      </c>
      <c r="I100" s="1" t="str" cm="1">
        <f t="array" ref="I100">_xlfn.XLOOKUP(TRUE,ISNUMBER(SEARCH(Rules[Keyword],Transactions[[#This Row],[Description]])),Rules[Subcategory],"Uncategorised")</f>
        <v>Fuel</v>
      </c>
    </row>
    <row r="101" spans="2:9" x14ac:dyDescent="0.25">
      <c r="B101" s="3">
        <f>EOMONTH(Transactions[[#This Row],[Date]],0)</f>
        <v>45716</v>
      </c>
      <c r="C101" s="4" t="s">
        <v>0</v>
      </c>
      <c r="D101" s="5">
        <v>33.5</v>
      </c>
      <c r="E101" s="6">
        <v>45689</v>
      </c>
      <c r="F101" s="4" t="s">
        <v>111</v>
      </c>
      <c r="G101" s="4" t="s">
        <v>6</v>
      </c>
      <c r="H101" s="1" t="str" cm="1">
        <f t="array" ref="H101">_xlfn.XLOOKUP(TRUE,ISNUMBER(SEARCH(Rules[Keyword],Transactions[[#This Row],[Description]])),Rules[Category],"Uncategorised")</f>
        <v>Income</v>
      </c>
      <c r="I101" s="1" t="str" cm="1">
        <f t="array" ref="I101">_xlfn.XLOOKUP(TRUE,ISNUMBER(SEARCH(Rules[Keyword],Transactions[[#This Row],[Description]])),Rules[Subcategory],"Uncategorised")</f>
        <v>Sales</v>
      </c>
    </row>
    <row r="102" spans="2:9" x14ac:dyDescent="0.25">
      <c r="B102" s="3">
        <f>EOMONTH(Transactions[[#This Row],[Date]],0)</f>
        <v>45716</v>
      </c>
      <c r="C102" s="1" t="s">
        <v>0</v>
      </c>
      <c r="D102" s="2">
        <v>23.59</v>
      </c>
      <c r="E102" s="3">
        <v>45689</v>
      </c>
      <c r="F102" s="1" t="s">
        <v>112</v>
      </c>
      <c r="G102" s="1" t="s">
        <v>2</v>
      </c>
      <c r="H102" s="1" t="str" cm="1">
        <f t="array" ref="H102">_xlfn.XLOOKUP(TRUE,ISNUMBER(SEARCH(Rules[Keyword],Transactions[[#This Row],[Description]])),Rules[Category],"Uncategorised")</f>
        <v>Income</v>
      </c>
      <c r="I102" s="1" t="str" cm="1">
        <f t="array" ref="I102">_xlfn.XLOOKUP(TRUE,ISNUMBER(SEARCH(Rules[Keyword],Transactions[[#This Row],[Description]])),Rules[Subcategory],"Uncategorised")</f>
        <v>Sales</v>
      </c>
    </row>
    <row r="103" spans="2:9" x14ac:dyDescent="0.25">
      <c r="B103" s="3">
        <f>EOMONTH(Transactions[[#This Row],[Date]],0)</f>
        <v>45716</v>
      </c>
      <c r="C103" s="4" t="s">
        <v>0</v>
      </c>
      <c r="D103" s="5">
        <v>60.8</v>
      </c>
      <c r="E103" s="6">
        <v>45689</v>
      </c>
      <c r="F103" s="4" t="s">
        <v>113</v>
      </c>
      <c r="G103" s="4" t="s">
        <v>4</v>
      </c>
      <c r="H103" s="1" t="str" cm="1">
        <f t="array" ref="H103">_xlfn.XLOOKUP(TRUE,ISNUMBER(SEARCH(Rules[Keyword],Transactions[[#This Row],[Description]])),Rules[Category],"Uncategorised")</f>
        <v>Income</v>
      </c>
      <c r="I103" s="1" t="str" cm="1">
        <f t="array" ref="I103">_xlfn.XLOOKUP(TRUE,ISNUMBER(SEARCH(Rules[Keyword],Transactions[[#This Row],[Description]])),Rules[Subcategory],"Uncategorised")</f>
        <v>Sales</v>
      </c>
    </row>
    <row r="104" spans="2:9" x14ac:dyDescent="0.25">
      <c r="B104" s="3">
        <f>EOMONTH(Transactions[[#This Row],[Date]],0)</f>
        <v>45716</v>
      </c>
      <c r="C104" s="1" t="s">
        <v>0</v>
      </c>
      <c r="D104" s="2">
        <v>37.6</v>
      </c>
      <c r="E104" s="3">
        <v>45690</v>
      </c>
      <c r="F104" s="1" t="s">
        <v>114</v>
      </c>
      <c r="G104" s="1" t="s">
        <v>6</v>
      </c>
      <c r="H104" s="1" t="str" cm="1">
        <f t="array" ref="H104">_xlfn.XLOOKUP(TRUE,ISNUMBER(SEARCH(Rules[Keyword],Transactions[[#This Row],[Description]])),Rules[Category],"Uncategorised")</f>
        <v>Income</v>
      </c>
      <c r="I104" s="1" t="str" cm="1">
        <f t="array" ref="I104">_xlfn.XLOOKUP(TRUE,ISNUMBER(SEARCH(Rules[Keyword],Transactions[[#This Row],[Description]])),Rules[Subcategory],"Uncategorised")</f>
        <v>Sales</v>
      </c>
    </row>
    <row r="105" spans="2:9" x14ac:dyDescent="0.25">
      <c r="B105" s="3">
        <f>EOMONTH(Transactions[[#This Row],[Date]],0)</f>
        <v>45716</v>
      </c>
      <c r="C105" s="4" t="s">
        <v>0</v>
      </c>
      <c r="D105" s="5">
        <v>60.7</v>
      </c>
      <c r="E105" s="6">
        <v>45690</v>
      </c>
      <c r="F105" s="4" t="s">
        <v>115</v>
      </c>
      <c r="G105" s="4" t="s">
        <v>2</v>
      </c>
      <c r="H105" s="1" t="str" cm="1">
        <f t="array" ref="H105">_xlfn.XLOOKUP(TRUE,ISNUMBER(SEARCH(Rules[Keyword],Transactions[[#This Row],[Description]])),Rules[Category],"Uncategorised")</f>
        <v>Income</v>
      </c>
      <c r="I105" s="1" t="str" cm="1">
        <f t="array" ref="I105">_xlfn.XLOOKUP(TRUE,ISNUMBER(SEARCH(Rules[Keyword],Transactions[[#This Row],[Description]])),Rules[Subcategory],"Uncategorised")</f>
        <v>Sales</v>
      </c>
    </row>
    <row r="106" spans="2:9" x14ac:dyDescent="0.25">
      <c r="B106" s="3">
        <f>EOMONTH(Transactions[[#This Row],[Date]],0)</f>
        <v>45716</v>
      </c>
      <c r="C106" s="1" t="s">
        <v>0</v>
      </c>
      <c r="D106" s="2">
        <v>16.5</v>
      </c>
      <c r="E106" s="3">
        <v>45691</v>
      </c>
      <c r="F106" s="1" t="s">
        <v>116</v>
      </c>
      <c r="G106" s="1" t="s">
        <v>6</v>
      </c>
      <c r="H106" s="1" t="str" cm="1">
        <f t="array" ref="H106">_xlfn.XLOOKUP(TRUE,ISNUMBER(SEARCH(Rules[Keyword],Transactions[[#This Row],[Description]])),Rules[Category],"Uncategorised")</f>
        <v>Income</v>
      </c>
      <c r="I106" s="1" t="str" cm="1">
        <f t="array" ref="I106">_xlfn.XLOOKUP(TRUE,ISNUMBER(SEARCH(Rules[Keyword],Transactions[[#This Row],[Description]])),Rules[Subcategory],"Uncategorised")</f>
        <v>Sales</v>
      </c>
    </row>
    <row r="107" spans="2:9" x14ac:dyDescent="0.25">
      <c r="B107" s="3">
        <f>EOMONTH(Transactions[[#This Row],[Date]],0)</f>
        <v>45716</v>
      </c>
      <c r="C107" s="4" t="s">
        <v>0</v>
      </c>
      <c r="D107" s="5">
        <v>96.91</v>
      </c>
      <c r="E107" s="6">
        <v>45691</v>
      </c>
      <c r="F107" s="4" t="s">
        <v>117</v>
      </c>
      <c r="G107" s="4" t="s">
        <v>2</v>
      </c>
      <c r="H107" s="1" t="str" cm="1">
        <f t="array" ref="H107">_xlfn.XLOOKUP(TRUE,ISNUMBER(SEARCH(Rules[Keyword],Transactions[[#This Row],[Description]])),Rules[Category],"Uncategorised")</f>
        <v>Income</v>
      </c>
      <c r="I107" s="1" t="str" cm="1">
        <f t="array" ref="I107">_xlfn.XLOOKUP(TRUE,ISNUMBER(SEARCH(Rules[Keyword],Transactions[[#This Row],[Description]])),Rules[Subcategory],"Uncategorised")</f>
        <v>Sales</v>
      </c>
    </row>
    <row r="108" spans="2:9" x14ac:dyDescent="0.25">
      <c r="B108" s="3">
        <f>EOMONTH(Transactions[[#This Row],[Date]],0)</f>
        <v>45716</v>
      </c>
      <c r="C108" s="1" t="s">
        <v>0</v>
      </c>
      <c r="D108" s="2">
        <v>16.89</v>
      </c>
      <c r="E108" s="3">
        <v>45691</v>
      </c>
      <c r="F108" s="1" t="s">
        <v>118</v>
      </c>
      <c r="G108" s="1" t="s">
        <v>4</v>
      </c>
      <c r="H108" s="1" t="str" cm="1">
        <f t="array" ref="H108">_xlfn.XLOOKUP(TRUE,ISNUMBER(SEARCH(Rules[Keyword],Transactions[[#This Row],[Description]])),Rules[Category],"Uncategorised")</f>
        <v>Income</v>
      </c>
      <c r="I108" s="1" t="str" cm="1">
        <f t="array" ref="I108">_xlfn.XLOOKUP(TRUE,ISNUMBER(SEARCH(Rules[Keyword],Transactions[[#This Row],[Description]])),Rules[Subcategory],"Uncategorised")</f>
        <v>Sales</v>
      </c>
    </row>
    <row r="109" spans="2:9" x14ac:dyDescent="0.25">
      <c r="B109" s="3">
        <f>EOMONTH(Transactions[[#This Row],[Date]],0)</f>
        <v>45716</v>
      </c>
      <c r="C109" s="4" t="s">
        <v>0</v>
      </c>
      <c r="D109" s="5">
        <v>14.6</v>
      </c>
      <c r="E109" s="6">
        <v>45692</v>
      </c>
      <c r="F109" s="4" t="s">
        <v>119</v>
      </c>
      <c r="G109" s="4" t="s">
        <v>6</v>
      </c>
      <c r="H109" s="1" t="str" cm="1">
        <f t="array" ref="H109">_xlfn.XLOOKUP(TRUE,ISNUMBER(SEARCH(Rules[Keyword],Transactions[[#This Row],[Description]])),Rules[Category],"Uncategorised")</f>
        <v>Income</v>
      </c>
      <c r="I109" s="1" t="str" cm="1">
        <f t="array" ref="I109">_xlfn.XLOOKUP(TRUE,ISNUMBER(SEARCH(Rules[Keyword],Transactions[[#This Row],[Description]])),Rules[Subcategory],"Uncategorised")</f>
        <v>Sales</v>
      </c>
    </row>
    <row r="110" spans="2:9" x14ac:dyDescent="0.25">
      <c r="B110" s="3">
        <f>EOMONTH(Transactions[[#This Row],[Date]],0)</f>
        <v>45716</v>
      </c>
      <c r="C110" s="1" t="s">
        <v>0</v>
      </c>
      <c r="D110" s="2">
        <v>31.49</v>
      </c>
      <c r="E110" s="3">
        <v>45692</v>
      </c>
      <c r="F110" s="1" t="s">
        <v>120</v>
      </c>
      <c r="G110" s="1" t="s">
        <v>2</v>
      </c>
      <c r="H110" s="1" t="str" cm="1">
        <f t="array" ref="H110">_xlfn.XLOOKUP(TRUE,ISNUMBER(SEARCH(Rules[Keyword],Transactions[[#This Row],[Description]])),Rules[Category],"Uncategorised")</f>
        <v>Income</v>
      </c>
      <c r="I110" s="1" t="str" cm="1">
        <f t="array" ref="I110">_xlfn.XLOOKUP(TRUE,ISNUMBER(SEARCH(Rules[Keyword],Transactions[[#This Row],[Description]])),Rules[Subcategory],"Uncategorised")</f>
        <v>Sales</v>
      </c>
    </row>
    <row r="111" spans="2:9" x14ac:dyDescent="0.25">
      <c r="B111" s="3">
        <f>EOMONTH(Transactions[[#This Row],[Date]],0)</f>
        <v>45716</v>
      </c>
      <c r="C111" s="4" t="s">
        <v>0</v>
      </c>
      <c r="D111" s="5">
        <v>33.89</v>
      </c>
      <c r="E111" s="6">
        <v>45692</v>
      </c>
      <c r="F111" s="4" t="s">
        <v>121</v>
      </c>
      <c r="G111" s="4" t="s">
        <v>9</v>
      </c>
      <c r="H111" s="1" t="str" cm="1">
        <f t="array" ref="H111">_xlfn.XLOOKUP(TRUE,ISNUMBER(SEARCH(Rules[Keyword],Transactions[[#This Row],[Description]])),Rules[Category],"Uncategorised")</f>
        <v>Income</v>
      </c>
      <c r="I111" s="1" t="str" cm="1">
        <f t="array" ref="I111">_xlfn.XLOOKUP(TRUE,ISNUMBER(SEARCH(Rules[Keyword],Transactions[[#This Row],[Description]])),Rules[Subcategory],"Uncategorised")</f>
        <v>Sales</v>
      </c>
    </row>
    <row r="112" spans="2:9" x14ac:dyDescent="0.25">
      <c r="B112" s="3">
        <f>EOMONTH(Transactions[[#This Row],[Date]],0)</f>
        <v>45716</v>
      </c>
      <c r="C112" s="1" t="s">
        <v>0</v>
      </c>
      <c r="D112" s="2">
        <v>53.44</v>
      </c>
      <c r="E112" s="3">
        <v>45692</v>
      </c>
      <c r="F112" s="1" t="s">
        <v>122</v>
      </c>
      <c r="G112" s="1" t="s">
        <v>4</v>
      </c>
      <c r="H112" s="1" t="str" cm="1">
        <f t="array" ref="H112">_xlfn.XLOOKUP(TRUE,ISNUMBER(SEARCH(Rules[Keyword],Transactions[[#This Row],[Description]])),Rules[Category],"Uncategorised")</f>
        <v>Income</v>
      </c>
      <c r="I112" s="1" t="str" cm="1">
        <f t="array" ref="I112">_xlfn.XLOOKUP(TRUE,ISNUMBER(SEARCH(Rules[Keyword],Transactions[[#This Row],[Description]])),Rules[Subcategory],"Uncategorised")</f>
        <v>Sales</v>
      </c>
    </row>
    <row r="113" spans="2:9" x14ac:dyDescent="0.25">
      <c r="B113" s="3">
        <f>EOMONTH(Transactions[[#This Row],[Date]],0)</f>
        <v>45716</v>
      </c>
      <c r="C113" s="4" t="s">
        <v>0</v>
      </c>
      <c r="D113" s="5">
        <v>49</v>
      </c>
      <c r="E113" s="6">
        <v>45693</v>
      </c>
      <c r="F113" s="4" t="s">
        <v>123</v>
      </c>
      <c r="G113" s="4" t="s">
        <v>6</v>
      </c>
      <c r="H113" s="1" t="str" cm="1">
        <f t="array" ref="H113">_xlfn.XLOOKUP(TRUE,ISNUMBER(SEARCH(Rules[Keyword],Transactions[[#This Row],[Description]])),Rules[Category],"Uncategorised")</f>
        <v>Income</v>
      </c>
      <c r="I113" s="1" t="str" cm="1">
        <f t="array" ref="I113">_xlfn.XLOOKUP(TRUE,ISNUMBER(SEARCH(Rules[Keyword],Transactions[[#This Row],[Description]])),Rules[Subcategory],"Uncategorised")</f>
        <v>Sales</v>
      </c>
    </row>
    <row r="114" spans="2:9" x14ac:dyDescent="0.25">
      <c r="B114" s="3">
        <f>EOMONTH(Transactions[[#This Row],[Date]],0)</f>
        <v>45716</v>
      </c>
      <c r="C114" s="1" t="s">
        <v>0</v>
      </c>
      <c r="D114" s="2">
        <v>33.36</v>
      </c>
      <c r="E114" s="3">
        <v>45693</v>
      </c>
      <c r="F114" s="1" t="s">
        <v>124</v>
      </c>
      <c r="G114" s="1" t="s">
        <v>2</v>
      </c>
      <c r="H114" s="1" t="str" cm="1">
        <f t="array" ref="H114">_xlfn.XLOOKUP(TRUE,ISNUMBER(SEARCH(Rules[Keyword],Transactions[[#This Row],[Description]])),Rules[Category],"Uncategorised")</f>
        <v>Income</v>
      </c>
      <c r="I114" s="1" t="str" cm="1">
        <f t="array" ref="I114">_xlfn.XLOOKUP(TRUE,ISNUMBER(SEARCH(Rules[Keyword],Transactions[[#This Row],[Description]])),Rules[Subcategory],"Uncategorised")</f>
        <v>Sales</v>
      </c>
    </row>
    <row r="115" spans="2:9" x14ac:dyDescent="0.25">
      <c r="B115" s="3">
        <f>EOMONTH(Transactions[[#This Row],[Date]],0)</f>
        <v>45716</v>
      </c>
      <c r="C115" s="4" t="s">
        <v>0</v>
      </c>
      <c r="D115" s="5">
        <v>21.31</v>
      </c>
      <c r="E115" s="6">
        <v>45693</v>
      </c>
      <c r="F115" s="4" t="s">
        <v>125</v>
      </c>
      <c r="G115" s="4" t="s">
        <v>4</v>
      </c>
      <c r="H115" s="1" t="str" cm="1">
        <f t="array" ref="H115">_xlfn.XLOOKUP(TRUE,ISNUMBER(SEARCH(Rules[Keyword],Transactions[[#This Row],[Description]])),Rules[Category],"Uncategorised")</f>
        <v>Income</v>
      </c>
      <c r="I115" s="1" t="str" cm="1">
        <f t="array" ref="I115">_xlfn.XLOOKUP(TRUE,ISNUMBER(SEARCH(Rules[Keyword],Transactions[[#This Row],[Description]])),Rules[Subcategory],"Uncategorised")</f>
        <v>Sales</v>
      </c>
    </row>
    <row r="116" spans="2:9" x14ac:dyDescent="0.25">
      <c r="B116" s="3">
        <f>EOMONTH(Transactions[[#This Row],[Date]],0)</f>
        <v>45716</v>
      </c>
      <c r="C116" s="1" t="s">
        <v>0</v>
      </c>
      <c r="D116" s="2">
        <v>32.36</v>
      </c>
      <c r="E116" s="3">
        <v>45694</v>
      </c>
      <c r="F116" s="1" t="s">
        <v>126</v>
      </c>
      <c r="G116" s="1" t="s">
        <v>2</v>
      </c>
      <c r="H116" s="1" t="str" cm="1">
        <f t="array" ref="H116">_xlfn.XLOOKUP(TRUE,ISNUMBER(SEARCH(Rules[Keyword],Transactions[[#This Row],[Description]])),Rules[Category],"Uncategorised")</f>
        <v>Income</v>
      </c>
      <c r="I116" s="1" t="str" cm="1">
        <f t="array" ref="I116">_xlfn.XLOOKUP(TRUE,ISNUMBER(SEARCH(Rules[Keyword],Transactions[[#This Row],[Description]])),Rules[Subcategory],"Uncategorised")</f>
        <v>Sales</v>
      </c>
    </row>
    <row r="117" spans="2:9" x14ac:dyDescent="0.25">
      <c r="B117" s="3">
        <f>EOMONTH(Transactions[[#This Row],[Date]],0)</f>
        <v>45716</v>
      </c>
      <c r="C117" s="4" t="s">
        <v>0</v>
      </c>
      <c r="D117" s="5">
        <v>42.3</v>
      </c>
      <c r="E117" s="6">
        <v>45695</v>
      </c>
      <c r="F117" s="4" t="s">
        <v>127</v>
      </c>
      <c r="G117" s="4" t="s">
        <v>6</v>
      </c>
      <c r="H117" s="1" t="str" cm="1">
        <f t="array" ref="H117">_xlfn.XLOOKUP(TRUE,ISNUMBER(SEARCH(Rules[Keyword],Transactions[[#This Row],[Description]])),Rules[Category],"Uncategorised")</f>
        <v>Income</v>
      </c>
      <c r="I117" s="1" t="str" cm="1">
        <f t="array" ref="I117">_xlfn.XLOOKUP(TRUE,ISNUMBER(SEARCH(Rules[Keyword],Transactions[[#This Row],[Description]])),Rules[Subcategory],"Uncategorised")</f>
        <v>Sales</v>
      </c>
    </row>
    <row r="118" spans="2:9" x14ac:dyDescent="0.25">
      <c r="B118" s="3">
        <f>EOMONTH(Transactions[[#This Row],[Date]],0)</f>
        <v>45716</v>
      </c>
      <c r="C118" s="1" t="s">
        <v>0</v>
      </c>
      <c r="D118" s="2">
        <v>111.52</v>
      </c>
      <c r="E118" s="3">
        <v>45695</v>
      </c>
      <c r="F118" s="1" t="s">
        <v>128</v>
      </c>
      <c r="G118" s="1" t="s">
        <v>2</v>
      </c>
      <c r="H118" s="1" t="str" cm="1">
        <f t="array" ref="H118">_xlfn.XLOOKUP(TRUE,ISNUMBER(SEARCH(Rules[Keyword],Transactions[[#This Row],[Description]])),Rules[Category],"Uncategorised")</f>
        <v>Income</v>
      </c>
      <c r="I118" s="1" t="str" cm="1">
        <f t="array" ref="I118">_xlfn.XLOOKUP(TRUE,ISNUMBER(SEARCH(Rules[Keyword],Transactions[[#This Row],[Description]])),Rules[Subcategory],"Uncategorised")</f>
        <v>Sales</v>
      </c>
    </row>
    <row r="119" spans="2:9" x14ac:dyDescent="0.25">
      <c r="B119" s="3">
        <f>EOMONTH(Transactions[[#This Row],[Date]],0)</f>
        <v>45716</v>
      </c>
      <c r="C119" s="4" t="s">
        <v>0</v>
      </c>
      <c r="D119" s="5">
        <v>25.54</v>
      </c>
      <c r="E119" s="6">
        <v>45695</v>
      </c>
      <c r="F119" s="4" t="s">
        <v>129</v>
      </c>
      <c r="G119" s="4" t="s">
        <v>4</v>
      </c>
      <c r="H119" s="1" t="str" cm="1">
        <f t="array" ref="H119">_xlfn.XLOOKUP(TRUE,ISNUMBER(SEARCH(Rules[Keyword],Transactions[[#This Row],[Description]])),Rules[Category],"Uncategorised")</f>
        <v>Income</v>
      </c>
      <c r="I119" s="1" t="str" cm="1">
        <f t="array" ref="I119">_xlfn.XLOOKUP(TRUE,ISNUMBER(SEARCH(Rules[Keyword],Transactions[[#This Row],[Description]])),Rules[Subcategory],"Uncategorised")</f>
        <v>Sales</v>
      </c>
    </row>
    <row r="120" spans="2:9" x14ac:dyDescent="0.25">
      <c r="B120" s="3">
        <f>EOMONTH(Transactions[[#This Row],[Date]],0)</f>
        <v>45716</v>
      </c>
      <c r="C120" s="1" t="s">
        <v>0</v>
      </c>
      <c r="D120" s="2">
        <v>18.54</v>
      </c>
      <c r="E120" s="3">
        <v>45696</v>
      </c>
      <c r="F120" s="1" t="s">
        <v>130</v>
      </c>
      <c r="G120" s="1" t="s">
        <v>2</v>
      </c>
      <c r="H120" s="1" t="str" cm="1">
        <f t="array" ref="H120">_xlfn.XLOOKUP(TRUE,ISNUMBER(SEARCH(Rules[Keyword],Transactions[[#This Row],[Description]])),Rules[Category],"Uncategorised")</f>
        <v>Income</v>
      </c>
      <c r="I120" s="1" t="str" cm="1">
        <f t="array" ref="I120">_xlfn.XLOOKUP(TRUE,ISNUMBER(SEARCH(Rules[Keyword],Transactions[[#This Row],[Description]])),Rules[Subcategory],"Uncategorised")</f>
        <v>Sales</v>
      </c>
    </row>
    <row r="121" spans="2:9" x14ac:dyDescent="0.25">
      <c r="B121" s="3">
        <f>EOMONTH(Transactions[[#This Row],[Date]],0)</f>
        <v>45716</v>
      </c>
      <c r="C121" s="4" t="s">
        <v>0</v>
      </c>
      <c r="D121" s="5">
        <v>46.64</v>
      </c>
      <c r="E121" s="6">
        <v>45696</v>
      </c>
      <c r="F121" s="4" t="s">
        <v>131</v>
      </c>
      <c r="G121" s="4" t="s">
        <v>4</v>
      </c>
      <c r="H121" s="1" t="str" cm="1">
        <f t="array" ref="H121">_xlfn.XLOOKUP(TRUE,ISNUMBER(SEARCH(Rules[Keyword],Transactions[[#This Row],[Description]])),Rules[Category],"Uncategorised")</f>
        <v>Income</v>
      </c>
      <c r="I121" s="1" t="str" cm="1">
        <f t="array" ref="I121">_xlfn.XLOOKUP(TRUE,ISNUMBER(SEARCH(Rules[Keyword],Transactions[[#This Row],[Description]])),Rules[Subcategory],"Uncategorised")</f>
        <v>Sales</v>
      </c>
    </row>
    <row r="122" spans="2:9" x14ac:dyDescent="0.25">
      <c r="B122" s="3">
        <f>EOMONTH(Transactions[[#This Row],[Date]],0)</f>
        <v>45716</v>
      </c>
      <c r="C122" s="1" t="s">
        <v>0</v>
      </c>
      <c r="D122" s="2">
        <v>13</v>
      </c>
      <c r="E122" s="3">
        <v>45697</v>
      </c>
      <c r="F122" s="1" t="s">
        <v>132</v>
      </c>
      <c r="G122" s="1" t="s">
        <v>6</v>
      </c>
      <c r="H122" s="1" t="str" cm="1">
        <f t="array" ref="H122">_xlfn.XLOOKUP(TRUE,ISNUMBER(SEARCH(Rules[Keyword],Transactions[[#This Row],[Description]])),Rules[Category],"Uncategorised")</f>
        <v>Income</v>
      </c>
      <c r="I122" s="1" t="str" cm="1">
        <f t="array" ref="I122">_xlfn.XLOOKUP(TRUE,ISNUMBER(SEARCH(Rules[Keyword],Transactions[[#This Row],[Description]])),Rules[Subcategory],"Uncategorised")</f>
        <v>Sales</v>
      </c>
    </row>
    <row r="123" spans="2:9" x14ac:dyDescent="0.25">
      <c r="B123" s="3">
        <f>EOMONTH(Transactions[[#This Row],[Date]],0)</f>
        <v>45716</v>
      </c>
      <c r="C123" s="4" t="s">
        <v>0</v>
      </c>
      <c r="D123" s="5">
        <v>57.43</v>
      </c>
      <c r="E123" s="6">
        <v>45697</v>
      </c>
      <c r="F123" s="4" t="s">
        <v>133</v>
      </c>
      <c r="G123" s="4" t="s">
        <v>2</v>
      </c>
      <c r="H123" s="1" t="str" cm="1">
        <f t="array" ref="H123">_xlfn.XLOOKUP(TRUE,ISNUMBER(SEARCH(Rules[Keyword],Transactions[[#This Row],[Description]])),Rules[Category],"Uncategorised")</f>
        <v>Income</v>
      </c>
      <c r="I123" s="1" t="str" cm="1">
        <f t="array" ref="I123">_xlfn.XLOOKUP(TRUE,ISNUMBER(SEARCH(Rules[Keyword],Transactions[[#This Row],[Description]])),Rules[Subcategory],"Uncategorised")</f>
        <v>Sales</v>
      </c>
    </row>
    <row r="124" spans="2:9" x14ac:dyDescent="0.25">
      <c r="B124" s="3">
        <f>EOMONTH(Transactions[[#This Row],[Date]],0)</f>
        <v>45716</v>
      </c>
      <c r="C124" s="1" t="s">
        <v>0</v>
      </c>
      <c r="D124" s="2">
        <v>38.700000000000003</v>
      </c>
      <c r="E124" s="3">
        <v>45697</v>
      </c>
      <c r="F124" s="1" t="s">
        <v>134</v>
      </c>
      <c r="G124" s="1" t="s">
        <v>4</v>
      </c>
      <c r="H124" s="1" t="str" cm="1">
        <f t="array" ref="H124">_xlfn.XLOOKUP(TRUE,ISNUMBER(SEARCH(Rules[Keyword],Transactions[[#This Row],[Description]])),Rules[Category],"Uncategorised")</f>
        <v>Income</v>
      </c>
      <c r="I124" s="1" t="str" cm="1">
        <f t="array" ref="I124">_xlfn.XLOOKUP(TRUE,ISNUMBER(SEARCH(Rules[Keyword],Transactions[[#This Row],[Description]])),Rules[Subcategory],"Uncategorised")</f>
        <v>Sales</v>
      </c>
    </row>
    <row r="125" spans="2:9" x14ac:dyDescent="0.25">
      <c r="B125" s="3">
        <f>EOMONTH(Transactions[[#This Row],[Date]],0)</f>
        <v>45716</v>
      </c>
      <c r="C125" s="4" t="s">
        <v>0</v>
      </c>
      <c r="D125" s="5">
        <v>69.099999999999994</v>
      </c>
      <c r="E125" s="6">
        <v>45698</v>
      </c>
      <c r="F125" s="4" t="s">
        <v>135</v>
      </c>
      <c r="G125" s="4" t="s">
        <v>6</v>
      </c>
      <c r="H125" s="1" t="str" cm="1">
        <f t="array" ref="H125">_xlfn.XLOOKUP(TRUE,ISNUMBER(SEARCH(Rules[Keyword],Transactions[[#This Row],[Description]])),Rules[Category],"Uncategorised")</f>
        <v>Income</v>
      </c>
      <c r="I125" s="1" t="str" cm="1">
        <f t="array" ref="I125">_xlfn.XLOOKUP(TRUE,ISNUMBER(SEARCH(Rules[Keyword],Transactions[[#This Row],[Description]])),Rules[Subcategory],"Uncategorised")</f>
        <v>Sales</v>
      </c>
    </row>
    <row r="126" spans="2:9" x14ac:dyDescent="0.25">
      <c r="B126" s="3">
        <f>EOMONTH(Transactions[[#This Row],[Date]],0)</f>
        <v>45716</v>
      </c>
      <c r="C126" s="1" t="s">
        <v>0</v>
      </c>
      <c r="D126" s="2">
        <v>61.5</v>
      </c>
      <c r="E126" s="3">
        <v>45698</v>
      </c>
      <c r="F126" s="1" t="s">
        <v>136</v>
      </c>
      <c r="G126" s="1" t="s">
        <v>2</v>
      </c>
      <c r="H126" s="1" t="str" cm="1">
        <f t="array" ref="H126">_xlfn.XLOOKUP(TRUE,ISNUMBER(SEARCH(Rules[Keyword],Transactions[[#This Row],[Description]])),Rules[Category],"Uncategorised")</f>
        <v>Income</v>
      </c>
      <c r="I126" s="1" t="str" cm="1">
        <f t="array" ref="I126">_xlfn.XLOOKUP(TRUE,ISNUMBER(SEARCH(Rules[Keyword],Transactions[[#This Row],[Description]])),Rules[Subcategory],"Uncategorised")</f>
        <v>Sales</v>
      </c>
    </row>
    <row r="127" spans="2:9" x14ac:dyDescent="0.25">
      <c r="B127" s="3">
        <f>EOMONTH(Transactions[[#This Row],[Date]],0)</f>
        <v>45716</v>
      </c>
      <c r="C127" s="4" t="s">
        <v>0</v>
      </c>
      <c r="D127" s="5">
        <v>10.41</v>
      </c>
      <c r="E127" s="6">
        <v>45698</v>
      </c>
      <c r="F127" s="4" t="s">
        <v>137</v>
      </c>
      <c r="G127" s="4" t="s">
        <v>9</v>
      </c>
      <c r="H127" s="1" t="str" cm="1">
        <f t="array" ref="H127">_xlfn.XLOOKUP(TRUE,ISNUMBER(SEARCH(Rules[Keyword],Transactions[[#This Row],[Description]])),Rules[Category],"Uncategorised")</f>
        <v>Income</v>
      </c>
      <c r="I127" s="1" t="str" cm="1">
        <f t="array" ref="I127">_xlfn.XLOOKUP(TRUE,ISNUMBER(SEARCH(Rules[Keyword],Transactions[[#This Row],[Description]])),Rules[Subcategory],"Uncategorised")</f>
        <v>Sales</v>
      </c>
    </row>
    <row r="128" spans="2:9" x14ac:dyDescent="0.25">
      <c r="B128" s="3">
        <f>EOMONTH(Transactions[[#This Row],[Date]],0)</f>
        <v>45716</v>
      </c>
      <c r="C128" s="1" t="s">
        <v>0</v>
      </c>
      <c r="D128" s="2">
        <v>19.5</v>
      </c>
      <c r="E128" s="3">
        <v>45699</v>
      </c>
      <c r="F128" s="1" t="s">
        <v>138</v>
      </c>
      <c r="G128" s="1" t="s">
        <v>6</v>
      </c>
      <c r="H128" s="1" t="str" cm="1">
        <f t="array" ref="H128">_xlfn.XLOOKUP(TRUE,ISNUMBER(SEARCH(Rules[Keyword],Transactions[[#This Row],[Description]])),Rules[Category],"Uncategorised")</f>
        <v>Income</v>
      </c>
      <c r="I128" s="1" t="str" cm="1">
        <f t="array" ref="I128">_xlfn.XLOOKUP(TRUE,ISNUMBER(SEARCH(Rules[Keyword],Transactions[[#This Row],[Description]])),Rules[Subcategory],"Uncategorised")</f>
        <v>Sales</v>
      </c>
    </row>
    <row r="129" spans="2:9" x14ac:dyDescent="0.25">
      <c r="B129" s="3">
        <f>EOMONTH(Transactions[[#This Row],[Date]],0)</f>
        <v>45716</v>
      </c>
      <c r="C129" s="4" t="s">
        <v>0</v>
      </c>
      <c r="D129" s="5">
        <v>34.46</v>
      </c>
      <c r="E129" s="6">
        <v>45699</v>
      </c>
      <c r="F129" s="4" t="s">
        <v>139</v>
      </c>
      <c r="G129" s="4" t="s">
        <v>2</v>
      </c>
      <c r="H129" s="1" t="str" cm="1">
        <f t="array" ref="H129">_xlfn.XLOOKUP(TRUE,ISNUMBER(SEARCH(Rules[Keyword],Transactions[[#This Row],[Description]])),Rules[Category],"Uncategorised")</f>
        <v>Income</v>
      </c>
      <c r="I129" s="1" t="str" cm="1">
        <f t="array" ref="I129">_xlfn.XLOOKUP(TRUE,ISNUMBER(SEARCH(Rules[Keyword],Transactions[[#This Row],[Description]])),Rules[Subcategory],"Uncategorised")</f>
        <v>Sales</v>
      </c>
    </row>
    <row r="130" spans="2:9" x14ac:dyDescent="0.25">
      <c r="B130" s="3">
        <f>EOMONTH(Transactions[[#This Row],[Date]],0)</f>
        <v>45716</v>
      </c>
      <c r="C130" s="1" t="s">
        <v>0</v>
      </c>
      <c r="D130" s="2">
        <v>69.290000000000006</v>
      </c>
      <c r="E130" s="3">
        <v>45700</v>
      </c>
      <c r="F130" s="1" t="s">
        <v>140</v>
      </c>
      <c r="G130" s="1" t="s">
        <v>2</v>
      </c>
      <c r="H130" s="1" t="str" cm="1">
        <f t="array" ref="H130">_xlfn.XLOOKUP(TRUE,ISNUMBER(SEARCH(Rules[Keyword],Transactions[[#This Row],[Description]])),Rules[Category],"Uncategorised")</f>
        <v>Income</v>
      </c>
      <c r="I130" s="1" t="str" cm="1">
        <f t="array" ref="I130">_xlfn.XLOOKUP(TRUE,ISNUMBER(SEARCH(Rules[Keyword],Transactions[[#This Row],[Description]])),Rules[Subcategory],"Uncategorised")</f>
        <v>Sales</v>
      </c>
    </row>
    <row r="131" spans="2:9" x14ac:dyDescent="0.25">
      <c r="B131" s="3">
        <f>EOMONTH(Transactions[[#This Row],[Date]],0)</f>
        <v>45716</v>
      </c>
      <c r="C131" s="4" t="s">
        <v>0</v>
      </c>
      <c r="D131" s="5">
        <v>11.98</v>
      </c>
      <c r="E131" s="6">
        <v>45700</v>
      </c>
      <c r="F131" s="4" t="s">
        <v>141</v>
      </c>
      <c r="G131" s="4" t="s">
        <v>4</v>
      </c>
      <c r="H131" s="1" t="str" cm="1">
        <f t="array" ref="H131">_xlfn.XLOOKUP(TRUE,ISNUMBER(SEARCH(Rules[Keyword],Transactions[[#This Row],[Description]])),Rules[Category],"Uncategorised")</f>
        <v>Income</v>
      </c>
      <c r="I131" s="1" t="str" cm="1">
        <f t="array" ref="I131">_xlfn.XLOOKUP(TRUE,ISNUMBER(SEARCH(Rules[Keyword],Transactions[[#This Row],[Description]])),Rules[Subcategory],"Uncategorised")</f>
        <v>Sales</v>
      </c>
    </row>
    <row r="132" spans="2:9" x14ac:dyDescent="0.25">
      <c r="B132" s="3">
        <f>EOMONTH(Transactions[[#This Row],[Date]],0)</f>
        <v>45716</v>
      </c>
      <c r="C132" s="1" t="s">
        <v>0</v>
      </c>
      <c r="D132" s="2">
        <v>16.5</v>
      </c>
      <c r="E132" s="3">
        <v>45701</v>
      </c>
      <c r="F132" s="1" t="s">
        <v>142</v>
      </c>
      <c r="G132" s="1" t="s">
        <v>6</v>
      </c>
      <c r="H132" s="1" t="str" cm="1">
        <f t="array" ref="H132">_xlfn.XLOOKUP(TRUE,ISNUMBER(SEARCH(Rules[Keyword],Transactions[[#This Row],[Description]])),Rules[Category],"Uncategorised")</f>
        <v>Income</v>
      </c>
      <c r="I132" s="1" t="str" cm="1">
        <f t="array" ref="I132">_xlfn.XLOOKUP(TRUE,ISNUMBER(SEARCH(Rules[Keyword],Transactions[[#This Row],[Description]])),Rules[Subcategory],"Uncategorised")</f>
        <v>Sales</v>
      </c>
    </row>
    <row r="133" spans="2:9" x14ac:dyDescent="0.25">
      <c r="B133" s="3">
        <f>EOMONTH(Transactions[[#This Row],[Date]],0)</f>
        <v>45716</v>
      </c>
      <c r="C133" s="4" t="s">
        <v>0</v>
      </c>
      <c r="D133" s="5">
        <v>17.07</v>
      </c>
      <c r="E133" s="6">
        <v>45701</v>
      </c>
      <c r="F133" s="4" t="s">
        <v>143</v>
      </c>
      <c r="G133" s="4" t="s">
        <v>2</v>
      </c>
      <c r="H133" s="1" t="str" cm="1">
        <f t="array" ref="H133">_xlfn.XLOOKUP(TRUE,ISNUMBER(SEARCH(Rules[Keyword],Transactions[[#This Row],[Description]])),Rules[Category],"Uncategorised")</f>
        <v>Income</v>
      </c>
      <c r="I133" s="1" t="str" cm="1">
        <f t="array" ref="I133">_xlfn.XLOOKUP(TRUE,ISNUMBER(SEARCH(Rules[Keyword],Transactions[[#This Row],[Description]])),Rules[Subcategory],"Uncategorised")</f>
        <v>Sales</v>
      </c>
    </row>
    <row r="134" spans="2:9" x14ac:dyDescent="0.25">
      <c r="B134" s="3">
        <f>EOMONTH(Transactions[[#This Row],[Date]],0)</f>
        <v>45716</v>
      </c>
      <c r="C134" s="1" t="s">
        <v>0</v>
      </c>
      <c r="D134" s="2">
        <v>27.76</v>
      </c>
      <c r="E134" s="3">
        <v>45701</v>
      </c>
      <c r="F134" s="1" t="s">
        <v>144</v>
      </c>
      <c r="G134" s="1" t="s">
        <v>9</v>
      </c>
      <c r="H134" s="1" t="str" cm="1">
        <f t="array" ref="H134">_xlfn.XLOOKUP(TRUE,ISNUMBER(SEARCH(Rules[Keyword],Transactions[[#This Row],[Description]])),Rules[Category],"Uncategorised")</f>
        <v>Income</v>
      </c>
      <c r="I134" s="1" t="str" cm="1">
        <f t="array" ref="I134">_xlfn.XLOOKUP(TRUE,ISNUMBER(SEARCH(Rules[Keyword],Transactions[[#This Row],[Description]])),Rules[Subcategory],"Uncategorised")</f>
        <v>Sales</v>
      </c>
    </row>
    <row r="135" spans="2:9" x14ac:dyDescent="0.25">
      <c r="B135" s="3">
        <f>EOMONTH(Transactions[[#This Row],[Date]],0)</f>
        <v>45716</v>
      </c>
      <c r="C135" s="4" t="s">
        <v>0</v>
      </c>
      <c r="D135" s="5">
        <v>14.63</v>
      </c>
      <c r="E135" s="6">
        <v>45701</v>
      </c>
      <c r="F135" s="4" t="s">
        <v>145</v>
      </c>
      <c r="G135" s="4" t="s">
        <v>4</v>
      </c>
      <c r="H135" s="1" t="str" cm="1">
        <f t="array" ref="H135">_xlfn.XLOOKUP(TRUE,ISNUMBER(SEARCH(Rules[Keyword],Transactions[[#This Row],[Description]])),Rules[Category],"Uncategorised")</f>
        <v>Income</v>
      </c>
      <c r="I135" s="1" t="str" cm="1">
        <f t="array" ref="I135">_xlfn.XLOOKUP(TRUE,ISNUMBER(SEARCH(Rules[Keyword],Transactions[[#This Row],[Description]])),Rules[Subcategory],"Uncategorised")</f>
        <v>Sales</v>
      </c>
    </row>
    <row r="136" spans="2:9" x14ac:dyDescent="0.25">
      <c r="B136" s="3">
        <f>EOMONTH(Transactions[[#This Row],[Date]],0)</f>
        <v>45716</v>
      </c>
      <c r="C136" s="1" t="s">
        <v>0</v>
      </c>
      <c r="D136" s="2">
        <v>27.5</v>
      </c>
      <c r="E136" s="3">
        <v>45702</v>
      </c>
      <c r="F136" s="1" t="s">
        <v>146</v>
      </c>
      <c r="G136" s="1" t="s">
        <v>6</v>
      </c>
      <c r="H136" s="1" t="str" cm="1">
        <f t="array" ref="H136">_xlfn.XLOOKUP(TRUE,ISNUMBER(SEARCH(Rules[Keyword],Transactions[[#This Row],[Description]])),Rules[Category],"Uncategorised")</f>
        <v>Income</v>
      </c>
      <c r="I136" s="1" t="str" cm="1">
        <f t="array" ref="I136">_xlfn.XLOOKUP(TRUE,ISNUMBER(SEARCH(Rules[Keyword],Transactions[[#This Row],[Description]])),Rules[Subcategory],"Uncategorised")</f>
        <v>Sales</v>
      </c>
    </row>
    <row r="137" spans="2:9" x14ac:dyDescent="0.25">
      <c r="B137" s="3">
        <f>EOMONTH(Transactions[[#This Row],[Date]],0)</f>
        <v>45716</v>
      </c>
      <c r="C137" s="4" t="s">
        <v>0</v>
      </c>
      <c r="D137" s="5">
        <v>54.91</v>
      </c>
      <c r="E137" s="6">
        <v>45702</v>
      </c>
      <c r="F137" s="4" t="s">
        <v>147</v>
      </c>
      <c r="G137" s="4" t="s">
        <v>4</v>
      </c>
      <c r="H137" s="1" t="str" cm="1">
        <f t="array" ref="H137">_xlfn.XLOOKUP(TRUE,ISNUMBER(SEARCH(Rules[Keyword],Transactions[[#This Row],[Description]])),Rules[Category],"Uncategorised")</f>
        <v>Income</v>
      </c>
      <c r="I137" s="1" t="str" cm="1">
        <f t="array" ref="I137">_xlfn.XLOOKUP(TRUE,ISNUMBER(SEARCH(Rules[Keyword],Transactions[[#This Row],[Description]])),Rules[Subcategory],"Uncategorised")</f>
        <v>Sales</v>
      </c>
    </row>
    <row r="138" spans="2:9" x14ac:dyDescent="0.25">
      <c r="B138" s="3">
        <f>EOMONTH(Transactions[[#This Row],[Date]],0)</f>
        <v>45716</v>
      </c>
      <c r="C138" s="1" t="s">
        <v>0</v>
      </c>
      <c r="D138" s="2">
        <v>70</v>
      </c>
      <c r="E138" s="3">
        <v>45703</v>
      </c>
      <c r="F138" s="1" t="s">
        <v>148</v>
      </c>
      <c r="G138" s="1" t="s">
        <v>6</v>
      </c>
      <c r="H138" s="1" t="str" cm="1">
        <f t="array" ref="H138">_xlfn.XLOOKUP(TRUE,ISNUMBER(SEARCH(Rules[Keyword],Transactions[[#This Row],[Description]])),Rules[Category],"Uncategorised")</f>
        <v>Income</v>
      </c>
      <c r="I138" s="1" t="str" cm="1">
        <f t="array" ref="I138">_xlfn.XLOOKUP(TRUE,ISNUMBER(SEARCH(Rules[Keyword],Transactions[[#This Row],[Description]])),Rules[Subcategory],"Uncategorised")</f>
        <v>Sales</v>
      </c>
    </row>
    <row r="139" spans="2:9" x14ac:dyDescent="0.25">
      <c r="B139" s="3">
        <f>EOMONTH(Transactions[[#This Row],[Date]],0)</f>
        <v>45716</v>
      </c>
      <c r="C139" s="4" t="s">
        <v>0</v>
      </c>
      <c r="D139" s="5">
        <v>129.97</v>
      </c>
      <c r="E139" s="6">
        <v>45703</v>
      </c>
      <c r="F139" s="4" t="s">
        <v>149</v>
      </c>
      <c r="G139" s="4" t="s">
        <v>2</v>
      </c>
      <c r="H139" s="1" t="str" cm="1">
        <f t="array" ref="H139">_xlfn.XLOOKUP(TRUE,ISNUMBER(SEARCH(Rules[Keyword],Transactions[[#This Row],[Description]])),Rules[Category],"Uncategorised")</f>
        <v>Income</v>
      </c>
      <c r="I139" s="1" t="str" cm="1">
        <f t="array" ref="I139">_xlfn.XLOOKUP(TRUE,ISNUMBER(SEARCH(Rules[Keyword],Transactions[[#This Row],[Description]])),Rules[Subcategory],"Uncategorised")</f>
        <v>Sales</v>
      </c>
    </row>
    <row r="140" spans="2:9" x14ac:dyDescent="0.25">
      <c r="B140" s="3">
        <f>EOMONTH(Transactions[[#This Row],[Date]],0)</f>
        <v>45716</v>
      </c>
      <c r="C140" s="1" t="s">
        <v>0</v>
      </c>
      <c r="D140" s="2">
        <v>8.5399999999999991</v>
      </c>
      <c r="E140" s="3">
        <v>45703</v>
      </c>
      <c r="F140" s="1" t="s">
        <v>150</v>
      </c>
      <c r="G140" s="1" t="s">
        <v>4</v>
      </c>
      <c r="H140" s="1" t="str" cm="1">
        <f t="array" ref="H140">_xlfn.XLOOKUP(TRUE,ISNUMBER(SEARCH(Rules[Keyword],Transactions[[#This Row],[Description]])),Rules[Category],"Uncategorised")</f>
        <v>Income</v>
      </c>
      <c r="I140" s="1" t="str" cm="1">
        <f t="array" ref="I140">_xlfn.XLOOKUP(TRUE,ISNUMBER(SEARCH(Rules[Keyword],Transactions[[#This Row],[Description]])),Rules[Subcategory],"Uncategorised")</f>
        <v>Sales</v>
      </c>
    </row>
    <row r="141" spans="2:9" x14ac:dyDescent="0.25">
      <c r="B141" s="3">
        <f>EOMONTH(Transactions[[#This Row],[Date]],0)</f>
        <v>45716</v>
      </c>
      <c r="C141" s="4" t="s">
        <v>0</v>
      </c>
      <c r="D141" s="5">
        <v>-95</v>
      </c>
      <c r="E141" s="6">
        <v>45703</v>
      </c>
      <c r="F141" s="4" t="s">
        <v>151</v>
      </c>
      <c r="G141" s="4" t="s">
        <v>48</v>
      </c>
      <c r="H141" s="1" t="str" cm="1">
        <f t="array" ref="H141">_xlfn.XLOOKUP(TRUE,ISNUMBER(SEARCH(Rules[Keyword],Transactions[[#This Row],[Description]])),Rules[Category],"Uncategorised")</f>
        <v>Expense</v>
      </c>
      <c r="I141" s="1" t="str" cm="1">
        <f t="array" ref="I141">_xlfn.XLOOKUP(TRUE,ISNUMBER(SEARCH(Rules[Keyword],Transactions[[#This Row],[Description]])),Rules[Subcategory],"Uncategorised")</f>
        <v>Insurance</v>
      </c>
    </row>
    <row r="142" spans="2:9" x14ac:dyDescent="0.25">
      <c r="B142" s="3">
        <f>EOMONTH(Transactions[[#This Row],[Date]],0)</f>
        <v>45716</v>
      </c>
      <c r="C142" s="1" t="s">
        <v>0</v>
      </c>
      <c r="D142" s="2">
        <v>57</v>
      </c>
      <c r="E142" s="3">
        <v>45704</v>
      </c>
      <c r="F142" s="1" t="s">
        <v>152</v>
      </c>
      <c r="G142" s="1" t="s">
        <v>6</v>
      </c>
      <c r="H142" s="1" t="str" cm="1">
        <f t="array" ref="H142">_xlfn.XLOOKUP(TRUE,ISNUMBER(SEARCH(Rules[Keyword],Transactions[[#This Row],[Description]])),Rules[Category],"Uncategorised")</f>
        <v>Income</v>
      </c>
      <c r="I142" s="1" t="str" cm="1">
        <f t="array" ref="I142">_xlfn.XLOOKUP(TRUE,ISNUMBER(SEARCH(Rules[Keyword],Transactions[[#This Row],[Description]])),Rules[Subcategory],"Uncategorised")</f>
        <v>Sales</v>
      </c>
    </row>
    <row r="143" spans="2:9" x14ac:dyDescent="0.25">
      <c r="B143" s="3">
        <f>EOMONTH(Transactions[[#This Row],[Date]],0)</f>
        <v>45716</v>
      </c>
      <c r="C143" s="4" t="s">
        <v>0</v>
      </c>
      <c r="D143" s="5">
        <v>91.67</v>
      </c>
      <c r="E143" s="6">
        <v>45704</v>
      </c>
      <c r="F143" s="4" t="s">
        <v>153</v>
      </c>
      <c r="G143" s="4" t="s">
        <v>2</v>
      </c>
      <c r="H143" s="1" t="str" cm="1">
        <f t="array" ref="H143">_xlfn.XLOOKUP(TRUE,ISNUMBER(SEARCH(Rules[Keyword],Transactions[[#This Row],[Description]])),Rules[Category],"Uncategorised")</f>
        <v>Income</v>
      </c>
      <c r="I143" s="1" t="str" cm="1">
        <f t="array" ref="I143">_xlfn.XLOOKUP(TRUE,ISNUMBER(SEARCH(Rules[Keyword],Transactions[[#This Row],[Description]])),Rules[Subcategory],"Uncategorised")</f>
        <v>Sales</v>
      </c>
    </row>
    <row r="144" spans="2:9" x14ac:dyDescent="0.25">
      <c r="B144" s="3">
        <f>EOMONTH(Transactions[[#This Row],[Date]],0)</f>
        <v>45716</v>
      </c>
      <c r="C144" s="1" t="s">
        <v>0</v>
      </c>
      <c r="D144" s="2">
        <v>34.770000000000003</v>
      </c>
      <c r="E144" s="3">
        <v>45704</v>
      </c>
      <c r="F144" s="1" t="s">
        <v>154</v>
      </c>
      <c r="G144" s="1" t="s">
        <v>4</v>
      </c>
      <c r="H144" s="1" t="str" cm="1">
        <f t="array" ref="H144">_xlfn.XLOOKUP(TRUE,ISNUMBER(SEARCH(Rules[Keyword],Transactions[[#This Row],[Description]])),Rules[Category],"Uncategorised")</f>
        <v>Income</v>
      </c>
      <c r="I144" s="1" t="str" cm="1">
        <f t="array" ref="I144">_xlfn.XLOOKUP(TRUE,ISNUMBER(SEARCH(Rules[Keyword],Transactions[[#This Row],[Description]])),Rules[Subcategory],"Uncategorised")</f>
        <v>Sales</v>
      </c>
    </row>
    <row r="145" spans="2:9" x14ac:dyDescent="0.25">
      <c r="B145" s="3">
        <f>EOMONTH(Transactions[[#This Row],[Date]],0)</f>
        <v>45716</v>
      </c>
      <c r="C145" s="4" t="s">
        <v>0</v>
      </c>
      <c r="D145" s="5">
        <v>17.5</v>
      </c>
      <c r="E145" s="6">
        <v>45705</v>
      </c>
      <c r="F145" s="4" t="s">
        <v>155</v>
      </c>
      <c r="G145" s="4" t="s">
        <v>6</v>
      </c>
      <c r="H145" s="1" t="str" cm="1">
        <f t="array" ref="H145">_xlfn.XLOOKUP(TRUE,ISNUMBER(SEARCH(Rules[Keyword],Transactions[[#This Row],[Description]])),Rules[Category],"Uncategorised")</f>
        <v>Income</v>
      </c>
      <c r="I145" s="1" t="str" cm="1">
        <f t="array" ref="I145">_xlfn.XLOOKUP(TRUE,ISNUMBER(SEARCH(Rules[Keyword],Transactions[[#This Row],[Description]])),Rules[Subcategory],"Uncategorised")</f>
        <v>Sales</v>
      </c>
    </row>
    <row r="146" spans="2:9" x14ac:dyDescent="0.25">
      <c r="B146" s="3">
        <f>EOMONTH(Transactions[[#This Row],[Date]],0)</f>
        <v>45716</v>
      </c>
      <c r="C146" s="1" t="s">
        <v>0</v>
      </c>
      <c r="D146" s="2">
        <v>41.16</v>
      </c>
      <c r="E146" s="3">
        <v>45705</v>
      </c>
      <c r="F146" s="1" t="s">
        <v>156</v>
      </c>
      <c r="G146" s="1" t="s">
        <v>2</v>
      </c>
      <c r="H146" s="1" t="str" cm="1">
        <f t="array" ref="H146">_xlfn.XLOOKUP(TRUE,ISNUMBER(SEARCH(Rules[Keyword],Transactions[[#This Row],[Description]])),Rules[Category],"Uncategorised")</f>
        <v>Income</v>
      </c>
      <c r="I146" s="1" t="str" cm="1">
        <f t="array" ref="I146">_xlfn.XLOOKUP(TRUE,ISNUMBER(SEARCH(Rules[Keyword],Transactions[[#This Row],[Description]])),Rules[Subcategory],"Uncategorised")</f>
        <v>Sales</v>
      </c>
    </row>
    <row r="147" spans="2:9" x14ac:dyDescent="0.25">
      <c r="B147" s="3">
        <f>EOMONTH(Transactions[[#This Row],[Date]],0)</f>
        <v>45716</v>
      </c>
      <c r="C147" s="4" t="s">
        <v>0</v>
      </c>
      <c r="D147" s="5">
        <v>6.09</v>
      </c>
      <c r="E147" s="6">
        <v>45705</v>
      </c>
      <c r="F147" s="4" t="s">
        <v>157</v>
      </c>
      <c r="G147" s="4" t="s">
        <v>4</v>
      </c>
      <c r="H147" s="1" t="str" cm="1">
        <f t="array" ref="H147">_xlfn.XLOOKUP(TRUE,ISNUMBER(SEARCH(Rules[Keyword],Transactions[[#This Row],[Description]])),Rules[Category],"Uncategorised")</f>
        <v>Income</v>
      </c>
      <c r="I147" s="1" t="str" cm="1">
        <f t="array" ref="I147">_xlfn.XLOOKUP(TRUE,ISNUMBER(SEARCH(Rules[Keyword],Transactions[[#This Row],[Description]])),Rules[Subcategory],"Uncategorised")</f>
        <v>Sales</v>
      </c>
    </row>
    <row r="148" spans="2:9" x14ac:dyDescent="0.25">
      <c r="B148" s="3">
        <f>EOMONTH(Transactions[[#This Row],[Date]],0)</f>
        <v>45716</v>
      </c>
      <c r="C148" s="1" t="s">
        <v>0</v>
      </c>
      <c r="D148" s="2">
        <v>27</v>
      </c>
      <c r="E148" s="3">
        <v>45706</v>
      </c>
      <c r="F148" s="1" t="s">
        <v>158</v>
      </c>
      <c r="G148" s="1" t="s">
        <v>6</v>
      </c>
      <c r="H148" s="1" t="str" cm="1">
        <f t="array" ref="H148">_xlfn.XLOOKUP(TRUE,ISNUMBER(SEARCH(Rules[Keyword],Transactions[[#This Row],[Description]])),Rules[Category],"Uncategorised")</f>
        <v>Income</v>
      </c>
      <c r="I148" s="1" t="str" cm="1">
        <f t="array" ref="I148">_xlfn.XLOOKUP(TRUE,ISNUMBER(SEARCH(Rules[Keyword],Transactions[[#This Row],[Description]])),Rules[Subcategory],"Uncategorised")</f>
        <v>Sales</v>
      </c>
    </row>
    <row r="149" spans="2:9" x14ac:dyDescent="0.25">
      <c r="B149" s="3">
        <f>EOMONTH(Transactions[[#This Row],[Date]],0)</f>
        <v>45716</v>
      </c>
      <c r="C149" s="4" t="s">
        <v>0</v>
      </c>
      <c r="D149" s="5">
        <v>60.49</v>
      </c>
      <c r="E149" s="6">
        <v>45706</v>
      </c>
      <c r="F149" s="4" t="s">
        <v>159</v>
      </c>
      <c r="G149" s="4" t="s">
        <v>2</v>
      </c>
      <c r="H149" s="1" t="str" cm="1">
        <f t="array" ref="H149">_xlfn.XLOOKUP(TRUE,ISNUMBER(SEARCH(Rules[Keyword],Transactions[[#This Row],[Description]])),Rules[Category],"Uncategorised")</f>
        <v>Income</v>
      </c>
      <c r="I149" s="1" t="str" cm="1">
        <f t="array" ref="I149">_xlfn.XLOOKUP(TRUE,ISNUMBER(SEARCH(Rules[Keyword],Transactions[[#This Row],[Description]])),Rules[Subcategory],"Uncategorised")</f>
        <v>Sales</v>
      </c>
    </row>
    <row r="150" spans="2:9" x14ac:dyDescent="0.25">
      <c r="B150" s="3">
        <f>EOMONTH(Transactions[[#This Row],[Date]],0)</f>
        <v>45716</v>
      </c>
      <c r="C150" s="1" t="s">
        <v>0</v>
      </c>
      <c r="D150" s="2">
        <v>13.45</v>
      </c>
      <c r="E150" s="3">
        <v>45706</v>
      </c>
      <c r="F150" s="1" t="s">
        <v>160</v>
      </c>
      <c r="G150" s="1" t="s">
        <v>4</v>
      </c>
      <c r="H150" s="1" t="str" cm="1">
        <f t="array" ref="H150">_xlfn.XLOOKUP(TRUE,ISNUMBER(SEARCH(Rules[Keyword],Transactions[[#This Row],[Description]])),Rules[Category],"Uncategorised")</f>
        <v>Income</v>
      </c>
      <c r="I150" s="1" t="str" cm="1">
        <f t="array" ref="I150">_xlfn.XLOOKUP(TRUE,ISNUMBER(SEARCH(Rules[Keyword],Transactions[[#This Row],[Description]])),Rules[Subcategory],"Uncategorised")</f>
        <v>Sales</v>
      </c>
    </row>
    <row r="151" spans="2:9" x14ac:dyDescent="0.25">
      <c r="B151" s="3">
        <f>EOMONTH(Transactions[[#This Row],[Date]],0)</f>
        <v>45716</v>
      </c>
      <c r="C151" s="4" t="s">
        <v>0</v>
      </c>
      <c r="D151" s="5">
        <v>38</v>
      </c>
      <c r="E151" s="6">
        <v>45707</v>
      </c>
      <c r="F151" s="4" t="s">
        <v>161</v>
      </c>
      <c r="G151" s="4" t="s">
        <v>6</v>
      </c>
      <c r="H151" s="1" t="str" cm="1">
        <f t="array" ref="H151">_xlfn.XLOOKUP(TRUE,ISNUMBER(SEARCH(Rules[Keyword],Transactions[[#This Row],[Description]])),Rules[Category],"Uncategorised")</f>
        <v>Income</v>
      </c>
      <c r="I151" s="1" t="str" cm="1">
        <f t="array" ref="I151">_xlfn.XLOOKUP(TRUE,ISNUMBER(SEARCH(Rules[Keyword],Transactions[[#This Row],[Description]])),Rules[Subcategory],"Uncategorised")</f>
        <v>Sales</v>
      </c>
    </row>
    <row r="152" spans="2:9" x14ac:dyDescent="0.25">
      <c r="B152" s="3">
        <f>EOMONTH(Transactions[[#This Row],[Date]],0)</f>
        <v>45716</v>
      </c>
      <c r="C152" s="1" t="s">
        <v>0</v>
      </c>
      <c r="D152" s="2">
        <v>30.5</v>
      </c>
      <c r="E152" s="3">
        <v>45707</v>
      </c>
      <c r="F152" s="1" t="s">
        <v>162</v>
      </c>
      <c r="G152" s="1" t="s">
        <v>2</v>
      </c>
      <c r="H152" s="1" t="str" cm="1">
        <f t="array" ref="H152">_xlfn.XLOOKUP(TRUE,ISNUMBER(SEARCH(Rules[Keyword],Transactions[[#This Row],[Description]])),Rules[Category],"Uncategorised")</f>
        <v>Income</v>
      </c>
      <c r="I152" s="1" t="str" cm="1">
        <f t="array" ref="I152">_xlfn.XLOOKUP(TRUE,ISNUMBER(SEARCH(Rules[Keyword],Transactions[[#This Row],[Description]])),Rules[Subcategory],"Uncategorised")</f>
        <v>Sales</v>
      </c>
    </row>
    <row r="153" spans="2:9" x14ac:dyDescent="0.25">
      <c r="B153" s="3">
        <f>EOMONTH(Transactions[[#This Row],[Date]],0)</f>
        <v>45716</v>
      </c>
      <c r="C153" s="4" t="s">
        <v>0</v>
      </c>
      <c r="D153" s="5">
        <v>17.88</v>
      </c>
      <c r="E153" s="6">
        <v>45707</v>
      </c>
      <c r="F153" s="4" t="s">
        <v>163</v>
      </c>
      <c r="G153" s="4" t="s">
        <v>4</v>
      </c>
      <c r="H153" s="1" t="str" cm="1">
        <f t="array" ref="H153">_xlfn.XLOOKUP(TRUE,ISNUMBER(SEARCH(Rules[Keyword],Transactions[[#This Row],[Description]])),Rules[Category],"Uncategorised")</f>
        <v>Income</v>
      </c>
      <c r="I153" s="1" t="str" cm="1">
        <f t="array" ref="I153">_xlfn.XLOOKUP(TRUE,ISNUMBER(SEARCH(Rules[Keyword],Transactions[[#This Row],[Description]])),Rules[Subcategory],"Uncategorised")</f>
        <v>Sales</v>
      </c>
    </row>
    <row r="154" spans="2:9" x14ac:dyDescent="0.25">
      <c r="B154" s="3">
        <f>EOMONTH(Transactions[[#This Row],[Date]],0)</f>
        <v>45716</v>
      </c>
      <c r="C154" s="1" t="s">
        <v>0</v>
      </c>
      <c r="D154" s="2">
        <v>88</v>
      </c>
      <c r="E154" s="3">
        <v>45708</v>
      </c>
      <c r="F154" s="1" t="s">
        <v>164</v>
      </c>
      <c r="G154" s="1" t="s">
        <v>6</v>
      </c>
      <c r="H154" s="1" t="str" cm="1">
        <f t="array" ref="H154">_xlfn.XLOOKUP(TRUE,ISNUMBER(SEARCH(Rules[Keyword],Transactions[[#This Row],[Description]])),Rules[Category],"Uncategorised")</f>
        <v>Income</v>
      </c>
      <c r="I154" s="1" t="str" cm="1">
        <f t="array" ref="I154">_xlfn.XLOOKUP(TRUE,ISNUMBER(SEARCH(Rules[Keyword],Transactions[[#This Row],[Description]])),Rules[Subcategory],"Uncategorised")</f>
        <v>Sales</v>
      </c>
    </row>
    <row r="155" spans="2:9" x14ac:dyDescent="0.25">
      <c r="B155" s="3">
        <f>EOMONTH(Transactions[[#This Row],[Date]],0)</f>
        <v>45716</v>
      </c>
      <c r="C155" s="4" t="s">
        <v>0</v>
      </c>
      <c r="D155" s="5">
        <v>53.2</v>
      </c>
      <c r="E155" s="6">
        <v>45708</v>
      </c>
      <c r="F155" s="4" t="s">
        <v>165</v>
      </c>
      <c r="G155" s="4" t="s">
        <v>2</v>
      </c>
      <c r="H155" s="1" t="str" cm="1">
        <f t="array" ref="H155">_xlfn.XLOOKUP(TRUE,ISNUMBER(SEARCH(Rules[Keyword],Transactions[[#This Row],[Description]])),Rules[Category],"Uncategorised")</f>
        <v>Income</v>
      </c>
      <c r="I155" s="1" t="str" cm="1">
        <f t="array" ref="I155">_xlfn.XLOOKUP(TRUE,ISNUMBER(SEARCH(Rules[Keyword],Transactions[[#This Row],[Description]])),Rules[Subcategory],"Uncategorised")</f>
        <v>Sales</v>
      </c>
    </row>
    <row r="156" spans="2:9" x14ac:dyDescent="0.25">
      <c r="B156" s="3">
        <f>EOMONTH(Transactions[[#This Row],[Date]],0)</f>
        <v>45716</v>
      </c>
      <c r="C156" s="1" t="s">
        <v>0</v>
      </c>
      <c r="D156" s="2">
        <v>57</v>
      </c>
      <c r="E156" s="3">
        <v>45709</v>
      </c>
      <c r="F156" s="1" t="s">
        <v>166</v>
      </c>
      <c r="G156" s="1" t="s">
        <v>6</v>
      </c>
      <c r="H156" s="1" t="str" cm="1">
        <f t="array" ref="H156">_xlfn.XLOOKUP(TRUE,ISNUMBER(SEARCH(Rules[Keyword],Transactions[[#This Row],[Description]])),Rules[Category],"Uncategorised")</f>
        <v>Income</v>
      </c>
      <c r="I156" s="1" t="str" cm="1">
        <f t="array" ref="I156">_xlfn.XLOOKUP(TRUE,ISNUMBER(SEARCH(Rules[Keyword],Transactions[[#This Row],[Description]])),Rules[Subcategory],"Uncategorised")</f>
        <v>Sales</v>
      </c>
    </row>
    <row r="157" spans="2:9" x14ac:dyDescent="0.25">
      <c r="B157" s="3">
        <f>EOMONTH(Transactions[[#This Row],[Date]],0)</f>
        <v>45716</v>
      </c>
      <c r="C157" s="4" t="s">
        <v>0</v>
      </c>
      <c r="D157" s="5">
        <v>30.4</v>
      </c>
      <c r="E157" s="6">
        <v>45709</v>
      </c>
      <c r="F157" s="4" t="s">
        <v>167</v>
      </c>
      <c r="G157" s="4" t="s">
        <v>2</v>
      </c>
      <c r="H157" s="1" t="str" cm="1">
        <f t="array" ref="H157">_xlfn.XLOOKUP(TRUE,ISNUMBER(SEARCH(Rules[Keyword],Transactions[[#This Row],[Description]])),Rules[Category],"Uncategorised")</f>
        <v>Income</v>
      </c>
      <c r="I157" s="1" t="str" cm="1">
        <f t="array" ref="I157">_xlfn.XLOOKUP(TRUE,ISNUMBER(SEARCH(Rules[Keyword],Transactions[[#This Row],[Description]])),Rules[Subcategory],"Uncategorised")</f>
        <v>Sales</v>
      </c>
    </row>
    <row r="158" spans="2:9" x14ac:dyDescent="0.25">
      <c r="B158" s="3">
        <f>EOMONTH(Transactions[[#This Row],[Date]],0)</f>
        <v>45716</v>
      </c>
      <c r="C158" s="1" t="s">
        <v>0</v>
      </c>
      <c r="D158" s="2">
        <v>64.73</v>
      </c>
      <c r="E158" s="3">
        <v>45709</v>
      </c>
      <c r="F158" s="1" t="s">
        <v>168</v>
      </c>
      <c r="G158" s="1" t="s">
        <v>4</v>
      </c>
      <c r="H158" s="1" t="str" cm="1">
        <f t="array" ref="H158">_xlfn.XLOOKUP(TRUE,ISNUMBER(SEARCH(Rules[Keyword],Transactions[[#This Row],[Description]])),Rules[Category],"Uncategorised")</f>
        <v>Income</v>
      </c>
      <c r="I158" s="1" t="str" cm="1">
        <f t="array" ref="I158">_xlfn.XLOOKUP(TRUE,ISNUMBER(SEARCH(Rules[Keyword],Transactions[[#This Row],[Description]])),Rules[Subcategory],"Uncategorised")</f>
        <v>Sales</v>
      </c>
    </row>
    <row r="159" spans="2:9" x14ac:dyDescent="0.25">
      <c r="B159" s="3">
        <f>EOMONTH(Transactions[[#This Row],[Date]],0)</f>
        <v>45716</v>
      </c>
      <c r="C159" s="4" t="s">
        <v>0</v>
      </c>
      <c r="D159" s="5">
        <v>39.5</v>
      </c>
      <c r="E159" s="6">
        <v>45710</v>
      </c>
      <c r="F159" s="4" t="s">
        <v>169</v>
      </c>
      <c r="G159" s="4" t="s">
        <v>6</v>
      </c>
      <c r="H159" s="1" t="str" cm="1">
        <f t="array" ref="H159">_xlfn.XLOOKUP(TRUE,ISNUMBER(SEARCH(Rules[Keyword],Transactions[[#This Row],[Description]])),Rules[Category],"Uncategorised")</f>
        <v>Income</v>
      </c>
      <c r="I159" s="1" t="str" cm="1">
        <f t="array" ref="I159">_xlfn.XLOOKUP(TRUE,ISNUMBER(SEARCH(Rules[Keyword],Transactions[[#This Row],[Description]])),Rules[Subcategory],"Uncategorised")</f>
        <v>Sales</v>
      </c>
    </row>
    <row r="160" spans="2:9" x14ac:dyDescent="0.25">
      <c r="B160" s="3">
        <f>EOMONTH(Transactions[[#This Row],[Date]],0)</f>
        <v>45716</v>
      </c>
      <c r="C160" s="1" t="s">
        <v>0</v>
      </c>
      <c r="D160" s="2">
        <v>34.35</v>
      </c>
      <c r="E160" s="3">
        <v>45710</v>
      </c>
      <c r="F160" s="1" t="s">
        <v>170</v>
      </c>
      <c r="G160" s="1" t="s">
        <v>2</v>
      </c>
      <c r="H160" s="1" t="str" cm="1">
        <f t="array" ref="H160">_xlfn.XLOOKUP(TRUE,ISNUMBER(SEARCH(Rules[Keyword],Transactions[[#This Row],[Description]])),Rules[Category],"Uncategorised")</f>
        <v>Income</v>
      </c>
      <c r="I160" s="1" t="str" cm="1">
        <f t="array" ref="I160">_xlfn.XLOOKUP(TRUE,ISNUMBER(SEARCH(Rules[Keyword],Transactions[[#This Row],[Description]])),Rules[Subcategory],"Uncategorised")</f>
        <v>Sales</v>
      </c>
    </row>
    <row r="161" spans="2:9" x14ac:dyDescent="0.25">
      <c r="B161" s="3">
        <f>EOMONTH(Transactions[[#This Row],[Date]],0)</f>
        <v>45716</v>
      </c>
      <c r="C161" s="4" t="s">
        <v>0</v>
      </c>
      <c r="D161" s="5">
        <v>23.48</v>
      </c>
      <c r="E161" s="6">
        <v>45710</v>
      </c>
      <c r="F161" s="4" t="s">
        <v>171</v>
      </c>
      <c r="G161" s="4" t="s">
        <v>4</v>
      </c>
      <c r="H161" s="1" t="str" cm="1">
        <f t="array" ref="H161">_xlfn.XLOOKUP(TRUE,ISNUMBER(SEARCH(Rules[Keyword],Transactions[[#This Row],[Description]])),Rules[Category],"Uncategorised")</f>
        <v>Income</v>
      </c>
      <c r="I161" s="1" t="str" cm="1">
        <f t="array" ref="I161">_xlfn.XLOOKUP(TRUE,ISNUMBER(SEARCH(Rules[Keyword],Transactions[[#This Row],[Description]])),Rules[Subcategory],"Uncategorised")</f>
        <v>Sales</v>
      </c>
    </row>
    <row r="162" spans="2:9" x14ac:dyDescent="0.25">
      <c r="B162" s="3">
        <f>EOMONTH(Transactions[[#This Row],[Date]],0)</f>
        <v>45716</v>
      </c>
      <c r="C162" s="1" t="s">
        <v>0</v>
      </c>
      <c r="D162" s="2">
        <v>74</v>
      </c>
      <c r="E162" s="3">
        <v>45711</v>
      </c>
      <c r="F162" s="1" t="s">
        <v>172</v>
      </c>
      <c r="G162" s="1" t="s">
        <v>6</v>
      </c>
      <c r="H162" s="1" t="str" cm="1">
        <f t="array" ref="H162">_xlfn.XLOOKUP(TRUE,ISNUMBER(SEARCH(Rules[Keyword],Transactions[[#This Row],[Description]])),Rules[Category],"Uncategorised")</f>
        <v>Income</v>
      </c>
      <c r="I162" s="1" t="str" cm="1">
        <f t="array" ref="I162">_xlfn.XLOOKUP(TRUE,ISNUMBER(SEARCH(Rules[Keyword],Transactions[[#This Row],[Description]])),Rules[Subcategory],"Uncategorised")</f>
        <v>Sales</v>
      </c>
    </row>
    <row r="163" spans="2:9" x14ac:dyDescent="0.25">
      <c r="B163" s="3">
        <f>EOMONTH(Transactions[[#This Row],[Date]],0)</f>
        <v>45716</v>
      </c>
      <c r="C163" s="4" t="s">
        <v>0</v>
      </c>
      <c r="D163" s="5">
        <v>4.83</v>
      </c>
      <c r="E163" s="6">
        <v>45711</v>
      </c>
      <c r="F163" s="4" t="s">
        <v>173</v>
      </c>
      <c r="G163" s="4" t="s">
        <v>2</v>
      </c>
      <c r="H163" s="1" t="str" cm="1">
        <f t="array" ref="H163">_xlfn.XLOOKUP(TRUE,ISNUMBER(SEARCH(Rules[Keyword],Transactions[[#This Row],[Description]])),Rules[Category],"Uncategorised")</f>
        <v>Income</v>
      </c>
      <c r="I163" s="1" t="str" cm="1">
        <f t="array" ref="I163">_xlfn.XLOOKUP(TRUE,ISNUMBER(SEARCH(Rules[Keyword],Transactions[[#This Row],[Description]])),Rules[Subcategory],"Uncategorised")</f>
        <v>Sales</v>
      </c>
    </row>
    <row r="164" spans="2:9" x14ac:dyDescent="0.25">
      <c r="B164" s="3">
        <f>EOMONTH(Transactions[[#This Row],[Date]],0)</f>
        <v>45716</v>
      </c>
      <c r="C164" s="1" t="s">
        <v>0</v>
      </c>
      <c r="D164" s="2">
        <v>30.37</v>
      </c>
      <c r="E164" s="3">
        <v>45711</v>
      </c>
      <c r="F164" s="1" t="s">
        <v>174</v>
      </c>
      <c r="G164" s="1" t="s">
        <v>9</v>
      </c>
      <c r="H164" s="1" t="str" cm="1">
        <f t="array" ref="H164">_xlfn.XLOOKUP(TRUE,ISNUMBER(SEARCH(Rules[Keyword],Transactions[[#This Row],[Description]])),Rules[Category],"Uncategorised")</f>
        <v>Income</v>
      </c>
      <c r="I164" s="1" t="str" cm="1">
        <f t="array" ref="I164">_xlfn.XLOOKUP(TRUE,ISNUMBER(SEARCH(Rules[Keyword],Transactions[[#This Row],[Description]])),Rules[Subcategory],"Uncategorised")</f>
        <v>Sales</v>
      </c>
    </row>
    <row r="165" spans="2:9" x14ac:dyDescent="0.25">
      <c r="B165" s="3">
        <f>EOMONTH(Transactions[[#This Row],[Date]],0)</f>
        <v>45716</v>
      </c>
      <c r="C165" s="4" t="s">
        <v>0</v>
      </c>
      <c r="D165" s="5">
        <v>108.92</v>
      </c>
      <c r="E165" s="6">
        <v>45711</v>
      </c>
      <c r="F165" s="4" t="s">
        <v>175</v>
      </c>
      <c r="G165" s="4" t="s">
        <v>4</v>
      </c>
      <c r="H165" s="1" t="str" cm="1">
        <f t="array" ref="H165">_xlfn.XLOOKUP(TRUE,ISNUMBER(SEARCH(Rules[Keyword],Transactions[[#This Row],[Description]])),Rules[Category],"Uncategorised")</f>
        <v>Income</v>
      </c>
      <c r="I165" s="1" t="str" cm="1">
        <f t="array" ref="I165">_xlfn.XLOOKUP(TRUE,ISNUMBER(SEARCH(Rules[Keyword],Transactions[[#This Row],[Description]])),Rules[Subcategory],"Uncategorised")</f>
        <v>Sales</v>
      </c>
    </row>
    <row r="166" spans="2:9" x14ac:dyDescent="0.25">
      <c r="B166" s="3">
        <f>EOMONTH(Transactions[[#This Row],[Date]],0)</f>
        <v>45716</v>
      </c>
      <c r="C166" s="1" t="s">
        <v>0</v>
      </c>
      <c r="D166" s="2">
        <v>5</v>
      </c>
      <c r="E166" s="3">
        <v>45712</v>
      </c>
      <c r="F166" s="1" t="s">
        <v>176</v>
      </c>
      <c r="G166" s="1" t="s">
        <v>6</v>
      </c>
      <c r="H166" s="1" t="str" cm="1">
        <f t="array" ref="H166">_xlfn.XLOOKUP(TRUE,ISNUMBER(SEARCH(Rules[Keyword],Transactions[[#This Row],[Description]])),Rules[Category],"Uncategorised")</f>
        <v>Income</v>
      </c>
      <c r="I166" s="1" t="str" cm="1">
        <f t="array" ref="I166">_xlfn.XLOOKUP(TRUE,ISNUMBER(SEARCH(Rules[Keyword],Transactions[[#This Row],[Description]])),Rules[Subcategory],"Uncategorised")</f>
        <v>Sales</v>
      </c>
    </row>
    <row r="167" spans="2:9" x14ac:dyDescent="0.25">
      <c r="B167" s="3">
        <f>EOMONTH(Transactions[[#This Row],[Date]],0)</f>
        <v>45716</v>
      </c>
      <c r="C167" s="4" t="s">
        <v>0</v>
      </c>
      <c r="D167" s="5">
        <v>26.07</v>
      </c>
      <c r="E167" s="6">
        <v>45712</v>
      </c>
      <c r="F167" s="4" t="s">
        <v>177</v>
      </c>
      <c r="G167" s="4" t="s">
        <v>2</v>
      </c>
      <c r="H167" s="1" t="str" cm="1">
        <f t="array" ref="H167">_xlfn.XLOOKUP(TRUE,ISNUMBER(SEARCH(Rules[Keyword],Transactions[[#This Row],[Description]])),Rules[Category],"Uncategorised")</f>
        <v>Income</v>
      </c>
      <c r="I167" s="1" t="str" cm="1">
        <f t="array" ref="I167">_xlfn.XLOOKUP(TRUE,ISNUMBER(SEARCH(Rules[Keyword],Transactions[[#This Row],[Description]])),Rules[Subcategory],"Uncategorised")</f>
        <v>Sales</v>
      </c>
    </row>
    <row r="168" spans="2:9" x14ac:dyDescent="0.25">
      <c r="B168" s="3">
        <f>EOMONTH(Transactions[[#This Row],[Date]],0)</f>
        <v>45716</v>
      </c>
      <c r="C168" s="1" t="s">
        <v>0</v>
      </c>
      <c r="D168" s="2">
        <v>35.75</v>
      </c>
      <c r="E168" s="3">
        <v>45712</v>
      </c>
      <c r="F168" s="1" t="s">
        <v>178</v>
      </c>
      <c r="G168" s="1" t="s">
        <v>9</v>
      </c>
      <c r="H168" s="1" t="str" cm="1">
        <f t="array" ref="H168">_xlfn.XLOOKUP(TRUE,ISNUMBER(SEARCH(Rules[Keyword],Transactions[[#This Row],[Description]])),Rules[Category],"Uncategorised")</f>
        <v>Income</v>
      </c>
      <c r="I168" s="1" t="str" cm="1">
        <f t="array" ref="I168">_xlfn.XLOOKUP(TRUE,ISNUMBER(SEARCH(Rules[Keyword],Transactions[[#This Row],[Description]])),Rules[Subcategory],"Uncategorised")</f>
        <v>Sales</v>
      </c>
    </row>
    <row r="169" spans="2:9" x14ac:dyDescent="0.25">
      <c r="B169" s="3">
        <f>EOMONTH(Transactions[[#This Row],[Date]],0)</f>
        <v>45716</v>
      </c>
      <c r="C169" s="4" t="s">
        <v>0</v>
      </c>
      <c r="D169" s="5">
        <v>28</v>
      </c>
      <c r="E169" s="6">
        <v>45713</v>
      </c>
      <c r="F169" s="4" t="s">
        <v>179</v>
      </c>
      <c r="G169" s="4" t="s">
        <v>6</v>
      </c>
      <c r="H169" s="1" t="str" cm="1">
        <f t="array" ref="H169">_xlfn.XLOOKUP(TRUE,ISNUMBER(SEARCH(Rules[Keyword],Transactions[[#This Row],[Description]])),Rules[Category],"Uncategorised")</f>
        <v>Income</v>
      </c>
      <c r="I169" s="1" t="str" cm="1">
        <f t="array" ref="I169">_xlfn.XLOOKUP(TRUE,ISNUMBER(SEARCH(Rules[Keyword],Transactions[[#This Row],[Description]])),Rules[Subcategory],"Uncategorised")</f>
        <v>Sales</v>
      </c>
    </row>
    <row r="170" spans="2:9" x14ac:dyDescent="0.25">
      <c r="B170" s="3">
        <f>EOMONTH(Transactions[[#This Row],[Date]],0)</f>
        <v>45716</v>
      </c>
      <c r="C170" s="1" t="s">
        <v>0</v>
      </c>
      <c r="D170" s="2">
        <v>60.79</v>
      </c>
      <c r="E170" s="3">
        <v>45713</v>
      </c>
      <c r="F170" s="1" t="s">
        <v>180</v>
      </c>
      <c r="G170" s="1" t="s">
        <v>2</v>
      </c>
      <c r="H170" s="1" t="str" cm="1">
        <f t="array" ref="H170">_xlfn.XLOOKUP(TRUE,ISNUMBER(SEARCH(Rules[Keyword],Transactions[[#This Row],[Description]])),Rules[Category],"Uncategorised")</f>
        <v>Income</v>
      </c>
      <c r="I170" s="1" t="str" cm="1">
        <f t="array" ref="I170">_xlfn.XLOOKUP(TRUE,ISNUMBER(SEARCH(Rules[Keyword],Transactions[[#This Row],[Description]])),Rules[Subcategory],"Uncategorised")</f>
        <v>Sales</v>
      </c>
    </row>
    <row r="171" spans="2:9" x14ac:dyDescent="0.25">
      <c r="B171" s="3">
        <f>EOMONTH(Transactions[[#This Row],[Date]],0)</f>
        <v>45716</v>
      </c>
      <c r="C171" s="4" t="s">
        <v>0</v>
      </c>
      <c r="D171" s="5">
        <v>13.95</v>
      </c>
      <c r="E171" s="6">
        <v>45713</v>
      </c>
      <c r="F171" s="4" t="s">
        <v>181</v>
      </c>
      <c r="G171" s="4" t="s">
        <v>4</v>
      </c>
      <c r="H171" s="1" t="str" cm="1">
        <f t="array" ref="H171">_xlfn.XLOOKUP(TRUE,ISNUMBER(SEARCH(Rules[Keyword],Transactions[[#This Row],[Description]])),Rules[Category],"Uncategorised")</f>
        <v>Income</v>
      </c>
      <c r="I171" s="1" t="str" cm="1">
        <f t="array" ref="I171">_xlfn.XLOOKUP(TRUE,ISNUMBER(SEARCH(Rules[Keyword],Transactions[[#This Row],[Description]])),Rules[Subcategory],"Uncategorised")</f>
        <v>Sales</v>
      </c>
    </row>
    <row r="172" spans="2:9" x14ac:dyDescent="0.25">
      <c r="B172" s="3">
        <f>EOMONTH(Transactions[[#This Row],[Date]],0)</f>
        <v>45716</v>
      </c>
      <c r="C172" s="1" t="s">
        <v>0</v>
      </c>
      <c r="D172" s="2">
        <v>39</v>
      </c>
      <c r="E172" s="3">
        <v>45714</v>
      </c>
      <c r="F172" s="1" t="s">
        <v>182</v>
      </c>
      <c r="G172" s="1" t="s">
        <v>6</v>
      </c>
      <c r="H172" s="1" t="str" cm="1">
        <f t="array" ref="H172">_xlfn.XLOOKUP(TRUE,ISNUMBER(SEARCH(Rules[Keyword],Transactions[[#This Row],[Description]])),Rules[Category],"Uncategorised")</f>
        <v>Income</v>
      </c>
      <c r="I172" s="1" t="str" cm="1">
        <f t="array" ref="I172">_xlfn.XLOOKUP(TRUE,ISNUMBER(SEARCH(Rules[Keyword],Transactions[[#This Row],[Description]])),Rules[Subcategory],"Uncategorised")</f>
        <v>Sales</v>
      </c>
    </row>
    <row r="173" spans="2:9" x14ac:dyDescent="0.25">
      <c r="B173" s="3">
        <f>EOMONTH(Transactions[[#This Row],[Date]],0)</f>
        <v>45716</v>
      </c>
      <c r="C173" s="4" t="s">
        <v>0</v>
      </c>
      <c r="D173" s="5">
        <v>86.76</v>
      </c>
      <c r="E173" s="6">
        <v>45714</v>
      </c>
      <c r="F173" s="4" t="s">
        <v>183</v>
      </c>
      <c r="G173" s="4" t="s">
        <v>2</v>
      </c>
      <c r="H173" s="1" t="str" cm="1">
        <f t="array" ref="H173">_xlfn.XLOOKUP(TRUE,ISNUMBER(SEARCH(Rules[Keyword],Transactions[[#This Row],[Description]])),Rules[Category],"Uncategorised")</f>
        <v>Income</v>
      </c>
      <c r="I173" s="1" t="str" cm="1">
        <f t="array" ref="I173">_xlfn.XLOOKUP(TRUE,ISNUMBER(SEARCH(Rules[Keyword],Transactions[[#This Row],[Description]])),Rules[Subcategory],"Uncategorised")</f>
        <v>Sales</v>
      </c>
    </row>
    <row r="174" spans="2:9" x14ac:dyDescent="0.25">
      <c r="B174" s="3">
        <f>EOMONTH(Transactions[[#This Row],[Date]],0)</f>
        <v>45716</v>
      </c>
      <c r="C174" s="1" t="s">
        <v>0</v>
      </c>
      <c r="D174" s="2">
        <v>31.43</v>
      </c>
      <c r="E174" s="3">
        <v>45714</v>
      </c>
      <c r="F174" s="1" t="s">
        <v>184</v>
      </c>
      <c r="G174" s="1" t="s">
        <v>4</v>
      </c>
      <c r="H174" s="1" t="str" cm="1">
        <f t="array" ref="H174">_xlfn.XLOOKUP(TRUE,ISNUMBER(SEARCH(Rules[Keyword],Transactions[[#This Row],[Description]])),Rules[Category],"Uncategorised")</f>
        <v>Income</v>
      </c>
      <c r="I174" s="1" t="str" cm="1">
        <f t="array" ref="I174">_xlfn.XLOOKUP(TRUE,ISNUMBER(SEARCH(Rules[Keyword],Transactions[[#This Row],[Description]])),Rules[Subcategory],"Uncategorised")</f>
        <v>Sales</v>
      </c>
    </row>
    <row r="175" spans="2:9" x14ac:dyDescent="0.25">
      <c r="B175" s="3">
        <f>EOMONTH(Transactions[[#This Row],[Date]],0)</f>
        <v>45716</v>
      </c>
      <c r="C175" s="4" t="s">
        <v>0</v>
      </c>
      <c r="D175" s="5">
        <v>26.1</v>
      </c>
      <c r="E175" s="6">
        <v>45715</v>
      </c>
      <c r="F175" s="4" t="s">
        <v>185</v>
      </c>
      <c r="G175" s="4" t="s">
        <v>6</v>
      </c>
      <c r="H175" s="1" t="str" cm="1">
        <f t="array" ref="H175">_xlfn.XLOOKUP(TRUE,ISNUMBER(SEARCH(Rules[Keyword],Transactions[[#This Row],[Description]])),Rules[Category],"Uncategorised")</f>
        <v>Income</v>
      </c>
      <c r="I175" s="1" t="str" cm="1">
        <f t="array" ref="I175">_xlfn.XLOOKUP(TRUE,ISNUMBER(SEARCH(Rules[Keyword],Transactions[[#This Row],[Description]])),Rules[Subcategory],"Uncategorised")</f>
        <v>Sales</v>
      </c>
    </row>
    <row r="176" spans="2:9" x14ac:dyDescent="0.25">
      <c r="B176" s="3">
        <f>EOMONTH(Transactions[[#This Row],[Date]],0)</f>
        <v>45716</v>
      </c>
      <c r="C176" s="1" t="s">
        <v>0</v>
      </c>
      <c r="D176" s="2">
        <v>72.13</v>
      </c>
      <c r="E176" s="3">
        <v>45715</v>
      </c>
      <c r="F176" s="1" t="s">
        <v>186</v>
      </c>
      <c r="G176" s="1" t="s">
        <v>2</v>
      </c>
      <c r="H176" s="1" t="str" cm="1">
        <f t="array" ref="H176">_xlfn.XLOOKUP(TRUE,ISNUMBER(SEARCH(Rules[Keyword],Transactions[[#This Row],[Description]])),Rules[Category],"Uncategorised")</f>
        <v>Income</v>
      </c>
      <c r="I176" s="1" t="str" cm="1">
        <f t="array" ref="I176">_xlfn.XLOOKUP(TRUE,ISNUMBER(SEARCH(Rules[Keyword],Transactions[[#This Row],[Description]])),Rules[Subcategory],"Uncategorised")</f>
        <v>Sales</v>
      </c>
    </row>
    <row r="177" spans="2:9" x14ac:dyDescent="0.25">
      <c r="B177" s="3">
        <f>EOMONTH(Transactions[[#This Row],[Date]],0)</f>
        <v>45716</v>
      </c>
      <c r="C177" s="4" t="s">
        <v>0</v>
      </c>
      <c r="D177" s="5">
        <v>85.66</v>
      </c>
      <c r="E177" s="6">
        <v>45716</v>
      </c>
      <c r="F177" s="4" t="s">
        <v>187</v>
      </c>
      <c r="G177" s="4" t="s">
        <v>2</v>
      </c>
      <c r="H177" s="1" t="str" cm="1">
        <f t="array" ref="H177">_xlfn.XLOOKUP(TRUE,ISNUMBER(SEARCH(Rules[Keyword],Transactions[[#This Row],[Description]])),Rules[Category],"Uncategorised")</f>
        <v>Income</v>
      </c>
      <c r="I177" s="1" t="str" cm="1">
        <f t="array" ref="I177">_xlfn.XLOOKUP(TRUE,ISNUMBER(SEARCH(Rules[Keyword],Transactions[[#This Row],[Description]])),Rules[Subcategory],"Uncategorised")</f>
        <v>Sales</v>
      </c>
    </row>
    <row r="178" spans="2:9" x14ac:dyDescent="0.25">
      <c r="B178" s="3">
        <f>EOMONTH(Transactions[[#This Row],[Date]],0)</f>
        <v>45716</v>
      </c>
      <c r="C178" s="1" t="s">
        <v>89</v>
      </c>
      <c r="D178" s="2">
        <v>-25</v>
      </c>
      <c r="E178" s="3">
        <v>45689</v>
      </c>
      <c r="F178" s="1" t="s">
        <v>188</v>
      </c>
      <c r="G178" s="1" t="s">
        <v>91</v>
      </c>
      <c r="H178" s="1" t="str" cm="1">
        <f t="array" ref="H178">_xlfn.XLOOKUP(TRUE,ISNUMBER(SEARCH(Rules[Keyword],Transactions[[#This Row],[Description]])),Rules[Category],"Uncategorised")</f>
        <v>Expense</v>
      </c>
      <c r="I178" s="1" t="str" cm="1">
        <f t="array" ref="I178">_xlfn.XLOOKUP(TRUE,ISNUMBER(SEARCH(Rules[Keyword],Transactions[[#This Row],[Description]])),Rules[Subcategory],"Uncategorised")</f>
        <v>Software</v>
      </c>
    </row>
    <row r="179" spans="2:9" x14ac:dyDescent="0.25">
      <c r="B179" s="3">
        <f>EOMONTH(Transactions[[#This Row],[Date]],0)</f>
        <v>45716</v>
      </c>
      <c r="C179" s="4" t="s">
        <v>89</v>
      </c>
      <c r="D179" s="5">
        <v>-49.07</v>
      </c>
      <c r="E179" s="6">
        <v>45689</v>
      </c>
      <c r="F179" s="4" t="s">
        <v>188</v>
      </c>
      <c r="G179" s="4" t="s">
        <v>104</v>
      </c>
      <c r="H179" s="1" t="str" cm="1">
        <f t="array" ref="H179">_xlfn.XLOOKUP(TRUE,ISNUMBER(SEARCH(Rules[Keyword],Transactions[[#This Row],[Description]])),Rules[Category],"Uncategorised")</f>
        <v>COGS</v>
      </c>
      <c r="I179" s="1" t="str" cm="1">
        <f t="array" ref="I179">_xlfn.XLOOKUP(TRUE,ISNUMBER(SEARCH(Rules[Keyword],Transactions[[#This Row],[Description]])),Rules[Subcategory],"Uncategorised")</f>
        <v>Packaging</v>
      </c>
    </row>
    <row r="180" spans="2:9" x14ac:dyDescent="0.25">
      <c r="B180" s="3">
        <f>EOMONTH(Transactions[[#This Row],[Date]],0)</f>
        <v>45716</v>
      </c>
      <c r="C180" s="1" t="s">
        <v>89</v>
      </c>
      <c r="D180" s="2">
        <v>-35</v>
      </c>
      <c r="E180" s="3">
        <v>45689</v>
      </c>
      <c r="F180" s="1" t="s">
        <v>188</v>
      </c>
      <c r="G180" s="1" t="s">
        <v>92</v>
      </c>
      <c r="H180" s="1" t="str" cm="1">
        <f t="array" ref="H180">_xlfn.XLOOKUP(TRUE,ISNUMBER(SEARCH(Rules[Keyword],Transactions[[#This Row],[Description]])),Rules[Category],"Uncategorised")</f>
        <v>Expense</v>
      </c>
      <c r="I180" s="1" t="str" cm="1">
        <f t="array" ref="I180">_xlfn.XLOOKUP(TRUE,ISNUMBER(SEARCH(Rules[Keyword],Transactions[[#This Row],[Description]])),Rules[Subcategory],"Uncategorised")</f>
        <v>Utilities</v>
      </c>
    </row>
    <row r="181" spans="2:9" x14ac:dyDescent="0.25">
      <c r="B181" s="3">
        <f>EOMONTH(Transactions[[#This Row],[Date]],0)</f>
        <v>45716</v>
      </c>
      <c r="C181" s="4" t="s">
        <v>89</v>
      </c>
      <c r="D181" s="5">
        <v>-61.13</v>
      </c>
      <c r="E181" s="6">
        <v>45689</v>
      </c>
      <c r="F181" s="4" t="s">
        <v>188</v>
      </c>
      <c r="G181" s="4" t="s">
        <v>96</v>
      </c>
      <c r="H181" s="1" t="str" cm="1">
        <f t="array" ref="H181">_xlfn.XLOOKUP(TRUE,ISNUMBER(SEARCH(Rules[Keyword],Transactions[[#This Row],[Description]])),Rules[Category],"Uncategorised")</f>
        <v>Expense</v>
      </c>
      <c r="I181" s="1" t="str" cm="1">
        <f t="array" ref="I181">_xlfn.XLOOKUP(TRUE,ISNUMBER(SEARCH(Rules[Keyword],Transactions[[#This Row],[Description]])),Rules[Subcategory],"Uncategorised")</f>
        <v>Fuel</v>
      </c>
    </row>
    <row r="182" spans="2:9" x14ac:dyDescent="0.25">
      <c r="B182" s="3">
        <f>EOMONTH(Transactions[[#This Row],[Date]],0)</f>
        <v>45716</v>
      </c>
      <c r="C182" s="1" t="s">
        <v>89</v>
      </c>
      <c r="D182" s="2">
        <v>-41.19</v>
      </c>
      <c r="E182" s="3">
        <v>45696</v>
      </c>
      <c r="F182" s="1" t="s">
        <v>189</v>
      </c>
      <c r="G182" s="1" t="s">
        <v>104</v>
      </c>
      <c r="H182" s="1" t="str" cm="1">
        <f t="array" ref="H182">_xlfn.XLOOKUP(TRUE,ISNUMBER(SEARCH(Rules[Keyword],Transactions[[#This Row],[Description]])),Rules[Category],"Uncategorised")</f>
        <v>COGS</v>
      </c>
      <c r="I182" s="1" t="str" cm="1">
        <f t="array" ref="I182">_xlfn.XLOOKUP(TRUE,ISNUMBER(SEARCH(Rules[Keyword],Transactions[[#This Row],[Description]])),Rules[Subcategory],"Uncategorised")</f>
        <v>Packaging</v>
      </c>
    </row>
    <row r="183" spans="2:9" x14ac:dyDescent="0.25">
      <c r="B183" s="3">
        <f>EOMONTH(Transactions[[#This Row],[Date]],0)</f>
        <v>45716</v>
      </c>
      <c r="C183" s="4" t="s">
        <v>89</v>
      </c>
      <c r="D183" s="5">
        <v>-77.94</v>
      </c>
      <c r="E183" s="6">
        <v>45698</v>
      </c>
      <c r="F183" s="4" t="s">
        <v>190</v>
      </c>
      <c r="G183" s="4" t="s">
        <v>96</v>
      </c>
      <c r="H183" s="1" t="str" cm="1">
        <f t="array" ref="H183">_xlfn.XLOOKUP(TRUE,ISNUMBER(SEARCH(Rules[Keyword],Transactions[[#This Row],[Description]])),Rules[Category],"Uncategorised")</f>
        <v>Expense</v>
      </c>
      <c r="I183" s="1" t="str" cm="1">
        <f t="array" ref="I183">_xlfn.XLOOKUP(TRUE,ISNUMBER(SEARCH(Rules[Keyword],Transactions[[#This Row],[Description]])),Rules[Subcategory],"Uncategorised")</f>
        <v>Fuel</v>
      </c>
    </row>
    <row r="184" spans="2:9" x14ac:dyDescent="0.25">
      <c r="B184" s="3">
        <f>EOMONTH(Transactions[[#This Row],[Date]],0)</f>
        <v>45716</v>
      </c>
      <c r="C184" s="1" t="s">
        <v>89</v>
      </c>
      <c r="D184" s="2">
        <v>-96.93</v>
      </c>
      <c r="E184" s="3">
        <v>45702</v>
      </c>
      <c r="F184" s="1" t="s">
        <v>191</v>
      </c>
      <c r="G184" s="1" t="s">
        <v>100</v>
      </c>
      <c r="H184" s="1" t="str" cm="1">
        <f t="array" ref="H184">_xlfn.XLOOKUP(TRUE,ISNUMBER(SEARCH(Rules[Keyword],Transactions[[#This Row],[Description]])),Rules[Category],"Uncategorised")</f>
        <v>Expense</v>
      </c>
      <c r="I184" s="1" t="str" cm="1">
        <f t="array" ref="I184">_xlfn.XLOOKUP(TRUE,ISNUMBER(SEARCH(Rules[Keyword],Transactions[[#This Row],[Description]])),Rules[Subcategory],"Uncategorised")</f>
        <v>Repairs</v>
      </c>
    </row>
    <row r="185" spans="2:9" x14ac:dyDescent="0.25">
      <c r="B185" s="3">
        <f>EOMONTH(Transactions[[#This Row],[Date]],0)</f>
        <v>45716</v>
      </c>
      <c r="C185" s="4" t="s">
        <v>89</v>
      </c>
      <c r="D185" s="5">
        <v>-64.150000000000006</v>
      </c>
      <c r="E185" s="6">
        <v>45706</v>
      </c>
      <c r="F185" s="4" t="s">
        <v>192</v>
      </c>
      <c r="G185" s="4" t="s">
        <v>96</v>
      </c>
      <c r="H185" s="1" t="str" cm="1">
        <f t="array" ref="H185">_xlfn.XLOOKUP(TRUE,ISNUMBER(SEARCH(Rules[Keyword],Transactions[[#This Row],[Description]])),Rules[Category],"Uncategorised")</f>
        <v>Expense</v>
      </c>
      <c r="I185" s="1" t="str" cm="1">
        <f t="array" ref="I185">_xlfn.XLOOKUP(TRUE,ISNUMBER(SEARCH(Rules[Keyword],Transactions[[#This Row],[Description]])),Rules[Subcategory],"Uncategorised")</f>
        <v>Fuel</v>
      </c>
    </row>
    <row r="186" spans="2:9" x14ac:dyDescent="0.25">
      <c r="B186" s="3">
        <f>EOMONTH(Transactions[[#This Row],[Date]],0)</f>
        <v>45716</v>
      </c>
      <c r="C186" s="1" t="s">
        <v>89</v>
      </c>
      <c r="D186" s="2">
        <v>-71.709999999999994</v>
      </c>
      <c r="E186" s="3">
        <v>45710</v>
      </c>
      <c r="F186" s="1" t="s">
        <v>193</v>
      </c>
      <c r="G186" s="1" t="s">
        <v>96</v>
      </c>
      <c r="H186" s="1" t="str" cm="1">
        <f t="array" ref="H186">_xlfn.XLOOKUP(TRUE,ISNUMBER(SEARCH(Rules[Keyword],Transactions[[#This Row],[Description]])),Rules[Category],"Uncategorised")</f>
        <v>Expense</v>
      </c>
      <c r="I186" s="1" t="str" cm="1">
        <f t="array" ref="I186">_xlfn.XLOOKUP(TRUE,ISNUMBER(SEARCH(Rules[Keyword],Transactions[[#This Row],[Description]])),Rules[Subcategory],"Uncategorised")</f>
        <v>Fuel</v>
      </c>
    </row>
    <row r="187" spans="2:9" x14ac:dyDescent="0.25">
      <c r="B187" s="3">
        <f>EOMONTH(Transactions[[#This Row],[Date]],0)</f>
        <v>45716</v>
      </c>
      <c r="C187" s="4" t="s">
        <v>89</v>
      </c>
      <c r="D187" s="5">
        <v>-17.84</v>
      </c>
      <c r="E187" s="6">
        <v>45711</v>
      </c>
      <c r="F187" s="4" t="s">
        <v>194</v>
      </c>
      <c r="G187" s="4" t="s">
        <v>94</v>
      </c>
      <c r="H187" s="1" t="str" cm="1">
        <f t="array" ref="H187">_xlfn.XLOOKUP(TRUE,ISNUMBER(SEARCH(Rules[Keyword],Transactions[[#This Row],[Description]])),Rules[Category],"Uncategorised")</f>
        <v>COGS</v>
      </c>
      <c r="I187" s="1" t="str" cm="1">
        <f t="array" ref="I187">_xlfn.XLOOKUP(TRUE,ISNUMBER(SEARCH(Rules[Keyword],Transactions[[#This Row],[Description]])),Rules[Subcategory],"Uncategorised")</f>
        <v>Packaging</v>
      </c>
    </row>
    <row r="188" spans="2:9" x14ac:dyDescent="0.25">
      <c r="B188" s="3">
        <f>EOMONTH(Transactions[[#This Row],[Date]],0)</f>
        <v>45716</v>
      </c>
      <c r="C188" s="1" t="s">
        <v>89</v>
      </c>
      <c r="D188" s="2">
        <v>-78.290000000000006</v>
      </c>
      <c r="E188" s="3">
        <v>45713</v>
      </c>
      <c r="F188" s="1" t="s">
        <v>195</v>
      </c>
      <c r="G188" s="1" t="s">
        <v>96</v>
      </c>
      <c r="H188" s="1" t="str" cm="1">
        <f t="array" ref="H188">_xlfn.XLOOKUP(TRUE,ISNUMBER(SEARCH(Rules[Keyword],Transactions[[#This Row],[Description]])),Rules[Category],"Uncategorised")</f>
        <v>Expense</v>
      </c>
      <c r="I188" s="1" t="str" cm="1">
        <f t="array" ref="I188">_xlfn.XLOOKUP(TRUE,ISNUMBER(SEARCH(Rules[Keyword],Transactions[[#This Row],[Description]])),Rules[Subcategory],"Uncategorised")</f>
        <v>Fuel</v>
      </c>
    </row>
    <row r="189" spans="2:9" x14ac:dyDescent="0.25">
      <c r="B189" s="3">
        <f>EOMONTH(Transactions[[#This Row],[Date]],0)</f>
        <v>45747</v>
      </c>
      <c r="C189" s="4" t="s">
        <v>0</v>
      </c>
      <c r="D189" s="5">
        <v>41</v>
      </c>
      <c r="E189" s="6">
        <v>45717</v>
      </c>
      <c r="F189" s="4" t="s">
        <v>196</v>
      </c>
      <c r="G189" s="4" t="s">
        <v>6</v>
      </c>
      <c r="H189" s="1" t="str" cm="1">
        <f t="array" ref="H189">_xlfn.XLOOKUP(TRUE,ISNUMBER(SEARCH(Rules[Keyword],Transactions[[#This Row],[Description]])),Rules[Category],"Uncategorised")</f>
        <v>Income</v>
      </c>
      <c r="I189" s="1" t="str" cm="1">
        <f t="array" ref="I189">_xlfn.XLOOKUP(TRUE,ISNUMBER(SEARCH(Rules[Keyword],Transactions[[#This Row],[Description]])),Rules[Subcategory],"Uncategorised")</f>
        <v>Sales</v>
      </c>
    </row>
    <row r="190" spans="2:9" x14ac:dyDescent="0.25">
      <c r="B190" s="3">
        <f>EOMONTH(Transactions[[#This Row],[Date]],0)</f>
        <v>45747</v>
      </c>
      <c r="C190" s="1" t="s">
        <v>0</v>
      </c>
      <c r="D190" s="2">
        <v>4.34</v>
      </c>
      <c r="E190" s="3">
        <v>45717</v>
      </c>
      <c r="F190" s="1" t="s">
        <v>197</v>
      </c>
      <c r="G190" s="1" t="s">
        <v>2</v>
      </c>
      <c r="H190" s="1" t="str" cm="1">
        <f t="array" ref="H190">_xlfn.XLOOKUP(TRUE,ISNUMBER(SEARCH(Rules[Keyword],Transactions[[#This Row],[Description]])),Rules[Category],"Uncategorised")</f>
        <v>Income</v>
      </c>
      <c r="I190" s="1" t="str" cm="1">
        <f t="array" ref="I190">_xlfn.XLOOKUP(TRUE,ISNUMBER(SEARCH(Rules[Keyword],Transactions[[#This Row],[Description]])),Rules[Subcategory],"Uncategorised")</f>
        <v>Sales</v>
      </c>
    </row>
    <row r="191" spans="2:9" x14ac:dyDescent="0.25">
      <c r="B191" s="3">
        <f>EOMONTH(Transactions[[#This Row],[Date]],0)</f>
        <v>45747</v>
      </c>
      <c r="C191" s="4" t="s">
        <v>0</v>
      </c>
      <c r="D191" s="5">
        <v>74.930000000000007</v>
      </c>
      <c r="E191" s="6">
        <v>45717</v>
      </c>
      <c r="F191" s="4" t="s">
        <v>198</v>
      </c>
      <c r="G191" s="4" t="s">
        <v>4</v>
      </c>
      <c r="H191" s="1" t="str" cm="1">
        <f t="array" ref="H191">_xlfn.XLOOKUP(TRUE,ISNUMBER(SEARCH(Rules[Keyword],Transactions[[#This Row],[Description]])),Rules[Category],"Uncategorised")</f>
        <v>Income</v>
      </c>
      <c r="I191" s="1" t="str" cm="1">
        <f t="array" ref="I191">_xlfn.XLOOKUP(TRUE,ISNUMBER(SEARCH(Rules[Keyword],Transactions[[#This Row],[Description]])),Rules[Subcategory],"Uncategorised")</f>
        <v>Sales</v>
      </c>
    </row>
    <row r="192" spans="2:9" x14ac:dyDescent="0.25">
      <c r="B192" s="3">
        <f>EOMONTH(Transactions[[#This Row],[Date]],0)</f>
        <v>45747</v>
      </c>
      <c r="C192" s="1" t="s">
        <v>0</v>
      </c>
      <c r="D192" s="2">
        <v>57.5</v>
      </c>
      <c r="E192" s="3">
        <v>45718</v>
      </c>
      <c r="F192" s="1" t="s">
        <v>199</v>
      </c>
      <c r="G192" s="1" t="s">
        <v>6</v>
      </c>
      <c r="H192" s="1" t="str" cm="1">
        <f t="array" ref="H192">_xlfn.XLOOKUP(TRUE,ISNUMBER(SEARCH(Rules[Keyword],Transactions[[#This Row],[Description]])),Rules[Category],"Uncategorised")</f>
        <v>Income</v>
      </c>
      <c r="I192" s="1" t="str" cm="1">
        <f t="array" ref="I192">_xlfn.XLOOKUP(TRUE,ISNUMBER(SEARCH(Rules[Keyword],Transactions[[#This Row],[Description]])),Rules[Subcategory],"Uncategorised")</f>
        <v>Sales</v>
      </c>
    </row>
    <row r="193" spans="2:9" x14ac:dyDescent="0.25">
      <c r="B193" s="3">
        <f>EOMONTH(Transactions[[#This Row],[Date]],0)</f>
        <v>45747</v>
      </c>
      <c r="C193" s="4" t="s">
        <v>0</v>
      </c>
      <c r="D193" s="5">
        <v>39.28</v>
      </c>
      <c r="E193" s="6">
        <v>45718</v>
      </c>
      <c r="F193" s="4" t="s">
        <v>200</v>
      </c>
      <c r="G193" s="4" t="s">
        <v>2</v>
      </c>
      <c r="H193" s="1" t="str" cm="1">
        <f t="array" ref="H193">_xlfn.XLOOKUP(TRUE,ISNUMBER(SEARCH(Rules[Keyword],Transactions[[#This Row],[Description]])),Rules[Category],"Uncategorised")</f>
        <v>Income</v>
      </c>
      <c r="I193" s="1" t="str" cm="1">
        <f t="array" ref="I193">_xlfn.XLOOKUP(TRUE,ISNUMBER(SEARCH(Rules[Keyword],Transactions[[#This Row],[Description]])),Rules[Subcategory],"Uncategorised")</f>
        <v>Sales</v>
      </c>
    </row>
    <row r="194" spans="2:9" x14ac:dyDescent="0.25">
      <c r="B194" s="3">
        <f>EOMONTH(Transactions[[#This Row],[Date]],0)</f>
        <v>45747</v>
      </c>
      <c r="C194" s="1" t="s">
        <v>0</v>
      </c>
      <c r="D194" s="2">
        <v>29.89</v>
      </c>
      <c r="E194" s="3">
        <v>45718</v>
      </c>
      <c r="F194" s="1" t="s">
        <v>201</v>
      </c>
      <c r="G194" s="1" t="s">
        <v>9</v>
      </c>
      <c r="H194" s="1" t="str" cm="1">
        <f t="array" ref="H194">_xlfn.XLOOKUP(TRUE,ISNUMBER(SEARCH(Rules[Keyword],Transactions[[#This Row],[Description]])),Rules[Category],"Uncategorised")</f>
        <v>Income</v>
      </c>
      <c r="I194" s="1" t="str" cm="1">
        <f t="array" ref="I194">_xlfn.XLOOKUP(TRUE,ISNUMBER(SEARCH(Rules[Keyword],Transactions[[#This Row],[Description]])),Rules[Subcategory],"Uncategorised")</f>
        <v>Sales</v>
      </c>
    </row>
    <row r="195" spans="2:9" x14ac:dyDescent="0.25">
      <c r="B195" s="3">
        <f>EOMONTH(Transactions[[#This Row],[Date]],0)</f>
        <v>45747</v>
      </c>
      <c r="C195" s="4" t="s">
        <v>0</v>
      </c>
      <c r="D195" s="5">
        <v>57.5</v>
      </c>
      <c r="E195" s="6">
        <v>45719</v>
      </c>
      <c r="F195" s="4" t="s">
        <v>202</v>
      </c>
      <c r="G195" s="4" t="s">
        <v>6</v>
      </c>
      <c r="H195" s="1" t="str" cm="1">
        <f t="array" ref="H195">_xlfn.XLOOKUP(TRUE,ISNUMBER(SEARCH(Rules[Keyword],Transactions[[#This Row],[Description]])),Rules[Category],"Uncategorised")</f>
        <v>Income</v>
      </c>
      <c r="I195" s="1" t="str" cm="1">
        <f t="array" ref="I195">_xlfn.XLOOKUP(TRUE,ISNUMBER(SEARCH(Rules[Keyword],Transactions[[#This Row],[Description]])),Rules[Subcategory],"Uncategorised")</f>
        <v>Sales</v>
      </c>
    </row>
    <row r="196" spans="2:9" x14ac:dyDescent="0.25">
      <c r="B196" s="3">
        <f>EOMONTH(Transactions[[#This Row],[Date]],0)</f>
        <v>45747</v>
      </c>
      <c r="C196" s="1" t="s">
        <v>0</v>
      </c>
      <c r="D196" s="2">
        <v>45.21</v>
      </c>
      <c r="E196" s="3">
        <v>45719</v>
      </c>
      <c r="F196" s="1" t="s">
        <v>203</v>
      </c>
      <c r="G196" s="1" t="s">
        <v>2</v>
      </c>
      <c r="H196" s="1" t="str" cm="1">
        <f t="array" ref="H196">_xlfn.XLOOKUP(TRUE,ISNUMBER(SEARCH(Rules[Keyword],Transactions[[#This Row],[Description]])),Rules[Category],"Uncategorised")</f>
        <v>Income</v>
      </c>
      <c r="I196" s="1" t="str" cm="1">
        <f t="array" ref="I196">_xlfn.XLOOKUP(TRUE,ISNUMBER(SEARCH(Rules[Keyword],Transactions[[#This Row],[Description]])),Rules[Subcategory],"Uncategorised")</f>
        <v>Sales</v>
      </c>
    </row>
    <row r="197" spans="2:9" x14ac:dyDescent="0.25">
      <c r="B197" s="3">
        <f>EOMONTH(Transactions[[#This Row],[Date]],0)</f>
        <v>45747</v>
      </c>
      <c r="C197" s="4" t="s">
        <v>0</v>
      </c>
      <c r="D197" s="5">
        <v>8.4700000000000006</v>
      </c>
      <c r="E197" s="6">
        <v>45719</v>
      </c>
      <c r="F197" s="4" t="s">
        <v>204</v>
      </c>
      <c r="G197" s="4" t="s">
        <v>9</v>
      </c>
      <c r="H197" s="1" t="str" cm="1">
        <f t="array" ref="H197">_xlfn.XLOOKUP(TRUE,ISNUMBER(SEARCH(Rules[Keyword],Transactions[[#This Row],[Description]])),Rules[Category],"Uncategorised")</f>
        <v>Income</v>
      </c>
      <c r="I197" s="1" t="str" cm="1">
        <f t="array" ref="I197">_xlfn.XLOOKUP(TRUE,ISNUMBER(SEARCH(Rules[Keyword],Transactions[[#This Row],[Description]])),Rules[Subcategory],"Uncategorised")</f>
        <v>Sales</v>
      </c>
    </row>
    <row r="198" spans="2:9" x14ac:dyDescent="0.25">
      <c r="B198" s="3">
        <f>EOMONTH(Transactions[[#This Row],[Date]],0)</f>
        <v>45747</v>
      </c>
      <c r="C198" s="1" t="s">
        <v>0</v>
      </c>
      <c r="D198" s="2">
        <v>57.34</v>
      </c>
      <c r="E198" s="3">
        <v>45720</v>
      </c>
      <c r="F198" s="1" t="s">
        <v>205</v>
      </c>
      <c r="G198" s="1" t="s">
        <v>2</v>
      </c>
      <c r="H198" s="1" t="str" cm="1">
        <f t="array" ref="H198">_xlfn.XLOOKUP(TRUE,ISNUMBER(SEARCH(Rules[Keyword],Transactions[[#This Row],[Description]])),Rules[Category],"Uncategorised")</f>
        <v>Income</v>
      </c>
      <c r="I198" s="1" t="str" cm="1">
        <f t="array" ref="I198">_xlfn.XLOOKUP(TRUE,ISNUMBER(SEARCH(Rules[Keyword],Transactions[[#This Row],[Description]])),Rules[Subcategory],"Uncategorised")</f>
        <v>Sales</v>
      </c>
    </row>
    <row r="199" spans="2:9" x14ac:dyDescent="0.25">
      <c r="B199" s="3">
        <f>EOMONTH(Transactions[[#This Row],[Date]],0)</f>
        <v>45747</v>
      </c>
      <c r="C199" s="4" t="s">
        <v>0</v>
      </c>
      <c r="D199" s="5">
        <v>61.98</v>
      </c>
      <c r="E199" s="6">
        <v>45721</v>
      </c>
      <c r="F199" s="4" t="s">
        <v>206</v>
      </c>
      <c r="G199" s="4" t="s">
        <v>2</v>
      </c>
      <c r="H199" s="1" t="str" cm="1">
        <f t="array" ref="H199">_xlfn.XLOOKUP(TRUE,ISNUMBER(SEARCH(Rules[Keyword],Transactions[[#This Row],[Description]])),Rules[Category],"Uncategorised")</f>
        <v>Income</v>
      </c>
      <c r="I199" s="1" t="str" cm="1">
        <f t="array" ref="I199">_xlfn.XLOOKUP(TRUE,ISNUMBER(SEARCH(Rules[Keyword],Transactions[[#This Row],[Description]])),Rules[Subcategory],"Uncategorised")</f>
        <v>Sales</v>
      </c>
    </row>
    <row r="200" spans="2:9" x14ac:dyDescent="0.25">
      <c r="B200" s="3">
        <f>EOMONTH(Transactions[[#This Row],[Date]],0)</f>
        <v>45747</v>
      </c>
      <c r="C200" s="1" t="s">
        <v>0</v>
      </c>
      <c r="D200" s="2">
        <v>14.8</v>
      </c>
      <c r="E200" s="3">
        <v>45721</v>
      </c>
      <c r="F200" s="1" t="s">
        <v>207</v>
      </c>
      <c r="G200" s="1" t="s">
        <v>9</v>
      </c>
      <c r="H200" s="1" t="str" cm="1">
        <f t="array" ref="H200">_xlfn.XLOOKUP(TRUE,ISNUMBER(SEARCH(Rules[Keyword],Transactions[[#This Row],[Description]])),Rules[Category],"Uncategorised")</f>
        <v>Income</v>
      </c>
      <c r="I200" s="1" t="str" cm="1">
        <f t="array" ref="I200">_xlfn.XLOOKUP(TRUE,ISNUMBER(SEARCH(Rules[Keyword],Transactions[[#This Row],[Description]])),Rules[Subcategory],"Uncategorised")</f>
        <v>Sales</v>
      </c>
    </row>
    <row r="201" spans="2:9" x14ac:dyDescent="0.25">
      <c r="B201" s="3">
        <f>EOMONTH(Transactions[[#This Row],[Date]],0)</f>
        <v>45747</v>
      </c>
      <c r="C201" s="4" t="s">
        <v>0</v>
      </c>
      <c r="D201" s="5">
        <v>20.63</v>
      </c>
      <c r="E201" s="6">
        <v>45721</v>
      </c>
      <c r="F201" s="4" t="s">
        <v>208</v>
      </c>
      <c r="G201" s="4" t="s">
        <v>4</v>
      </c>
      <c r="H201" s="1" t="str" cm="1">
        <f t="array" ref="H201">_xlfn.XLOOKUP(TRUE,ISNUMBER(SEARCH(Rules[Keyword],Transactions[[#This Row],[Description]])),Rules[Category],"Uncategorised")</f>
        <v>Income</v>
      </c>
      <c r="I201" s="1" t="str" cm="1">
        <f t="array" ref="I201">_xlfn.XLOOKUP(TRUE,ISNUMBER(SEARCH(Rules[Keyword],Transactions[[#This Row],[Description]])),Rules[Subcategory],"Uncategorised")</f>
        <v>Sales</v>
      </c>
    </row>
    <row r="202" spans="2:9" x14ac:dyDescent="0.25">
      <c r="B202" s="3">
        <f>EOMONTH(Transactions[[#This Row],[Date]],0)</f>
        <v>45747</v>
      </c>
      <c r="C202" s="1" t="s">
        <v>0</v>
      </c>
      <c r="D202" s="2">
        <v>37.5</v>
      </c>
      <c r="E202" s="3">
        <v>45722</v>
      </c>
      <c r="F202" s="1" t="s">
        <v>209</v>
      </c>
      <c r="G202" s="1" t="s">
        <v>2</v>
      </c>
      <c r="H202" s="1" t="str" cm="1">
        <f t="array" ref="H202">_xlfn.XLOOKUP(TRUE,ISNUMBER(SEARCH(Rules[Keyword],Transactions[[#This Row],[Description]])),Rules[Category],"Uncategorised")</f>
        <v>Income</v>
      </c>
      <c r="I202" s="1" t="str" cm="1">
        <f t="array" ref="I202">_xlfn.XLOOKUP(TRUE,ISNUMBER(SEARCH(Rules[Keyword],Transactions[[#This Row],[Description]])),Rules[Subcategory],"Uncategorised")</f>
        <v>Sales</v>
      </c>
    </row>
    <row r="203" spans="2:9" x14ac:dyDescent="0.25">
      <c r="B203" s="3">
        <f>EOMONTH(Transactions[[#This Row],[Date]],0)</f>
        <v>45747</v>
      </c>
      <c r="C203" s="4" t="s">
        <v>0</v>
      </c>
      <c r="D203" s="5">
        <v>52.65</v>
      </c>
      <c r="E203" s="6">
        <v>45722</v>
      </c>
      <c r="F203" s="4" t="s">
        <v>210</v>
      </c>
      <c r="G203" s="4" t="s">
        <v>4</v>
      </c>
      <c r="H203" s="1" t="str" cm="1">
        <f t="array" ref="H203">_xlfn.XLOOKUP(TRUE,ISNUMBER(SEARCH(Rules[Keyword],Transactions[[#This Row],[Description]])),Rules[Category],"Uncategorised")</f>
        <v>Income</v>
      </c>
      <c r="I203" s="1" t="str" cm="1">
        <f t="array" ref="I203">_xlfn.XLOOKUP(TRUE,ISNUMBER(SEARCH(Rules[Keyword],Transactions[[#This Row],[Description]])),Rules[Subcategory],"Uncategorised")</f>
        <v>Sales</v>
      </c>
    </row>
    <row r="204" spans="2:9" x14ac:dyDescent="0.25">
      <c r="B204" s="3">
        <f>EOMONTH(Transactions[[#This Row],[Date]],0)</f>
        <v>45747</v>
      </c>
      <c r="C204" s="1" t="s">
        <v>0</v>
      </c>
      <c r="D204" s="2">
        <v>62.1</v>
      </c>
      <c r="E204" s="3">
        <v>45723</v>
      </c>
      <c r="F204" s="1" t="s">
        <v>211</v>
      </c>
      <c r="G204" s="1" t="s">
        <v>6</v>
      </c>
      <c r="H204" s="1" t="str" cm="1">
        <f t="array" ref="H204">_xlfn.XLOOKUP(TRUE,ISNUMBER(SEARCH(Rules[Keyword],Transactions[[#This Row],[Description]])),Rules[Category],"Uncategorised")</f>
        <v>Income</v>
      </c>
      <c r="I204" s="1" t="str" cm="1">
        <f t="array" ref="I204">_xlfn.XLOOKUP(TRUE,ISNUMBER(SEARCH(Rules[Keyword],Transactions[[#This Row],[Description]])),Rules[Subcategory],"Uncategorised")</f>
        <v>Sales</v>
      </c>
    </row>
    <row r="205" spans="2:9" x14ac:dyDescent="0.25">
      <c r="B205" s="3">
        <f>EOMONTH(Transactions[[#This Row],[Date]],0)</f>
        <v>45747</v>
      </c>
      <c r="C205" s="4" t="s">
        <v>0</v>
      </c>
      <c r="D205" s="5">
        <v>19.93</v>
      </c>
      <c r="E205" s="6">
        <v>45723</v>
      </c>
      <c r="F205" s="4" t="s">
        <v>212</v>
      </c>
      <c r="G205" s="4" t="s">
        <v>2</v>
      </c>
      <c r="H205" s="1" t="str" cm="1">
        <f t="array" ref="H205">_xlfn.XLOOKUP(TRUE,ISNUMBER(SEARCH(Rules[Keyword],Transactions[[#This Row],[Description]])),Rules[Category],"Uncategorised")</f>
        <v>Income</v>
      </c>
      <c r="I205" s="1" t="str" cm="1">
        <f t="array" ref="I205">_xlfn.XLOOKUP(TRUE,ISNUMBER(SEARCH(Rules[Keyword],Transactions[[#This Row],[Description]])),Rules[Subcategory],"Uncategorised")</f>
        <v>Sales</v>
      </c>
    </row>
    <row r="206" spans="2:9" x14ac:dyDescent="0.25">
      <c r="B206" s="3">
        <f>EOMONTH(Transactions[[#This Row],[Date]],0)</f>
        <v>45747</v>
      </c>
      <c r="C206" s="1" t="s">
        <v>0</v>
      </c>
      <c r="D206" s="2">
        <v>64.599999999999994</v>
      </c>
      <c r="E206" s="3">
        <v>45724</v>
      </c>
      <c r="F206" s="1" t="s">
        <v>213</v>
      </c>
      <c r="G206" s="1" t="s">
        <v>6</v>
      </c>
      <c r="H206" s="1" t="str" cm="1">
        <f t="array" ref="H206">_xlfn.XLOOKUP(TRUE,ISNUMBER(SEARCH(Rules[Keyword],Transactions[[#This Row],[Description]])),Rules[Category],"Uncategorised")</f>
        <v>Income</v>
      </c>
      <c r="I206" s="1" t="str" cm="1">
        <f t="array" ref="I206">_xlfn.XLOOKUP(TRUE,ISNUMBER(SEARCH(Rules[Keyword],Transactions[[#This Row],[Description]])),Rules[Subcategory],"Uncategorised")</f>
        <v>Sales</v>
      </c>
    </row>
    <row r="207" spans="2:9" x14ac:dyDescent="0.25">
      <c r="B207" s="3">
        <f>EOMONTH(Transactions[[#This Row],[Date]],0)</f>
        <v>45747</v>
      </c>
      <c r="C207" s="4" t="s">
        <v>0</v>
      </c>
      <c r="D207" s="5">
        <v>149.82</v>
      </c>
      <c r="E207" s="6">
        <v>45724</v>
      </c>
      <c r="F207" s="4" t="s">
        <v>214</v>
      </c>
      <c r="G207" s="4" t="s">
        <v>2</v>
      </c>
      <c r="H207" s="1" t="str" cm="1">
        <f t="array" ref="H207">_xlfn.XLOOKUP(TRUE,ISNUMBER(SEARCH(Rules[Keyword],Transactions[[#This Row],[Description]])),Rules[Category],"Uncategorised")</f>
        <v>Income</v>
      </c>
      <c r="I207" s="1" t="str" cm="1">
        <f t="array" ref="I207">_xlfn.XLOOKUP(TRUE,ISNUMBER(SEARCH(Rules[Keyword],Transactions[[#This Row],[Description]])),Rules[Subcategory],"Uncategorised")</f>
        <v>Sales</v>
      </c>
    </row>
    <row r="208" spans="2:9" x14ac:dyDescent="0.25">
      <c r="B208" s="3">
        <f>EOMONTH(Transactions[[#This Row],[Date]],0)</f>
        <v>45747</v>
      </c>
      <c r="C208" s="1" t="s">
        <v>0</v>
      </c>
      <c r="D208" s="2">
        <v>8.9499999999999993</v>
      </c>
      <c r="E208" s="3">
        <v>45724</v>
      </c>
      <c r="F208" s="1" t="s">
        <v>215</v>
      </c>
      <c r="G208" s="1" t="s">
        <v>9</v>
      </c>
      <c r="H208" s="1" t="str" cm="1">
        <f t="array" ref="H208">_xlfn.XLOOKUP(TRUE,ISNUMBER(SEARCH(Rules[Keyword],Transactions[[#This Row],[Description]])),Rules[Category],"Uncategorised")</f>
        <v>Income</v>
      </c>
      <c r="I208" s="1" t="str" cm="1">
        <f t="array" ref="I208">_xlfn.XLOOKUP(TRUE,ISNUMBER(SEARCH(Rules[Keyword],Transactions[[#This Row],[Description]])),Rules[Subcategory],"Uncategorised")</f>
        <v>Sales</v>
      </c>
    </row>
    <row r="209" spans="2:9" x14ac:dyDescent="0.25">
      <c r="B209" s="3">
        <f>EOMONTH(Transactions[[#This Row],[Date]],0)</f>
        <v>45747</v>
      </c>
      <c r="C209" s="4" t="s">
        <v>0</v>
      </c>
      <c r="D209" s="5">
        <v>27.22</v>
      </c>
      <c r="E209" s="6">
        <v>45724</v>
      </c>
      <c r="F209" s="4" t="s">
        <v>216</v>
      </c>
      <c r="G209" s="4" t="s">
        <v>4</v>
      </c>
      <c r="H209" s="1" t="str" cm="1">
        <f t="array" ref="H209">_xlfn.XLOOKUP(TRUE,ISNUMBER(SEARCH(Rules[Keyword],Transactions[[#This Row],[Description]])),Rules[Category],"Uncategorised")</f>
        <v>Income</v>
      </c>
      <c r="I209" s="1" t="str" cm="1">
        <f t="array" ref="I209">_xlfn.XLOOKUP(TRUE,ISNUMBER(SEARCH(Rules[Keyword],Transactions[[#This Row],[Description]])),Rules[Subcategory],"Uncategorised")</f>
        <v>Sales</v>
      </c>
    </row>
    <row r="210" spans="2:9" x14ac:dyDescent="0.25">
      <c r="B210" s="3">
        <f>EOMONTH(Transactions[[#This Row],[Date]],0)</f>
        <v>45747</v>
      </c>
      <c r="C210" s="1" t="s">
        <v>0</v>
      </c>
      <c r="D210" s="2">
        <v>45.8</v>
      </c>
      <c r="E210" s="3">
        <v>45725</v>
      </c>
      <c r="F210" s="1" t="s">
        <v>217</v>
      </c>
      <c r="G210" s="1" t="s">
        <v>6</v>
      </c>
      <c r="H210" s="1" t="str" cm="1">
        <f t="array" ref="H210">_xlfn.XLOOKUP(TRUE,ISNUMBER(SEARCH(Rules[Keyword],Transactions[[#This Row],[Description]])),Rules[Category],"Uncategorised")</f>
        <v>Income</v>
      </c>
      <c r="I210" s="1" t="str" cm="1">
        <f t="array" ref="I210">_xlfn.XLOOKUP(TRUE,ISNUMBER(SEARCH(Rules[Keyword],Transactions[[#This Row],[Description]])),Rules[Subcategory],"Uncategorised")</f>
        <v>Sales</v>
      </c>
    </row>
    <row r="211" spans="2:9" x14ac:dyDescent="0.25">
      <c r="B211" s="3">
        <f>EOMONTH(Transactions[[#This Row],[Date]],0)</f>
        <v>45747</v>
      </c>
      <c r="C211" s="4" t="s">
        <v>0</v>
      </c>
      <c r="D211" s="5">
        <v>80.13</v>
      </c>
      <c r="E211" s="6">
        <v>45725</v>
      </c>
      <c r="F211" s="4" t="s">
        <v>218</v>
      </c>
      <c r="G211" s="4" t="s">
        <v>2</v>
      </c>
      <c r="H211" s="1" t="str" cm="1">
        <f t="array" ref="H211">_xlfn.XLOOKUP(TRUE,ISNUMBER(SEARCH(Rules[Keyword],Transactions[[#This Row],[Description]])),Rules[Category],"Uncategorised")</f>
        <v>Income</v>
      </c>
      <c r="I211" s="1" t="str" cm="1">
        <f t="array" ref="I211">_xlfn.XLOOKUP(TRUE,ISNUMBER(SEARCH(Rules[Keyword],Transactions[[#This Row],[Description]])),Rules[Subcategory],"Uncategorised")</f>
        <v>Sales</v>
      </c>
    </row>
    <row r="212" spans="2:9" x14ac:dyDescent="0.25">
      <c r="B212" s="3">
        <f>EOMONTH(Transactions[[#This Row],[Date]],0)</f>
        <v>45747</v>
      </c>
      <c r="C212" s="1" t="s">
        <v>0</v>
      </c>
      <c r="D212" s="2">
        <v>49.5</v>
      </c>
      <c r="E212" s="3">
        <v>45726</v>
      </c>
      <c r="F212" s="1" t="s">
        <v>219</v>
      </c>
      <c r="G212" s="1" t="s">
        <v>6</v>
      </c>
      <c r="H212" s="1" t="str" cm="1">
        <f t="array" ref="H212">_xlfn.XLOOKUP(TRUE,ISNUMBER(SEARCH(Rules[Keyword],Transactions[[#This Row],[Description]])),Rules[Category],"Uncategorised")</f>
        <v>Income</v>
      </c>
      <c r="I212" s="1" t="str" cm="1">
        <f t="array" ref="I212">_xlfn.XLOOKUP(TRUE,ISNUMBER(SEARCH(Rules[Keyword],Transactions[[#This Row],[Description]])),Rules[Subcategory],"Uncategorised")</f>
        <v>Sales</v>
      </c>
    </row>
    <row r="213" spans="2:9" x14ac:dyDescent="0.25">
      <c r="B213" s="3">
        <f>EOMONTH(Transactions[[#This Row],[Date]],0)</f>
        <v>45747</v>
      </c>
      <c r="C213" s="4" t="s">
        <v>0</v>
      </c>
      <c r="D213" s="5">
        <v>36.119999999999997</v>
      </c>
      <c r="E213" s="6">
        <v>45726</v>
      </c>
      <c r="F213" s="4" t="s">
        <v>220</v>
      </c>
      <c r="G213" s="4" t="s">
        <v>2</v>
      </c>
      <c r="H213" s="1" t="str" cm="1">
        <f t="array" ref="H213">_xlfn.XLOOKUP(TRUE,ISNUMBER(SEARCH(Rules[Keyword],Transactions[[#This Row],[Description]])),Rules[Category],"Uncategorised")</f>
        <v>Income</v>
      </c>
      <c r="I213" s="1" t="str" cm="1">
        <f t="array" ref="I213">_xlfn.XLOOKUP(TRUE,ISNUMBER(SEARCH(Rules[Keyword],Transactions[[#This Row],[Description]])),Rules[Subcategory],"Uncategorised")</f>
        <v>Sales</v>
      </c>
    </row>
    <row r="214" spans="2:9" x14ac:dyDescent="0.25">
      <c r="B214" s="3">
        <f>EOMONTH(Transactions[[#This Row],[Date]],0)</f>
        <v>45747</v>
      </c>
      <c r="C214" s="1" t="s">
        <v>0</v>
      </c>
      <c r="D214" s="2">
        <v>31.14</v>
      </c>
      <c r="E214" s="3">
        <v>45726</v>
      </c>
      <c r="F214" s="1" t="s">
        <v>221</v>
      </c>
      <c r="G214" s="1" t="s">
        <v>4</v>
      </c>
      <c r="H214" s="1" t="str" cm="1">
        <f t="array" ref="H214">_xlfn.XLOOKUP(TRUE,ISNUMBER(SEARCH(Rules[Keyword],Transactions[[#This Row],[Description]])),Rules[Category],"Uncategorised")</f>
        <v>Income</v>
      </c>
      <c r="I214" s="1" t="str" cm="1">
        <f t="array" ref="I214">_xlfn.XLOOKUP(TRUE,ISNUMBER(SEARCH(Rules[Keyword],Transactions[[#This Row],[Description]])),Rules[Subcategory],"Uncategorised")</f>
        <v>Sales</v>
      </c>
    </row>
    <row r="215" spans="2:9" x14ac:dyDescent="0.25">
      <c r="B215" s="3">
        <f>EOMONTH(Transactions[[#This Row],[Date]],0)</f>
        <v>45747</v>
      </c>
      <c r="C215" s="4" t="s">
        <v>0</v>
      </c>
      <c r="D215" s="5">
        <v>44.32</v>
      </c>
      <c r="E215" s="6">
        <v>45727</v>
      </c>
      <c r="F215" s="4" t="s">
        <v>222</v>
      </c>
      <c r="G215" s="4" t="s">
        <v>2</v>
      </c>
      <c r="H215" s="1" t="str" cm="1">
        <f t="array" ref="H215">_xlfn.XLOOKUP(TRUE,ISNUMBER(SEARCH(Rules[Keyword],Transactions[[#This Row],[Description]])),Rules[Category],"Uncategorised")</f>
        <v>Income</v>
      </c>
      <c r="I215" s="1" t="str" cm="1">
        <f t="array" ref="I215">_xlfn.XLOOKUP(TRUE,ISNUMBER(SEARCH(Rules[Keyword],Transactions[[#This Row],[Description]])),Rules[Subcategory],"Uncategorised")</f>
        <v>Sales</v>
      </c>
    </row>
    <row r="216" spans="2:9" x14ac:dyDescent="0.25">
      <c r="B216" s="3">
        <f>EOMONTH(Transactions[[#This Row],[Date]],0)</f>
        <v>45747</v>
      </c>
      <c r="C216" s="1" t="s">
        <v>0</v>
      </c>
      <c r="D216" s="2">
        <v>28</v>
      </c>
      <c r="E216" s="3">
        <v>45728</v>
      </c>
      <c r="F216" s="1" t="s">
        <v>223</v>
      </c>
      <c r="G216" s="1" t="s">
        <v>6</v>
      </c>
      <c r="H216" s="1" t="str" cm="1">
        <f t="array" ref="H216">_xlfn.XLOOKUP(TRUE,ISNUMBER(SEARCH(Rules[Keyword],Transactions[[#This Row],[Description]])),Rules[Category],"Uncategorised")</f>
        <v>Income</v>
      </c>
      <c r="I216" s="1" t="str" cm="1">
        <f t="array" ref="I216">_xlfn.XLOOKUP(TRUE,ISNUMBER(SEARCH(Rules[Keyword],Transactions[[#This Row],[Description]])),Rules[Subcategory],"Uncategorised")</f>
        <v>Sales</v>
      </c>
    </row>
    <row r="217" spans="2:9" x14ac:dyDescent="0.25">
      <c r="B217" s="3">
        <f>EOMONTH(Transactions[[#This Row],[Date]],0)</f>
        <v>45747</v>
      </c>
      <c r="C217" s="4" t="s">
        <v>0</v>
      </c>
      <c r="D217" s="5">
        <v>94.37</v>
      </c>
      <c r="E217" s="6">
        <v>45728</v>
      </c>
      <c r="F217" s="4" t="s">
        <v>224</v>
      </c>
      <c r="G217" s="4" t="s">
        <v>2</v>
      </c>
      <c r="H217" s="1" t="str" cm="1">
        <f t="array" ref="H217">_xlfn.XLOOKUP(TRUE,ISNUMBER(SEARCH(Rules[Keyword],Transactions[[#This Row],[Description]])),Rules[Category],"Uncategorised")</f>
        <v>Income</v>
      </c>
      <c r="I217" s="1" t="str" cm="1">
        <f t="array" ref="I217">_xlfn.XLOOKUP(TRUE,ISNUMBER(SEARCH(Rules[Keyword],Transactions[[#This Row],[Description]])),Rules[Subcategory],"Uncategorised")</f>
        <v>Sales</v>
      </c>
    </row>
    <row r="218" spans="2:9" x14ac:dyDescent="0.25">
      <c r="B218" s="3">
        <f>EOMONTH(Transactions[[#This Row],[Date]],0)</f>
        <v>45747</v>
      </c>
      <c r="C218" s="1" t="s">
        <v>0</v>
      </c>
      <c r="D218" s="2">
        <v>4.6100000000000003</v>
      </c>
      <c r="E218" s="3">
        <v>45728</v>
      </c>
      <c r="F218" s="1" t="s">
        <v>225</v>
      </c>
      <c r="G218" s="1" t="s">
        <v>4</v>
      </c>
      <c r="H218" s="1" t="str" cm="1">
        <f t="array" ref="H218">_xlfn.XLOOKUP(TRUE,ISNUMBER(SEARCH(Rules[Keyword],Transactions[[#This Row],[Description]])),Rules[Category],"Uncategorised")</f>
        <v>Income</v>
      </c>
      <c r="I218" s="1" t="str" cm="1">
        <f t="array" ref="I218">_xlfn.XLOOKUP(TRUE,ISNUMBER(SEARCH(Rules[Keyword],Transactions[[#This Row],[Description]])),Rules[Subcategory],"Uncategorised")</f>
        <v>Sales</v>
      </c>
    </row>
    <row r="219" spans="2:9" x14ac:dyDescent="0.25">
      <c r="B219" s="3">
        <f>EOMONTH(Transactions[[#This Row],[Date]],0)</f>
        <v>45747</v>
      </c>
      <c r="C219" s="4" t="s">
        <v>0</v>
      </c>
      <c r="D219" s="5">
        <v>17.18</v>
      </c>
      <c r="E219" s="6">
        <v>45729</v>
      </c>
      <c r="F219" s="4" t="s">
        <v>226</v>
      </c>
      <c r="G219" s="4" t="s">
        <v>2</v>
      </c>
      <c r="H219" s="1" t="str" cm="1">
        <f t="array" ref="H219">_xlfn.XLOOKUP(TRUE,ISNUMBER(SEARCH(Rules[Keyword],Transactions[[#This Row],[Description]])),Rules[Category],"Uncategorised")</f>
        <v>Income</v>
      </c>
      <c r="I219" s="1" t="str" cm="1">
        <f t="array" ref="I219">_xlfn.XLOOKUP(TRUE,ISNUMBER(SEARCH(Rules[Keyword],Transactions[[#This Row],[Description]])),Rules[Subcategory],"Uncategorised")</f>
        <v>Sales</v>
      </c>
    </row>
    <row r="220" spans="2:9" x14ac:dyDescent="0.25">
      <c r="B220" s="3">
        <f>EOMONTH(Transactions[[#This Row],[Date]],0)</f>
        <v>45747</v>
      </c>
      <c r="C220" s="1" t="s">
        <v>0</v>
      </c>
      <c r="D220" s="2">
        <v>35.56</v>
      </c>
      <c r="E220" s="3">
        <v>45729</v>
      </c>
      <c r="F220" s="1" t="s">
        <v>227</v>
      </c>
      <c r="G220" s="1" t="s">
        <v>4</v>
      </c>
      <c r="H220" s="1" t="str" cm="1">
        <f t="array" ref="H220">_xlfn.XLOOKUP(TRUE,ISNUMBER(SEARCH(Rules[Keyword],Transactions[[#This Row],[Description]])),Rules[Category],"Uncategorised")</f>
        <v>Income</v>
      </c>
      <c r="I220" s="1" t="str" cm="1">
        <f t="array" ref="I220">_xlfn.XLOOKUP(TRUE,ISNUMBER(SEARCH(Rules[Keyword],Transactions[[#This Row],[Description]])),Rules[Subcategory],"Uncategorised")</f>
        <v>Sales</v>
      </c>
    </row>
    <row r="221" spans="2:9" x14ac:dyDescent="0.25">
      <c r="B221" s="3">
        <f>EOMONTH(Transactions[[#This Row],[Date]],0)</f>
        <v>45747</v>
      </c>
      <c r="C221" s="4" t="s">
        <v>0</v>
      </c>
      <c r="D221" s="5">
        <v>91.27</v>
      </c>
      <c r="E221" s="6">
        <v>45730</v>
      </c>
      <c r="F221" s="4" t="s">
        <v>228</v>
      </c>
      <c r="G221" s="4" t="s">
        <v>2</v>
      </c>
      <c r="H221" s="1" t="str" cm="1">
        <f t="array" ref="H221">_xlfn.XLOOKUP(TRUE,ISNUMBER(SEARCH(Rules[Keyword],Transactions[[#This Row],[Description]])),Rules[Category],"Uncategorised")</f>
        <v>Income</v>
      </c>
      <c r="I221" s="1" t="str" cm="1">
        <f t="array" ref="I221">_xlfn.XLOOKUP(TRUE,ISNUMBER(SEARCH(Rules[Keyword],Transactions[[#This Row],[Description]])),Rules[Subcategory],"Uncategorised")</f>
        <v>Sales</v>
      </c>
    </row>
    <row r="222" spans="2:9" x14ac:dyDescent="0.25">
      <c r="B222" s="3">
        <f>EOMONTH(Transactions[[#This Row],[Date]],0)</f>
        <v>45747</v>
      </c>
      <c r="C222" s="1" t="s">
        <v>0</v>
      </c>
      <c r="D222" s="2">
        <v>30.97</v>
      </c>
      <c r="E222" s="3">
        <v>45730</v>
      </c>
      <c r="F222" s="1" t="s">
        <v>229</v>
      </c>
      <c r="G222" s="1" t="s">
        <v>9</v>
      </c>
      <c r="H222" s="1" t="str" cm="1">
        <f t="array" ref="H222">_xlfn.XLOOKUP(TRUE,ISNUMBER(SEARCH(Rules[Keyword],Transactions[[#This Row],[Description]])),Rules[Category],"Uncategorised")</f>
        <v>Income</v>
      </c>
      <c r="I222" s="1" t="str" cm="1">
        <f t="array" ref="I222">_xlfn.XLOOKUP(TRUE,ISNUMBER(SEARCH(Rules[Keyword],Transactions[[#This Row],[Description]])),Rules[Subcategory],"Uncategorised")</f>
        <v>Sales</v>
      </c>
    </row>
    <row r="223" spans="2:9" x14ac:dyDescent="0.25">
      <c r="B223" s="3">
        <f>EOMONTH(Transactions[[#This Row],[Date]],0)</f>
        <v>45747</v>
      </c>
      <c r="C223" s="4" t="s">
        <v>0</v>
      </c>
      <c r="D223" s="5">
        <v>20.329999999999998</v>
      </c>
      <c r="E223" s="6">
        <v>45730</v>
      </c>
      <c r="F223" s="4" t="s">
        <v>230</v>
      </c>
      <c r="G223" s="4" t="s">
        <v>4</v>
      </c>
      <c r="H223" s="1" t="str" cm="1">
        <f t="array" ref="H223">_xlfn.XLOOKUP(TRUE,ISNUMBER(SEARCH(Rules[Keyword],Transactions[[#This Row],[Description]])),Rules[Category],"Uncategorised")</f>
        <v>Income</v>
      </c>
      <c r="I223" s="1" t="str" cm="1">
        <f t="array" ref="I223">_xlfn.XLOOKUP(TRUE,ISNUMBER(SEARCH(Rules[Keyword],Transactions[[#This Row],[Description]])),Rules[Subcategory],"Uncategorised")</f>
        <v>Sales</v>
      </c>
    </row>
    <row r="224" spans="2:9" x14ac:dyDescent="0.25">
      <c r="B224" s="3">
        <f>EOMONTH(Transactions[[#This Row],[Date]],0)</f>
        <v>45747</v>
      </c>
      <c r="C224" s="1" t="s">
        <v>0</v>
      </c>
      <c r="D224" s="2">
        <v>101</v>
      </c>
      <c r="E224" s="3">
        <v>45731</v>
      </c>
      <c r="F224" s="1" t="s">
        <v>231</v>
      </c>
      <c r="G224" s="1" t="s">
        <v>6</v>
      </c>
      <c r="H224" s="1" t="str" cm="1">
        <f t="array" ref="H224">_xlfn.XLOOKUP(TRUE,ISNUMBER(SEARCH(Rules[Keyword],Transactions[[#This Row],[Description]])),Rules[Category],"Uncategorised")</f>
        <v>Income</v>
      </c>
      <c r="I224" s="1" t="str" cm="1">
        <f t="array" ref="I224">_xlfn.XLOOKUP(TRUE,ISNUMBER(SEARCH(Rules[Keyword],Transactions[[#This Row],[Description]])),Rules[Subcategory],"Uncategorised")</f>
        <v>Sales</v>
      </c>
    </row>
    <row r="225" spans="2:9" x14ac:dyDescent="0.25">
      <c r="B225" s="3">
        <f>EOMONTH(Transactions[[#This Row],[Date]],0)</f>
        <v>45747</v>
      </c>
      <c r="C225" s="4" t="s">
        <v>0</v>
      </c>
      <c r="D225" s="5">
        <v>107.08</v>
      </c>
      <c r="E225" s="6">
        <v>45731</v>
      </c>
      <c r="F225" s="4" t="s">
        <v>232</v>
      </c>
      <c r="G225" s="4" t="s">
        <v>2</v>
      </c>
      <c r="H225" s="1" t="str" cm="1">
        <f t="array" ref="H225">_xlfn.XLOOKUP(TRUE,ISNUMBER(SEARCH(Rules[Keyword],Transactions[[#This Row],[Description]])),Rules[Category],"Uncategorised")</f>
        <v>Income</v>
      </c>
      <c r="I225" s="1" t="str" cm="1">
        <f t="array" ref="I225">_xlfn.XLOOKUP(TRUE,ISNUMBER(SEARCH(Rules[Keyword],Transactions[[#This Row],[Description]])),Rules[Subcategory],"Uncategorised")</f>
        <v>Sales</v>
      </c>
    </row>
    <row r="226" spans="2:9" x14ac:dyDescent="0.25">
      <c r="B226" s="3">
        <f>EOMONTH(Transactions[[#This Row],[Date]],0)</f>
        <v>45747</v>
      </c>
      <c r="C226" s="1" t="s">
        <v>0</v>
      </c>
      <c r="D226" s="2">
        <v>28.68</v>
      </c>
      <c r="E226" s="3">
        <v>45731</v>
      </c>
      <c r="F226" s="1" t="s">
        <v>233</v>
      </c>
      <c r="G226" s="1" t="s">
        <v>4</v>
      </c>
      <c r="H226" s="1" t="str" cm="1">
        <f t="array" ref="H226">_xlfn.XLOOKUP(TRUE,ISNUMBER(SEARCH(Rules[Keyword],Transactions[[#This Row],[Description]])),Rules[Category],"Uncategorised")</f>
        <v>Income</v>
      </c>
      <c r="I226" s="1" t="str" cm="1">
        <f t="array" ref="I226">_xlfn.XLOOKUP(TRUE,ISNUMBER(SEARCH(Rules[Keyword],Transactions[[#This Row],[Description]])),Rules[Subcategory],"Uncategorised")</f>
        <v>Sales</v>
      </c>
    </row>
    <row r="227" spans="2:9" x14ac:dyDescent="0.25">
      <c r="B227" s="3">
        <f>EOMONTH(Transactions[[#This Row],[Date]],0)</f>
        <v>45747</v>
      </c>
      <c r="C227" s="4" t="s">
        <v>0</v>
      </c>
      <c r="D227" s="5">
        <v>-95</v>
      </c>
      <c r="E227" s="6">
        <v>45731</v>
      </c>
      <c r="F227" s="4" t="s">
        <v>234</v>
      </c>
      <c r="G227" s="4" t="s">
        <v>48</v>
      </c>
      <c r="H227" s="1" t="str" cm="1">
        <f t="array" ref="H227">_xlfn.XLOOKUP(TRUE,ISNUMBER(SEARCH(Rules[Keyword],Transactions[[#This Row],[Description]])),Rules[Category],"Uncategorised")</f>
        <v>Expense</v>
      </c>
      <c r="I227" s="1" t="str" cm="1">
        <f t="array" ref="I227">_xlfn.XLOOKUP(TRUE,ISNUMBER(SEARCH(Rules[Keyword],Transactions[[#This Row],[Description]])),Rules[Subcategory],"Uncategorised")</f>
        <v>Insurance</v>
      </c>
    </row>
    <row r="228" spans="2:9" x14ac:dyDescent="0.25">
      <c r="B228" s="3">
        <f>EOMONTH(Transactions[[#This Row],[Date]],0)</f>
        <v>45747</v>
      </c>
      <c r="C228" s="1" t="s">
        <v>0</v>
      </c>
      <c r="D228" s="2">
        <v>9.82</v>
      </c>
      <c r="E228" s="3">
        <v>45732</v>
      </c>
      <c r="F228" s="1" t="s">
        <v>235</v>
      </c>
      <c r="G228" s="1" t="s">
        <v>4</v>
      </c>
      <c r="H228" s="1" t="str" cm="1">
        <f t="array" ref="H228">_xlfn.XLOOKUP(TRUE,ISNUMBER(SEARCH(Rules[Keyword],Transactions[[#This Row],[Description]])),Rules[Category],"Uncategorised")</f>
        <v>Income</v>
      </c>
      <c r="I228" s="1" t="str" cm="1">
        <f t="array" ref="I228">_xlfn.XLOOKUP(TRUE,ISNUMBER(SEARCH(Rules[Keyword],Transactions[[#This Row],[Description]])),Rules[Subcategory],"Uncategorised")</f>
        <v>Sales</v>
      </c>
    </row>
    <row r="229" spans="2:9" x14ac:dyDescent="0.25">
      <c r="B229" s="3">
        <f>EOMONTH(Transactions[[#This Row],[Date]],0)</f>
        <v>45747</v>
      </c>
      <c r="C229" s="4" t="s">
        <v>0</v>
      </c>
      <c r="D229" s="5">
        <v>36.9</v>
      </c>
      <c r="E229" s="6">
        <v>45733</v>
      </c>
      <c r="F229" s="4" t="s">
        <v>236</v>
      </c>
      <c r="G229" s="4" t="s">
        <v>2</v>
      </c>
      <c r="H229" s="1" t="str" cm="1">
        <f t="array" ref="H229">_xlfn.XLOOKUP(TRUE,ISNUMBER(SEARCH(Rules[Keyword],Transactions[[#This Row],[Description]])),Rules[Category],"Uncategorised")</f>
        <v>Income</v>
      </c>
      <c r="I229" s="1" t="str" cm="1">
        <f t="array" ref="I229">_xlfn.XLOOKUP(TRUE,ISNUMBER(SEARCH(Rules[Keyword],Transactions[[#This Row],[Description]])),Rules[Subcategory],"Uncategorised")</f>
        <v>Sales</v>
      </c>
    </row>
    <row r="230" spans="2:9" x14ac:dyDescent="0.25">
      <c r="B230" s="3">
        <f>EOMONTH(Transactions[[#This Row],[Date]],0)</f>
        <v>45747</v>
      </c>
      <c r="C230" s="1" t="s">
        <v>0</v>
      </c>
      <c r="D230" s="2">
        <v>41.16</v>
      </c>
      <c r="E230" s="3">
        <v>45733</v>
      </c>
      <c r="F230" s="1" t="s">
        <v>237</v>
      </c>
      <c r="G230" s="1" t="s">
        <v>4</v>
      </c>
      <c r="H230" s="1" t="str" cm="1">
        <f t="array" ref="H230">_xlfn.XLOOKUP(TRUE,ISNUMBER(SEARCH(Rules[Keyword],Transactions[[#This Row],[Description]])),Rules[Category],"Uncategorised")</f>
        <v>Income</v>
      </c>
      <c r="I230" s="1" t="str" cm="1">
        <f t="array" ref="I230">_xlfn.XLOOKUP(TRUE,ISNUMBER(SEARCH(Rules[Keyword],Transactions[[#This Row],[Description]])),Rules[Subcategory],"Uncategorised")</f>
        <v>Sales</v>
      </c>
    </row>
    <row r="231" spans="2:9" x14ac:dyDescent="0.25">
      <c r="B231" s="3">
        <f>EOMONTH(Transactions[[#This Row],[Date]],0)</f>
        <v>45747</v>
      </c>
      <c r="C231" s="4" t="s">
        <v>0</v>
      </c>
      <c r="D231" s="5">
        <v>143.29</v>
      </c>
      <c r="E231" s="6">
        <v>45734</v>
      </c>
      <c r="F231" s="4" t="s">
        <v>238</v>
      </c>
      <c r="G231" s="4" t="s">
        <v>2</v>
      </c>
      <c r="H231" s="1" t="str" cm="1">
        <f t="array" ref="H231">_xlfn.XLOOKUP(TRUE,ISNUMBER(SEARCH(Rules[Keyword],Transactions[[#This Row],[Description]])),Rules[Category],"Uncategorised")</f>
        <v>Income</v>
      </c>
      <c r="I231" s="1" t="str" cm="1">
        <f t="array" ref="I231">_xlfn.XLOOKUP(TRUE,ISNUMBER(SEARCH(Rules[Keyword],Transactions[[#This Row],[Description]])),Rules[Subcategory],"Uncategorised")</f>
        <v>Sales</v>
      </c>
    </row>
    <row r="232" spans="2:9" x14ac:dyDescent="0.25">
      <c r="B232" s="3">
        <f>EOMONTH(Transactions[[#This Row],[Date]],0)</f>
        <v>45747</v>
      </c>
      <c r="C232" s="1" t="s">
        <v>0</v>
      </c>
      <c r="D232" s="2">
        <v>51.77</v>
      </c>
      <c r="E232" s="3">
        <v>45734</v>
      </c>
      <c r="F232" s="1" t="s">
        <v>239</v>
      </c>
      <c r="G232" s="1" t="s">
        <v>4</v>
      </c>
      <c r="H232" s="1" t="str" cm="1">
        <f t="array" ref="H232">_xlfn.XLOOKUP(TRUE,ISNUMBER(SEARCH(Rules[Keyword],Transactions[[#This Row],[Description]])),Rules[Category],"Uncategorised")</f>
        <v>Income</v>
      </c>
      <c r="I232" s="1" t="str" cm="1">
        <f t="array" ref="I232">_xlfn.XLOOKUP(TRUE,ISNUMBER(SEARCH(Rules[Keyword],Transactions[[#This Row],[Description]])),Rules[Subcategory],"Uncategorised")</f>
        <v>Sales</v>
      </c>
    </row>
    <row r="233" spans="2:9" x14ac:dyDescent="0.25">
      <c r="B233" s="3">
        <f>EOMONTH(Transactions[[#This Row],[Date]],0)</f>
        <v>45747</v>
      </c>
      <c r="C233" s="4" t="s">
        <v>0</v>
      </c>
      <c r="D233" s="5">
        <v>37.299999999999997</v>
      </c>
      <c r="E233" s="6">
        <v>45735</v>
      </c>
      <c r="F233" s="4" t="s">
        <v>240</v>
      </c>
      <c r="G233" s="4" t="s">
        <v>6</v>
      </c>
      <c r="H233" s="1" t="str" cm="1">
        <f t="array" ref="H233">_xlfn.XLOOKUP(TRUE,ISNUMBER(SEARCH(Rules[Keyword],Transactions[[#This Row],[Description]])),Rules[Category],"Uncategorised")</f>
        <v>Income</v>
      </c>
      <c r="I233" s="1" t="str" cm="1">
        <f t="array" ref="I233">_xlfn.XLOOKUP(TRUE,ISNUMBER(SEARCH(Rules[Keyword],Transactions[[#This Row],[Description]])),Rules[Subcategory],"Uncategorised")</f>
        <v>Sales</v>
      </c>
    </row>
    <row r="234" spans="2:9" x14ac:dyDescent="0.25">
      <c r="B234" s="3">
        <f>EOMONTH(Transactions[[#This Row],[Date]],0)</f>
        <v>45747</v>
      </c>
      <c r="C234" s="1" t="s">
        <v>0</v>
      </c>
      <c r="D234" s="2">
        <v>14.24</v>
      </c>
      <c r="E234" s="3">
        <v>45735</v>
      </c>
      <c r="F234" s="1" t="s">
        <v>241</v>
      </c>
      <c r="G234" s="1" t="s">
        <v>4</v>
      </c>
      <c r="H234" s="1" t="str" cm="1">
        <f t="array" ref="H234">_xlfn.XLOOKUP(TRUE,ISNUMBER(SEARCH(Rules[Keyword],Transactions[[#This Row],[Description]])),Rules[Category],"Uncategorised")</f>
        <v>Income</v>
      </c>
      <c r="I234" s="1" t="str" cm="1">
        <f t="array" ref="I234">_xlfn.XLOOKUP(TRUE,ISNUMBER(SEARCH(Rules[Keyword],Transactions[[#This Row],[Description]])),Rules[Subcategory],"Uncategorised")</f>
        <v>Sales</v>
      </c>
    </row>
    <row r="235" spans="2:9" x14ac:dyDescent="0.25">
      <c r="B235" s="3">
        <f>EOMONTH(Transactions[[#This Row],[Date]],0)</f>
        <v>45747</v>
      </c>
      <c r="C235" s="4" t="s">
        <v>0</v>
      </c>
      <c r="D235" s="5">
        <v>87.75</v>
      </c>
      <c r="E235" s="6">
        <v>45736</v>
      </c>
      <c r="F235" s="4" t="s">
        <v>242</v>
      </c>
      <c r="G235" s="4" t="s">
        <v>2</v>
      </c>
      <c r="H235" s="1" t="str" cm="1">
        <f t="array" ref="H235">_xlfn.XLOOKUP(TRUE,ISNUMBER(SEARCH(Rules[Keyword],Transactions[[#This Row],[Description]])),Rules[Category],"Uncategorised")</f>
        <v>Income</v>
      </c>
      <c r="I235" s="1" t="str" cm="1">
        <f t="array" ref="I235">_xlfn.XLOOKUP(TRUE,ISNUMBER(SEARCH(Rules[Keyword],Transactions[[#This Row],[Description]])),Rules[Subcategory],"Uncategorised")</f>
        <v>Sales</v>
      </c>
    </row>
    <row r="236" spans="2:9" x14ac:dyDescent="0.25">
      <c r="B236" s="3">
        <f>EOMONTH(Transactions[[#This Row],[Date]],0)</f>
        <v>45747</v>
      </c>
      <c r="C236" s="1" t="s">
        <v>0</v>
      </c>
      <c r="D236" s="2">
        <v>37.229999999999997</v>
      </c>
      <c r="E236" s="3">
        <v>45736</v>
      </c>
      <c r="F236" s="1" t="s">
        <v>243</v>
      </c>
      <c r="G236" s="1" t="s">
        <v>4</v>
      </c>
      <c r="H236" s="1" t="str" cm="1">
        <f t="array" ref="H236">_xlfn.XLOOKUP(TRUE,ISNUMBER(SEARCH(Rules[Keyword],Transactions[[#This Row],[Description]])),Rules[Category],"Uncategorised")</f>
        <v>Income</v>
      </c>
      <c r="I236" s="1" t="str" cm="1">
        <f t="array" ref="I236">_xlfn.XLOOKUP(TRUE,ISNUMBER(SEARCH(Rules[Keyword],Transactions[[#This Row],[Description]])),Rules[Subcategory],"Uncategorised")</f>
        <v>Sales</v>
      </c>
    </row>
    <row r="237" spans="2:9" x14ac:dyDescent="0.25">
      <c r="B237" s="3">
        <f>EOMONTH(Transactions[[#This Row],[Date]],0)</f>
        <v>45747</v>
      </c>
      <c r="C237" s="4" t="s">
        <v>0</v>
      </c>
      <c r="D237" s="5">
        <v>63.5</v>
      </c>
      <c r="E237" s="6">
        <v>45737</v>
      </c>
      <c r="F237" s="4" t="s">
        <v>244</v>
      </c>
      <c r="G237" s="4" t="s">
        <v>6</v>
      </c>
      <c r="H237" s="1" t="str" cm="1">
        <f t="array" ref="H237">_xlfn.XLOOKUP(TRUE,ISNUMBER(SEARCH(Rules[Keyword],Transactions[[#This Row],[Description]])),Rules[Category],"Uncategorised")</f>
        <v>Income</v>
      </c>
      <c r="I237" s="1" t="str" cm="1">
        <f t="array" ref="I237">_xlfn.XLOOKUP(TRUE,ISNUMBER(SEARCH(Rules[Keyword],Transactions[[#This Row],[Description]])),Rules[Subcategory],"Uncategorised")</f>
        <v>Sales</v>
      </c>
    </row>
    <row r="238" spans="2:9" x14ac:dyDescent="0.25">
      <c r="B238" s="3">
        <f>EOMONTH(Transactions[[#This Row],[Date]],0)</f>
        <v>45747</v>
      </c>
      <c r="C238" s="1" t="s">
        <v>0</v>
      </c>
      <c r="D238" s="2">
        <v>117.36</v>
      </c>
      <c r="E238" s="3">
        <v>45737</v>
      </c>
      <c r="F238" s="1" t="s">
        <v>245</v>
      </c>
      <c r="G238" s="1" t="s">
        <v>2</v>
      </c>
      <c r="H238" s="1" t="str" cm="1">
        <f t="array" ref="H238">_xlfn.XLOOKUP(TRUE,ISNUMBER(SEARCH(Rules[Keyword],Transactions[[#This Row],[Description]])),Rules[Category],"Uncategorised")</f>
        <v>Income</v>
      </c>
      <c r="I238" s="1" t="str" cm="1">
        <f t="array" ref="I238">_xlfn.XLOOKUP(TRUE,ISNUMBER(SEARCH(Rules[Keyword],Transactions[[#This Row],[Description]])),Rules[Subcategory],"Uncategorised")</f>
        <v>Sales</v>
      </c>
    </row>
    <row r="239" spans="2:9" x14ac:dyDescent="0.25">
      <c r="B239" s="3">
        <f>EOMONTH(Transactions[[#This Row],[Date]],0)</f>
        <v>45747</v>
      </c>
      <c r="C239" s="4" t="s">
        <v>0</v>
      </c>
      <c r="D239" s="5">
        <v>23.08</v>
      </c>
      <c r="E239" s="6">
        <v>45737</v>
      </c>
      <c r="F239" s="4" t="s">
        <v>246</v>
      </c>
      <c r="G239" s="4" t="s">
        <v>9</v>
      </c>
      <c r="H239" s="1" t="str" cm="1">
        <f t="array" ref="H239">_xlfn.XLOOKUP(TRUE,ISNUMBER(SEARCH(Rules[Keyword],Transactions[[#This Row],[Description]])),Rules[Category],"Uncategorised")</f>
        <v>Income</v>
      </c>
      <c r="I239" s="1" t="str" cm="1">
        <f t="array" ref="I239">_xlfn.XLOOKUP(TRUE,ISNUMBER(SEARCH(Rules[Keyword],Transactions[[#This Row],[Description]])),Rules[Subcategory],"Uncategorised")</f>
        <v>Sales</v>
      </c>
    </row>
    <row r="240" spans="2:9" x14ac:dyDescent="0.25">
      <c r="B240" s="3">
        <f>EOMONTH(Transactions[[#This Row],[Date]],0)</f>
        <v>45747</v>
      </c>
      <c r="C240" s="1" t="s">
        <v>0</v>
      </c>
      <c r="D240" s="2">
        <v>19.350000000000001</v>
      </c>
      <c r="E240" s="3">
        <v>45737</v>
      </c>
      <c r="F240" s="1" t="s">
        <v>247</v>
      </c>
      <c r="G240" s="1" t="s">
        <v>4</v>
      </c>
      <c r="H240" s="1" t="str" cm="1">
        <f t="array" ref="H240">_xlfn.XLOOKUP(TRUE,ISNUMBER(SEARCH(Rules[Keyword],Transactions[[#This Row],[Description]])),Rules[Category],"Uncategorised")</f>
        <v>Income</v>
      </c>
      <c r="I240" s="1" t="str" cm="1">
        <f t="array" ref="I240">_xlfn.XLOOKUP(TRUE,ISNUMBER(SEARCH(Rules[Keyword],Transactions[[#This Row],[Description]])),Rules[Subcategory],"Uncategorised")</f>
        <v>Sales</v>
      </c>
    </row>
    <row r="241" spans="2:9" x14ac:dyDescent="0.25">
      <c r="B241" s="3">
        <f>EOMONTH(Transactions[[#This Row],[Date]],0)</f>
        <v>45747</v>
      </c>
      <c r="C241" s="4" t="s">
        <v>0</v>
      </c>
      <c r="D241" s="5">
        <v>69.5</v>
      </c>
      <c r="E241" s="6">
        <v>45738</v>
      </c>
      <c r="F241" s="4" t="s">
        <v>248</v>
      </c>
      <c r="G241" s="4" t="s">
        <v>6</v>
      </c>
      <c r="H241" s="1" t="str" cm="1">
        <f t="array" ref="H241">_xlfn.XLOOKUP(TRUE,ISNUMBER(SEARCH(Rules[Keyword],Transactions[[#This Row],[Description]])),Rules[Category],"Uncategorised")</f>
        <v>Income</v>
      </c>
      <c r="I241" s="1" t="str" cm="1">
        <f t="array" ref="I241">_xlfn.XLOOKUP(TRUE,ISNUMBER(SEARCH(Rules[Keyword],Transactions[[#This Row],[Description]])),Rules[Subcategory],"Uncategorised")</f>
        <v>Sales</v>
      </c>
    </row>
    <row r="242" spans="2:9" x14ac:dyDescent="0.25">
      <c r="B242" s="3">
        <f>EOMONTH(Transactions[[#This Row],[Date]],0)</f>
        <v>45747</v>
      </c>
      <c r="C242" s="1" t="s">
        <v>0</v>
      </c>
      <c r="D242" s="2">
        <v>59.7</v>
      </c>
      <c r="E242" s="3">
        <v>45738</v>
      </c>
      <c r="F242" s="1" t="s">
        <v>249</v>
      </c>
      <c r="G242" s="1" t="s">
        <v>2</v>
      </c>
      <c r="H242" s="1" t="str" cm="1">
        <f t="array" ref="H242">_xlfn.XLOOKUP(TRUE,ISNUMBER(SEARCH(Rules[Keyword],Transactions[[#This Row],[Description]])),Rules[Category],"Uncategorised")</f>
        <v>Income</v>
      </c>
      <c r="I242" s="1" t="str" cm="1">
        <f t="array" ref="I242">_xlfn.XLOOKUP(TRUE,ISNUMBER(SEARCH(Rules[Keyword],Transactions[[#This Row],[Description]])),Rules[Subcategory],"Uncategorised")</f>
        <v>Sales</v>
      </c>
    </row>
    <row r="243" spans="2:9" x14ac:dyDescent="0.25">
      <c r="B243" s="3">
        <f>EOMONTH(Transactions[[#This Row],[Date]],0)</f>
        <v>45747</v>
      </c>
      <c r="C243" s="4" t="s">
        <v>0</v>
      </c>
      <c r="D243" s="5">
        <v>8.5399999999999991</v>
      </c>
      <c r="E243" s="6">
        <v>45738</v>
      </c>
      <c r="F243" s="4" t="s">
        <v>250</v>
      </c>
      <c r="G243" s="4" t="s">
        <v>4</v>
      </c>
      <c r="H243" s="1" t="str" cm="1">
        <f t="array" ref="H243">_xlfn.XLOOKUP(TRUE,ISNUMBER(SEARCH(Rules[Keyword],Transactions[[#This Row],[Description]])),Rules[Category],"Uncategorised")</f>
        <v>Income</v>
      </c>
      <c r="I243" s="1" t="str" cm="1">
        <f t="array" ref="I243">_xlfn.XLOOKUP(TRUE,ISNUMBER(SEARCH(Rules[Keyword],Transactions[[#This Row],[Description]])),Rules[Subcategory],"Uncategorised")</f>
        <v>Sales</v>
      </c>
    </row>
    <row r="244" spans="2:9" x14ac:dyDescent="0.25">
      <c r="B244" s="3">
        <f>EOMONTH(Transactions[[#This Row],[Date]],0)</f>
        <v>45747</v>
      </c>
      <c r="C244" s="1" t="s">
        <v>0</v>
      </c>
      <c r="D244" s="2">
        <v>47</v>
      </c>
      <c r="E244" s="3">
        <v>45739</v>
      </c>
      <c r="F244" s="1" t="s">
        <v>251</v>
      </c>
      <c r="G244" s="1" t="s">
        <v>6</v>
      </c>
      <c r="H244" s="1" t="str" cm="1">
        <f t="array" ref="H244">_xlfn.XLOOKUP(TRUE,ISNUMBER(SEARCH(Rules[Keyword],Transactions[[#This Row],[Description]])),Rules[Category],"Uncategorised")</f>
        <v>Income</v>
      </c>
      <c r="I244" s="1" t="str" cm="1">
        <f t="array" ref="I244">_xlfn.XLOOKUP(TRUE,ISNUMBER(SEARCH(Rules[Keyword],Transactions[[#This Row],[Description]])),Rules[Subcategory],"Uncategorised")</f>
        <v>Sales</v>
      </c>
    </row>
    <row r="245" spans="2:9" x14ac:dyDescent="0.25">
      <c r="B245" s="3">
        <f>EOMONTH(Transactions[[#This Row],[Date]],0)</f>
        <v>45747</v>
      </c>
      <c r="C245" s="4" t="s">
        <v>0</v>
      </c>
      <c r="D245" s="5">
        <v>56.56</v>
      </c>
      <c r="E245" s="6">
        <v>45739</v>
      </c>
      <c r="F245" s="4" t="s">
        <v>252</v>
      </c>
      <c r="G245" s="4" t="s">
        <v>2</v>
      </c>
      <c r="H245" s="1" t="str" cm="1">
        <f t="array" ref="H245">_xlfn.XLOOKUP(TRUE,ISNUMBER(SEARCH(Rules[Keyword],Transactions[[#This Row],[Description]])),Rules[Category],"Uncategorised")</f>
        <v>Income</v>
      </c>
      <c r="I245" s="1" t="str" cm="1">
        <f t="array" ref="I245">_xlfn.XLOOKUP(TRUE,ISNUMBER(SEARCH(Rules[Keyword],Transactions[[#This Row],[Description]])),Rules[Subcategory],"Uncategorised")</f>
        <v>Sales</v>
      </c>
    </row>
    <row r="246" spans="2:9" x14ac:dyDescent="0.25">
      <c r="B246" s="3">
        <f>EOMONTH(Transactions[[#This Row],[Date]],0)</f>
        <v>45747</v>
      </c>
      <c r="C246" s="1" t="s">
        <v>0</v>
      </c>
      <c r="D246" s="2">
        <v>43.23</v>
      </c>
      <c r="E246" s="3">
        <v>45739</v>
      </c>
      <c r="F246" s="1" t="s">
        <v>253</v>
      </c>
      <c r="G246" s="1" t="s">
        <v>4</v>
      </c>
      <c r="H246" s="1" t="str" cm="1">
        <f t="array" ref="H246">_xlfn.XLOOKUP(TRUE,ISNUMBER(SEARCH(Rules[Keyword],Transactions[[#This Row],[Description]])),Rules[Category],"Uncategorised")</f>
        <v>Income</v>
      </c>
      <c r="I246" s="1" t="str" cm="1">
        <f t="array" ref="I246">_xlfn.XLOOKUP(TRUE,ISNUMBER(SEARCH(Rules[Keyword],Transactions[[#This Row],[Description]])),Rules[Subcategory],"Uncategorised")</f>
        <v>Sales</v>
      </c>
    </row>
    <row r="247" spans="2:9" x14ac:dyDescent="0.25">
      <c r="B247" s="3">
        <f>EOMONTH(Transactions[[#This Row],[Date]],0)</f>
        <v>45747</v>
      </c>
      <c r="C247" s="4" t="s">
        <v>0</v>
      </c>
      <c r="D247" s="5">
        <v>25</v>
      </c>
      <c r="E247" s="6">
        <v>45740</v>
      </c>
      <c r="F247" s="4" t="s">
        <v>254</v>
      </c>
      <c r="G247" s="4" t="s">
        <v>6</v>
      </c>
      <c r="H247" s="1" t="str" cm="1">
        <f t="array" ref="H247">_xlfn.XLOOKUP(TRUE,ISNUMBER(SEARCH(Rules[Keyword],Transactions[[#This Row],[Description]])),Rules[Category],"Uncategorised")</f>
        <v>Income</v>
      </c>
      <c r="I247" s="1" t="str" cm="1">
        <f t="array" ref="I247">_xlfn.XLOOKUP(TRUE,ISNUMBER(SEARCH(Rules[Keyword],Transactions[[#This Row],[Description]])),Rules[Subcategory],"Uncategorised")</f>
        <v>Sales</v>
      </c>
    </row>
    <row r="248" spans="2:9" x14ac:dyDescent="0.25">
      <c r="B248" s="3">
        <f>EOMONTH(Transactions[[#This Row],[Date]],0)</f>
        <v>45747</v>
      </c>
      <c r="C248" s="1" t="s">
        <v>0</v>
      </c>
      <c r="D248" s="2">
        <v>7.3</v>
      </c>
      <c r="E248" s="3">
        <v>45740</v>
      </c>
      <c r="F248" s="1" t="s">
        <v>255</v>
      </c>
      <c r="G248" s="1" t="s">
        <v>2</v>
      </c>
      <c r="H248" s="1" t="str" cm="1">
        <f t="array" ref="H248">_xlfn.XLOOKUP(TRUE,ISNUMBER(SEARCH(Rules[Keyword],Transactions[[#This Row],[Description]])),Rules[Category],"Uncategorised")</f>
        <v>Income</v>
      </c>
      <c r="I248" s="1" t="str" cm="1">
        <f t="array" ref="I248">_xlfn.XLOOKUP(TRUE,ISNUMBER(SEARCH(Rules[Keyword],Transactions[[#This Row],[Description]])),Rules[Subcategory],"Uncategorised")</f>
        <v>Sales</v>
      </c>
    </row>
    <row r="249" spans="2:9" x14ac:dyDescent="0.25">
      <c r="B249" s="3">
        <f>EOMONTH(Transactions[[#This Row],[Date]],0)</f>
        <v>45747</v>
      </c>
      <c r="C249" s="4" t="s">
        <v>0</v>
      </c>
      <c r="D249" s="5">
        <v>14.24</v>
      </c>
      <c r="E249" s="6">
        <v>45740</v>
      </c>
      <c r="F249" s="4" t="s">
        <v>256</v>
      </c>
      <c r="G249" s="4" t="s">
        <v>4</v>
      </c>
      <c r="H249" s="1" t="str" cm="1">
        <f t="array" ref="H249">_xlfn.XLOOKUP(TRUE,ISNUMBER(SEARCH(Rules[Keyword],Transactions[[#This Row],[Description]])),Rules[Category],"Uncategorised")</f>
        <v>Income</v>
      </c>
      <c r="I249" s="1" t="str" cm="1">
        <f t="array" ref="I249">_xlfn.XLOOKUP(TRUE,ISNUMBER(SEARCH(Rules[Keyword],Transactions[[#This Row],[Description]])),Rules[Subcategory],"Uncategorised")</f>
        <v>Sales</v>
      </c>
    </row>
    <row r="250" spans="2:9" x14ac:dyDescent="0.25">
      <c r="B250" s="3">
        <f>EOMONTH(Transactions[[#This Row],[Date]],0)</f>
        <v>45747</v>
      </c>
      <c r="C250" s="1" t="s">
        <v>0</v>
      </c>
      <c r="D250" s="2">
        <v>25</v>
      </c>
      <c r="E250" s="3">
        <v>45741</v>
      </c>
      <c r="F250" s="1" t="s">
        <v>257</v>
      </c>
      <c r="G250" s="1" t="s">
        <v>6</v>
      </c>
      <c r="H250" s="1" t="str" cm="1">
        <f t="array" ref="H250">_xlfn.XLOOKUP(TRUE,ISNUMBER(SEARCH(Rules[Keyword],Transactions[[#This Row],[Description]])),Rules[Category],"Uncategorised")</f>
        <v>Income</v>
      </c>
      <c r="I250" s="1" t="str" cm="1">
        <f t="array" ref="I250">_xlfn.XLOOKUP(TRUE,ISNUMBER(SEARCH(Rules[Keyword],Transactions[[#This Row],[Description]])),Rules[Subcategory],"Uncategorised")</f>
        <v>Sales</v>
      </c>
    </row>
    <row r="251" spans="2:9" x14ac:dyDescent="0.25">
      <c r="B251" s="3">
        <f>EOMONTH(Transactions[[#This Row],[Date]],0)</f>
        <v>45747</v>
      </c>
      <c r="C251" s="4" t="s">
        <v>0</v>
      </c>
      <c r="D251" s="5">
        <v>98.69</v>
      </c>
      <c r="E251" s="6">
        <v>45741</v>
      </c>
      <c r="F251" s="4" t="s">
        <v>258</v>
      </c>
      <c r="G251" s="4" t="s">
        <v>2</v>
      </c>
      <c r="H251" s="1" t="str" cm="1">
        <f t="array" ref="H251">_xlfn.XLOOKUP(TRUE,ISNUMBER(SEARCH(Rules[Keyword],Transactions[[#This Row],[Description]])),Rules[Category],"Uncategorised")</f>
        <v>Income</v>
      </c>
      <c r="I251" s="1" t="str" cm="1">
        <f t="array" ref="I251">_xlfn.XLOOKUP(TRUE,ISNUMBER(SEARCH(Rules[Keyword],Transactions[[#This Row],[Description]])),Rules[Subcategory],"Uncategorised")</f>
        <v>Sales</v>
      </c>
    </row>
    <row r="252" spans="2:9" x14ac:dyDescent="0.25">
      <c r="B252" s="3">
        <f>EOMONTH(Transactions[[#This Row],[Date]],0)</f>
        <v>45747</v>
      </c>
      <c r="C252" s="1" t="s">
        <v>0</v>
      </c>
      <c r="D252" s="2">
        <v>4.12</v>
      </c>
      <c r="E252" s="3">
        <v>45741</v>
      </c>
      <c r="F252" s="1" t="s">
        <v>259</v>
      </c>
      <c r="G252" s="1" t="s">
        <v>4</v>
      </c>
      <c r="H252" s="1" t="str" cm="1">
        <f t="array" ref="H252">_xlfn.XLOOKUP(TRUE,ISNUMBER(SEARCH(Rules[Keyword],Transactions[[#This Row],[Description]])),Rules[Category],"Uncategorised")</f>
        <v>Income</v>
      </c>
      <c r="I252" s="1" t="str" cm="1">
        <f t="array" ref="I252">_xlfn.XLOOKUP(TRUE,ISNUMBER(SEARCH(Rules[Keyword],Transactions[[#This Row],[Description]])),Rules[Subcategory],"Uncategorised")</f>
        <v>Sales</v>
      </c>
    </row>
    <row r="253" spans="2:9" x14ac:dyDescent="0.25">
      <c r="B253" s="3">
        <f>EOMONTH(Transactions[[#This Row],[Date]],0)</f>
        <v>45747</v>
      </c>
      <c r="C253" s="4" t="s">
        <v>0</v>
      </c>
      <c r="D253" s="5">
        <v>26</v>
      </c>
      <c r="E253" s="6">
        <v>45742</v>
      </c>
      <c r="F253" s="4" t="s">
        <v>260</v>
      </c>
      <c r="G253" s="4" t="s">
        <v>6</v>
      </c>
      <c r="H253" s="1" t="str" cm="1">
        <f t="array" ref="H253">_xlfn.XLOOKUP(TRUE,ISNUMBER(SEARCH(Rules[Keyword],Transactions[[#This Row],[Description]])),Rules[Category],"Uncategorised")</f>
        <v>Income</v>
      </c>
      <c r="I253" s="1" t="str" cm="1">
        <f t="array" ref="I253">_xlfn.XLOOKUP(TRUE,ISNUMBER(SEARCH(Rules[Keyword],Transactions[[#This Row],[Description]])),Rules[Subcategory],"Uncategorised")</f>
        <v>Sales</v>
      </c>
    </row>
    <row r="254" spans="2:9" x14ac:dyDescent="0.25">
      <c r="B254" s="3">
        <f>EOMONTH(Transactions[[#This Row],[Date]],0)</f>
        <v>45747</v>
      </c>
      <c r="C254" s="1" t="s">
        <v>0</v>
      </c>
      <c r="D254" s="2">
        <v>39.67</v>
      </c>
      <c r="E254" s="3">
        <v>45742</v>
      </c>
      <c r="F254" s="1" t="s">
        <v>261</v>
      </c>
      <c r="G254" s="1" t="s">
        <v>2</v>
      </c>
      <c r="H254" s="1" t="str" cm="1">
        <f t="array" ref="H254">_xlfn.XLOOKUP(TRUE,ISNUMBER(SEARCH(Rules[Keyword],Transactions[[#This Row],[Description]])),Rules[Category],"Uncategorised")</f>
        <v>Income</v>
      </c>
      <c r="I254" s="1" t="str" cm="1">
        <f t="array" ref="I254">_xlfn.XLOOKUP(TRUE,ISNUMBER(SEARCH(Rules[Keyword],Transactions[[#This Row],[Description]])),Rules[Subcategory],"Uncategorised")</f>
        <v>Sales</v>
      </c>
    </row>
    <row r="255" spans="2:9" x14ac:dyDescent="0.25">
      <c r="B255" s="3">
        <f>EOMONTH(Transactions[[#This Row],[Date]],0)</f>
        <v>45747</v>
      </c>
      <c r="C255" s="4" t="s">
        <v>0</v>
      </c>
      <c r="D255" s="5">
        <v>22</v>
      </c>
      <c r="E255" s="6">
        <v>45742</v>
      </c>
      <c r="F255" s="4" t="s">
        <v>262</v>
      </c>
      <c r="G255" s="4" t="s">
        <v>4</v>
      </c>
      <c r="H255" s="1" t="str" cm="1">
        <f t="array" ref="H255">_xlfn.XLOOKUP(TRUE,ISNUMBER(SEARCH(Rules[Keyword],Transactions[[#This Row],[Description]])),Rules[Category],"Uncategorised")</f>
        <v>Income</v>
      </c>
      <c r="I255" s="1" t="str" cm="1">
        <f t="array" ref="I255">_xlfn.XLOOKUP(TRUE,ISNUMBER(SEARCH(Rules[Keyword],Transactions[[#This Row],[Description]])),Rules[Subcategory],"Uncategorised")</f>
        <v>Sales</v>
      </c>
    </row>
    <row r="256" spans="2:9" x14ac:dyDescent="0.25">
      <c r="B256" s="3">
        <f>EOMONTH(Transactions[[#This Row],[Date]],0)</f>
        <v>45747</v>
      </c>
      <c r="C256" s="1" t="s">
        <v>0</v>
      </c>
      <c r="D256" s="2">
        <v>11</v>
      </c>
      <c r="E256" s="3">
        <v>45743</v>
      </c>
      <c r="F256" s="1" t="s">
        <v>263</v>
      </c>
      <c r="G256" s="1" t="s">
        <v>6</v>
      </c>
      <c r="H256" s="1" t="str" cm="1">
        <f t="array" ref="H256">_xlfn.XLOOKUP(TRUE,ISNUMBER(SEARCH(Rules[Keyword],Transactions[[#This Row],[Description]])),Rules[Category],"Uncategorised")</f>
        <v>Income</v>
      </c>
      <c r="I256" s="1" t="str" cm="1">
        <f t="array" ref="I256">_xlfn.XLOOKUP(TRUE,ISNUMBER(SEARCH(Rules[Keyword],Transactions[[#This Row],[Description]])),Rules[Subcategory],"Uncategorised")</f>
        <v>Sales</v>
      </c>
    </row>
    <row r="257" spans="2:9" x14ac:dyDescent="0.25">
      <c r="B257" s="3">
        <f>EOMONTH(Transactions[[#This Row],[Date]],0)</f>
        <v>45747</v>
      </c>
      <c r="C257" s="4" t="s">
        <v>0</v>
      </c>
      <c r="D257" s="5">
        <v>90.01</v>
      </c>
      <c r="E257" s="6">
        <v>45743</v>
      </c>
      <c r="F257" s="4" t="s">
        <v>264</v>
      </c>
      <c r="G257" s="4" t="s">
        <v>2</v>
      </c>
      <c r="H257" s="1" t="str" cm="1">
        <f t="array" ref="H257">_xlfn.XLOOKUP(TRUE,ISNUMBER(SEARCH(Rules[Keyword],Transactions[[#This Row],[Description]])),Rules[Category],"Uncategorised")</f>
        <v>Income</v>
      </c>
      <c r="I257" s="1" t="str" cm="1">
        <f t="array" ref="I257">_xlfn.XLOOKUP(TRUE,ISNUMBER(SEARCH(Rules[Keyword],Transactions[[#This Row],[Description]])),Rules[Subcategory],"Uncategorised")</f>
        <v>Sales</v>
      </c>
    </row>
    <row r="258" spans="2:9" x14ac:dyDescent="0.25">
      <c r="B258" s="3">
        <f>EOMONTH(Transactions[[#This Row],[Date]],0)</f>
        <v>45747</v>
      </c>
      <c r="C258" s="1" t="s">
        <v>0</v>
      </c>
      <c r="D258" s="2">
        <v>28.78</v>
      </c>
      <c r="E258" s="3">
        <v>45743</v>
      </c>
      <c r="F258" s="1" t="s">
        <v>265</v>
      </c>
      <c r="G258" s="1" t="s">
        <v>4</v>
      </c>
      <c r="H258" s="1" t="str" cm="1">
        <f t="array" ref="H258">_xlfn.XLOOKUP(TRUE,ISNUMBER(SEARCH(Rules[Keyword],Transactions[[#This Row],[Description]])),Rules[Category],"Uncategorised")</f>
        <v>Income</v>
      </c>
      <c r="I258" s="1" t="str" cm="1">
        <f t="array" ref="I258">_xlfn.XLOOKUP(TRUE,ISNUMBER(SEARCH(Rules[Keyword],Transactions[[#This Row],[Description]])),Rules[Subcategory],"Uncategorised")</f>
        <v>Sales</v>
      </c>
    </row>
    <row r="259" spans="2:9" x14ac:dyDescent="0.25">
      <c r="B259" s="3">
        <f>EOMONTH(Transactions[[#This Row],[Date]],0)</f>
        <v>45747</v>
      </c>
      <c r="C259" s="4" t="s">
        <v>0</v>
      </c>
      <c r="D259" s="5">
        <v>10.51</v>
      </c>
      <c r="E259" s="6">
        <v>45744</v>
      </c>
      <c r="F259" s="4" t="s">
        <v>266</v>
      </c>
      <c r="G259" s="4" t="s">
        <v>4</v>
      </c>
      <c r="H259" s="1" t="str" cm="1">
        <f t="array" ref="H259">_xlfn.XLOOKUP(TRUE,ISNUMBER(SEARCH(Rules[Keyword],Transactions[[#This Row],[Description]])),Rules[Category],"Uncategorised")</f>
        <v>Income</v>
      </c>
      <c r="I259" s="1" t="str" cm="1">
        <f t="array" ref="I259">_xlfn.XLOOKUP(TRUE,ISNUMBER(SEARCH(Rules[Keyword],Transactions[[#This Row],[Description]])),Rules[Subcategory],"Uncategorised")</f>
        <v>Sales</v>
      </c>
    </row>
    <row r="260" spans="2:9" x14ac:dyDescent="0.25">
      <c r="B260" s="3">
        <f>EOMONTH(Transactions[[#This Row],[Date]],0)</f>
        <v>45747</v>
      </c>
      <c r="C260" s="1" t="s">
        <v>0</v>
      </c>
      <c r="D260" s="2">
        <v>44.5</v>
      </c>
      <c r="E260" s="3">
        <v>45745</v>
      </c>
      <c r="F260" s="1" t="s">
        <v>267</v>
      </c>
      <c r="G260" s="1" t="s">
        <v>6</v>
      </c>
      <c r="H260" s="1" t="str" cm="1">
        <f t="array" ref="H260">_xlfn.XLOOKUP(TRUE,ISNUMBER(SEARCH(Rules[Keyword],Transactions[[#This Row],[Description]])),Rules[Category],"Uncategorised")</f>
        <v>Income</v>
      </c>
      <c r="I260" s="1" t="str" cm="1">
        <f t="array" ref="I260">_xlfn.XLOOKUP(TRUE,ISNUMBER(SEARCH(Rules[Keyword],Transactions[[#This Row],[Description]])),Rules[Subcategory],"Uncategorised")</f>
        <v>Sales</v>
      </c>
    </row>
    <row r="261" spans="2:9" x14ac:dyDescent="0.25">
      <c r="B261" s="3">
        <f>EOMONTH(Transactions[[#This Row],[Date]],0)</f>
        <v>45747</v>
      </c>
      <c r="C261" s="4" t="s">
        <v>0</v>
      </c>
      <c r="D261" s="5">
        <v>90.98</v>
      </c>
      <c r="E261" s="6">
        <v>45745</v>
      </c>
      <c r="F261" s="4" t="s">
        <v>268</v>
      </c>
      <c r="G261" s="4" t="s">
        <v>2</v>
      </c>
      <c r="H261" s="1" t="str" cm="1">
        <f t="array" ref="H261">_xlfn.XLOOKUP(TRUE,ISNUMBER(SEARCH(Rules[Keyword],Transactions[[#This Row],[Description]])),Rules[Category],"Uncategorised")</f>
        <v>Income</v>
      </c>
      <c r="I261" s="1" t="str" cm="1">
        <f t="array" ref="I261">_xlfn.XLOOKUP(TRUE,ISNUMBER(SEARCH(Rules[Keyword],Transactions[[#This Row],[Description]])),Rules[Subcategory],"Uncategorised")</f>
        <v>Sales</v>
      </c>
    </row>
    <row r="262" spans="2:9" x14ac:dyDescent="0.25">
      <c r="B262" s="3">
        <f>EOMONTH(Transactions[[#This Row],[Date]],0)</f>
        <v>45747</v>
      </c>
      <c r="C262" s="1" t="s">
        <v>0</v>
      </c>
      <c r="D262" s="2">
        <v>6.09</v>
      </c>
      <c r="E262" s="3">
        <v>45745</v>
      </c>
      <c r="F262" s="1" t="s">
        <v>269</v>
      </c>
      <c r="G262" s="1" t="s">
        <v>4</v>
      </c>
      <c r="H262" s="1" t="str" cm="1">
        <f t="array" ref="H262">_xlfn.XLOOKUP(TRUE,ISNUMBER(SEARCH(Rules[Keyword],Transactions[[#This Row],[Description]])),Rules[Category],"Uncategorised")</f>
        <v>Income</v>
      </c>
      <c r="I262" s="1" t="str" cm="1">
        <f t="array" ref="I262">_xlfn.XLOOKUP(TRUE,ISNUMBER(SEARCH(Rules[Keyword],Transactions[[#This Row],[Description]])),Rules[Subcategory],"Uncategorised")</f>
        <v>Sales</v>
      </c>
    </row>
    <row r="263" spans="2:9" x14ac:dyDescent="0.25">
      <c r="B263" s="3">
        <f>EOMONTH(Transactions[[#This Row],[Date]],0)</f>
        <v>45747</v>
      </c>
      <c r="C263" s="4" t="s">
        <v>0</v>
      </c>
      <c r="D263" s="5">
        <v>59.5</v>
      </c>
      <c r="E263" s="6">
        <v>45746</v>
      </c>
      <c r="F263" s="4" t="s">
        <v>270</v>
      </c>
      <c r="G263" s="4" t="s">
        <v>6</v>
      </c>
      <c r="H263" s="1" t="str" cm="1">
        <f t="array" ref="H263">_xlfn.XLOOKUP(TRUE,ISNUMBER(SEARCH(Rules[Keyword],Transactions[[#This Row],[Description]])),Rules[Category],"Uncategorised")</f>
        <v>Income</v>
      </c>
      <c r="I263" s="1" t="str" cm="1">
        <f t="array" ref="I263">_xlfn.XLOOKUP(TRUE,ISNUMBER(SEARCH(Rules[Keyword],Transactions[[#This Row],[Description]])),Rules[Subcategory],"Uncategorised")</f>
        <v>Sales</v>
      </c>
    </row>
    <row r="264" spans="2:9" x14ac:dyDescent="0.25">
      <c r="B264" s="3">
        <f>EOMONTH(Transactions[[#This Row],[Date]],0)</f>
        <v>45747</v>
      </c>
      <c r="C264" s="1" t="s">
        <v>0</v>
      </c>
      <c r="D264" s="2">
        <v>50.15</v>
      </c>
      <c r="E264" s="3">
        <v>45746</v>
      </c>
      <c r="F264" s="1" t="s">
        <v>271</v>
      </c>
      <c r="G264" s="1" t="s">
        <v>2</v>
      </c>
      <c r="H264" s="1" t="str" cm="1">
        <f t="array" ref="H264">_xlfn.XLOOKUP(TRUE,ISNUMBER(SEARCH(Rules[Keyword],Transactions[[#This Row],[Description]])),Rules[Category],"Uncategorised")</f>
        <v>Income</v>
      </c>
      <c r="I264" s="1" t="str" cm="1">
        <f t="array" ref="I264">_xlfn.XLOOKUP(TRUE,ISNUMBER(SEARCH(Rules[Keyword],Transactions[[#This Row],[Description]])),Rules[Subcategory],"Uncategorised")</f>
        <v>Sales</v>
      </c>
    </row>
    <row r="265" spans="2:9" x14ac:dyDescent="0.25">
      <c r="B265" s="3">
        <f>EOMONTH(Transactions[[#This Row],[Date]],0)</f>
        <v>45747</v>
      </c>
      <c r="C265" s="4" t="s">
        <v>0</v>
      </c>
      <c r="D265" s="5">
        <v>6.03</v>
      </c>
      <c r="E265" s="6">
        <v>45746</v>
      </c>
      <c r="F265" s="4" t="s">
        <v>272</v>
      </c>
      <c r="G265" s="4" t="s">
        <v>9</v>
      </c>
      <c r="H265" s="1" t="str" cm="1">
        <f t="array" ref="H265">_xlfn.XLOOKUP(TRUE,ISNUMBER(SEARCH(Rules[Keyword],Transactions[[#This Row],[Description]])),Rules[Category],"Uncategorised")</f>
        <v>Income</v>
      </c>
      <c r="I265" s="1" t="str" cm="1">
        <f t="array" ref="I265">_xlfn.XLOOKUP(TRUE,ISNUMBER(SEARCH(Rules[Keyword],Transactions[[#This Row],[Description]])),Rules[Subcategory],"Uncategorised")</f>
        <v>Sales</v>
      </c>
    </row>
    <row r="266" spans="2:9" x14ac:dyDescent="0.25">
      <c r="B266" s="3">
        <f>EOMONTH(Transactions[[#This Row],[Date]],0)</f>
        <v>45747</v>
      </c>
      <c r="C266" s="1" t="s">
        <v>0</v>
      </c>
      <c r="D266" s="2">
        <v>45.6</v>
      </c>
      <c r="E266" s="3">
        <v>45747</v>
      </c>
      <c r="F266" s="1" t="s">
        <v>273</v>
      </c>
      <c r="G266" s="1" t="s">
        <v>6</v>
      </c>
      <c r="H266" s="1" t="str" cm="1">
        <f t="array" ref="H266">_xlfn.XLOOKUP(TRUE,ISNUMBER(SEARCH(Rules[Keyword],Transactions[[#This Row],[Description]])),Rules[Category],"Uncategorised")</f>
        <v>Income</v>
      </c>
      <c r="I266" s="1" t="str" cm="1">
        <f t="array" ref="I266">_xlfn.XLOOKUP(TRUE,ISNUMBER(SEARCH(Rules[Keyword],Transactions[[#This Row],[Description]])),Rules[Subcategory],"Uncategorised")</f>
        <v>Sales</v>
      </c>
    </row>
    <row r="267" spans="2:9" x14ac:dyDescent="0.25">
      <c r="B267" s="3">
        <f>EOMONTH(Transactions[[#This Row],[Date]],0)</f>
        <v>45747</v>
      </c>
      <c r="C267" s="4" t="s">
        <v>0</v>
      </c>
      <c r="D267" s="5">
        <v>51.61</v>
      </c>
      <c r="E267" s="6">
        <v>45747</v>
      </c>
      <c r="F267" s="4" t="s">
        <v>274</v>
      </c>
      <c r="G267" s="4" t="s">
        <v>2</v>
      </c>
      <c r="H267" s="1" t="str" cm="1">
        <f t="array" ref="H267">_xlfn.XLOOKUP(TRUE,ISNUMBER(SEARCH(Rules[Keyword],Transactions[[#This Row],[Description]])),Rules[Category],"Uncategorised")</f>
        <v>Income</v>
      </c>
      <c r="I267" s="1" t="str" cm="1">
        <f t="array" ref="I267">_xlfn.XLOOKUP(TRUE,ISNUMBER(SEARCH(Rules[Keyword],Transactions[[#This Row],[Description]])),Rules[Subcategory],"Uncategorised")</f>
        <v>Sales</v>
      </c>
    </row>
    <row r="268" spans="2:9" x14ac:dyDescent="0.25">
      <c r="B268" s="3">
        <f>EOMONTH(Transactions[[#This Row],[Date]],0)</f>
        <v>45747</v>
      </c>
      <c r="C268" s="1" t="s">
        <v>0</v>
      </c>
      <c r="D268" s="2">
        <v>45.48</v>
      </c>
      <c r="E268" s="3">
        <v>45747</v>
      </c>
      <c r="F268" s="1" t="s">
        <v>275</v>
      </c>
      <c r="G268" s="1" t="s">
        <v>9</v>
      </c>
      <c r="H268" s="1" t="str" cm="1">
        <f t="array" ref="H268">_xlfn.XLOOKUP(TRUE,ISNUMBER(SEARCH(Rules[Keyword],Transactions[[#This Row],[Description]])),Rules[Category],"Uncategorised")</f>
        <v>Income</v>
      </c>
      <c r="I268" s="1" t="str" cm="1">
        <f t="array" ref="I268">_xlfn.XLOOKUP(TRUE,ISNUMBER(SEARCH(Rules[Keyword],Transactions[[#This Row],[Description]])),Rules[Subcategory],"Uncategorised")</f>
        <v>Sales</v>
      </c>
    </row>
    <row r="269" spans="2:9" x14ac:dyDescent="0.25">
      <c r="B269" s="3">
        <f>EOMONTH(Transactions[[#This Row],[Date]],0)</f>
        <v>45747</v>
      </c>
      <c r="C269" s="4" t="s">
        <v>0</v>
      </c>
      <c r="D269" s="5">
        <v>50.48</v>
      </c>
      <c r="E269" s="6">
        <v>45747</v>
      </c>
      <c r="F269" s="4" t="s">
        <v>276</v>
      </c>
      <c r="G269" s="4" t="s">
        <v>4</v>
      </c>
      <c r="H269" s="1" t="str" cm="1">
        <f t="array" ref="H269">_xlfn.XLOOKUP(TRUE,ISNUMBER(SEARCH(Rules[Keyword],Transactions[[#This Row],[Description]])),Rules[Category],"Uncategorised")</f>
        <v>Income</v>
      </c>
      <c r="I269" s="1" t="str" cm="1">
        <f t="array" ref="I269">_xlfn.XLOOKUP(TRUE,ISNUMBER(SEARCH(Rules[Keyword],Transactions[[#This Row],[Description]])),Rules[Subcategory],"Uncategorised")</f>
        <v>Sales</v>
      </c>
    </row>
    <row r="270" spans="2:9" x14ac:dyDescent="0.25">
      <c r="B270" s="3">
        <f>EOMONTH(Transactions[[#This Row],[Date]],0)</f>
        <v>45747</v>
      </c>
      <c r="C270" s="1" t="s">
        <v>89</v>
      </c>
      <c r="D270" s="2">
        <v>-25</v>
      </c>
      <c r="E270" s="3">
        <v>45717</v>
      </c>
      <c r="F270" s="1" t="s">
        <v>277</v>
      </c>
      <c r="G270" s="1" t="s">
        <v>91</v>
      </c>
      <c r="H270" s="1" t="str" cm="1">
        <f t="array" ref="H270">_xlfn.XLOOKUP(TRUE,ISNUMBER(SEARCH(Rules[Keyword],Transactions[[#This Row],[Description]])),Rules[Category],"Uncategorised")</f>
        <v>Expense</v>
      </c>
      <c r="I270" s="1" t="str" cm="1">
        <f t="array" ref="I270">_xlfn.XLOOKUP(TRUE,ISNUMBER(SEARCH(Rules[Keyword],Transactions[[#This Row],[Description]])),Rules[Subcategory],"Uncategorised")</f>
        <v>Software</v>
      </c>
    </row>
    <row r="271" spans="2:9" x14ac:dyDescent="0.25">
      <c r="B271" s="3">
        <f>EOMONTH(Transactions[[#This Row],[Date]],0)</f>
        <v>45747</v>
      </c>
      <c r="C271" s="4" t="s">
        <v>89</v>
      </c>
      <c r="D271" s="5">
        <v>-88.18</v>
      </c>
      <c r="E271" s="6">
        <v>45717</v>
      </c>
      <c r="F271" s="4" t="s">
        <v>277</v>
      </c>
      <c r="G271" s="4" t="s">
        <v>100</v>
      </c>
      <c r="H271" s="1" t="str" cm="1">
        <f t="array" ref="H271">_xlfn.XLOOKUP(TRUE,ISNUMBER(SEARCH(Rules[Keyword],Transactions[[#This Row],[Description]])),Rules[Category],"Uncategorised")</f>
        <v>Expense</v>
      </c>
      <c r="I271" s="1" t="str" cm="1">
        <f t="array" ref="I271">_xlfn.XLOOKUP(TRUE,ISNUMBER(SEARCH(Rules[Keyword],Transactions[[#This Row],[Description]])),Rules[Subcategory],"Uncategorised")</f>
        <v>Repairs</v>
      </c>
    </row>
    <row r="272" spans="2:9" x14ac:dyDescent="0.25">
      <c r="B272" s="3">
        <f>EOMONTH(Transactions[[#This Row],[Date]],0)</f>
        <v>45747</v>
      </c>
      <c r="C272" s="1" t="s">
        <v>89</v>
      </c>
      <c r="D272" s="2">
        <v>-35</v>
      </c>
      <c r="E272" s="3">
        <v>45717</v>
      </c>
      <c r="F272" s="1" t="s">
        <v>277</v>
      </c>
      <c r="G272" s="1" t="s">
        <v>92</v>
      </c>
      <c r="H272" s="1" t="str" cm="1">
        <f t="array" ref="H272">_xlfn.XLOOKUP(TRUE,ISNUMBER(SEARCH(Rules[Keyword],Transactions[[#This Row],[Description]])),Rules[Category],"Uncategorised")</f>
        <v>Expense</v>
      </c>
      <c r="I272" s="1" t="str" cm="1">
        <f t="array" ref="I272">_xlfn.XLOOKUP(TRUE,ISNUMBER(SEARCH(Rules[Keyword],Transactions[[#This Row],[Description]])),Rules[Subcategory],"Uncategorised")</f>
        <v>Utilities</v>
      </c>
    </row>
    <row r="273" spans="2:9" x14ac:dyDescent="0.25">
      <c r="B273" s="3">
        <f>EOMONTH(Transactions[[#This Row],[Date]],0)</f>
        <v>45747</v>
      </c>
      <c r="C273" s="4" t="s">
        <v>89</v>
      </c>
      <c r="D273" s="5">
        <v>-194.98</v>
      </c>
      <c r="E273" s="6">
        <v>45720</v>
      </c>
      <c r="F273" s="4" t="s">
        <v>278</v>
      </c>
      <c r="G273" s="4" t="s">
        <v>98</v>
      </c>
      <c r="H273" s="1" t="str" cm="1">
        <f t="array" ref="H273">_xlfn.XLOOKUP(TRUE,ISNUMBER(SEARCH(Rules[Keyword],Transactions[[#This Row],[Description]])),Rules[Category],"Uncategorised")</f>
        <v>COGS</v>
      </c>
      <c r="I273" s="1" t="str" cm="1">
        <f t="array" ref="I273">_xlfn.XLOOKUP(TRUE,ISNUMBER(SEARCH(Rules[Keyword],Transactions[[#This Row],[Description]])),Rules[Subcategory],"Uncategorised")</f>
        <v>Supplies</v>
      </c>
    </row>
    <row r="274" spans="2:9" x14ac:dyDescent="0.25">
      <c r="B274" s="3">
        <f>EOMONTH(Transactions[[#This Row],[Date]],0)</f>
        <v>45747</v>
      </c>
      <c r="C274" s="1" t="s">
        <v>89</v>
      </c>
      <c r="D274" s="2">
        <v>-40.74</v>
      </c>
      <c r="E274" s="3">
        <v>45724</v>
      </c>
      <c r="F274" s="1" t="s">
        <v>279</v>
      </c>
      <c r="G274" s="1" t="s">
        <v>104</v>
      </c>
      <c r="H274" s="1" t="str" cm="1">
        <f t="array" ref="H274">_xlfn.XLOOKUP(TRUE,ISNUMBER(SEARCH(Rules[Keyword],Transactions[[#This Row],[Description]])),Rules[Category],"Uncategorised")</f>
        <v>COGS</v>
      </c>
      <c r="I274" s="1" t="str" cm="1">
        <f t="array" ref="I274">_xlfn.XLOOKUP(TRUE,ISNUMBER(SEARCH(Rules[Keyword],Transactions[[#This Row],[Description]])),Rules[Subcategory],"Uncategorised")</f>
        <v>Packaging</v>
      </c>
    </row>
    <row r="275" spans="2:9" x14ac:dyDescent="0.25">
      <c r="B275" s="3">
        <f>EOMONTH(Transactions[[#This Row],[Date]],0)</f>
        <v>45747</v>
      </c>
      <c r="C275" s="4" t="s">
        <v>89</v>
      </c>
      <c r="D275" s="5">
        <v>-61.19</v>
      </c>
      <c r="E275" s="6">
        <v>45724</v>
      </c>
      <c r="F275" s="4" t="s">
        <v>279</v>
      </c>
      <c r="G275" s="4" t="s">
        <v>96</v>
      </c>
      <c r="H275" s="1" t="str" cm="1">
        <f t="array" ref="H275">_xlfn.XLOOKUP(TRUE,ISNUMBER(SEARCH(Rules[Keyword],Transactions[[#This Row],[Description]])),Rules[Category],"Uncategorised")</f>
        <v>Expense</v>
      </c>
      <c r="I275" s="1" t="str" cm="1">
        <f t="array" ref="I275">_xlfn.XLOOKUP(TRUE,ISNUMBER(SEARCH(Rules[Keyword],Transactions[[#This Row],[Description]])),Rules[Subcategory],"Uncategorised")</f>
        <v>Fuel</v>
      </c>
    </row>
    <row r="276" spans="2:9" x14ac:dyDescent="0.25">
      <c r="B276" s="3">
        <f>EOMONTH(Transactions[[#This Row],[Date]],0)</f>
        <v>45747</v>
      </c>
      <c r="C276" s="1" t="s">
        <v>89</v>
      </c>
      <c r="D276" s="2">
        <v>-69.55</v>
      </c>
      <c r="E276" s="3">
        <v>45738</v>
      </c>
      <c r="F276" s="1" t="s">
        <v>280</v>
      </c>
      <c r="G276" s="1" t="s">
        <v>96</v>
      </c>
      <c r="H276" s="1" t="str" cm="1">
        <f t="array" ref="H276">_xlfn.XLOOKUP(TRUE,ISNUMBER(SEARCH(Rules[Keyword],Transactions[[#This Row],[Description]])),Rules[Category],"Uncategorised")</f>
        <v>Expense</v>
      </c>
      <c r="I276" s="1" t="str" cm="1">
        <f t="array" ref="I276">_xlfn.XLOOKUP(TRUE,ISNUMBER(SEARCH(Rules[Keyword],Transactions[[#This Row],[Description]])),Rules[Subcategory],"Uncategorised")</f>
        <v>Fuel</v>
      </c>
    </row>
    <row r="277" spans="2:9" x14ac:dyDescent="0.25">
      <c r="B277" s="3">
        <f>EOMONTH(Transactions[[#This Row],[Date]],0)</f>
        <v>45747</v>
      </c>
      <c r="C277" s="4" t="s">
        <v>89</v>
      </c>
      <c r="D277" s="5">
        <v>-64.56</v>
      </c>
      <c r="E277" s="6">
        <v>45742</v>
      </c>
      <c r="F277" s="4" t="s">
        <v>281</v>
      </c>
      <c r="G277" s="4" t="s">
        <v>282</v>
      </c>
      <c r="H277" s="1" t="str" cm="1">
        <f t="array" ref="H277">_xlfn.XLOOKUP(TRUE,ISNUMBER(SEARCH(Rules[Keyword],Transactions[[#This Row],[Description]])),Rules[Category],"Uncategorised")</f>
        <v>COGS</v>
      </c>
      <c r="I277" s="1" t="str" cm="1">
        <f t="array" ref="I277">_xlfn.XLOOKUP(TRUE,ISNUMBER(SEARCH(Rules[Keyword],Transactions[[#This Row],[Description]])),Rules[Subcategory],"Uncategorised")</f>
        <v>Supplies</v>
      </c>
    </row>
    <row r="278" spans="2:9" x14ac:dyDescent="0.25">
      <c r="B278" s="3">
        <f>EOMONTH(Transactions[[#This Row],[Date]],0)</f>
        <v>45747</v>
      </c>
      <c r="C278" s="1" t="s">
        <v>89</v>
      </c>
      <c r="D278" s="2">
        <v>-18.3</v>
      </c>
      <c r="E278" s="3">
        <v>45744</v>
      </c>
      <c r="F278" s="1" t="s">
        <v>283</v>
      </c>
      <c r="G278" s="1" t="s">
        <v>94</v>
      </c>
      <c r="H278" s="1" t="str" cm="1">
        <f t="array" ref="H278">_xlfn.XLOOKUP(TRUE,ISNUMBER(SEARCH(Rules[Keyword],Transactions[[#This Row],[Description]])),Rules[Category],"Uncategorised")</f>
        <v>COGS</v>
      </c>
      <c r="I278" s="1" t="str" cm="1">
        <f t="array" ref="I278">_xlfn.XLOOKUP(TRUE,ISNUMBER(SEARCH(Rules[Keyword],Transactions[[#This Row],[Description]])),Rules[Subcategory],"Uncategorised")</f>
        <v>Packaging</v>
      </c>
    </row>
    <row r="279" spans="2:9" x14ac:dyDescent="0.25">
      <c r="B279" s="3">
        <f>EOMONTH(Transactions[[#This Row],[Date]],0)</f>
        <v>45747</v>
      </c>
      <c r="C279" s="4" t="s">
        <v>89</v>
      </c>
      <c r="D279" s="5">
        <v>-72.02</v>
      </c>
      <c r="E279" s="6">
        <v>45745</v>
      </c>
      <c r="F279" s="4" t="s">
        <v>284</v>
      </c>
      <c r="G279" s="4" t="s">
        <v>96</v>
      </c>
      <c r="H279" s="1" t="str" cm="1">
        <f t="array" ref="H279">_xlfn.XLOOKUP(TRUE,ISNUMBER(SEARCH(Rules[Keyword],Transactions[[#This Row],[Description]])),Rules[Category],"Uncategorised")</f>
        <v>Expense</v>
      </c>
      <c r="I279" s="1" t="str" cm="1">
        <f t="array" ref="I279">_xlfn.XLOOKUP(TRUE,ISNUMBER(SEARCH(Rules[Keyword],Transactions[[#This Row],[Description]])),Rules[Subcategory],"Uncategorised")</f>
        <v>Fuel</v>
      </c>
    </row>
    <row r="280" spans="2:9" x14ac:dyDescent="0.25">
      <c r="B280" s="3">
        <f>EOMONTH(Transactions[[#This Row],[Date]],0)</f>
        <v>45747</v>
      </c>
      <c r="C280" s="1" t="s">
        <v>89</v>
      </c>
      <c r="D280" s="2">
        <v>-60.41</v>
      </c>
      <c r="E280" s="3">
        <v>45747</v>
      </c>
      <c r="F280" s="1" t="s">
        <v>285</v>
      </c>
      <c r="G280" s="1" t="s">
        <v>96</v>
      </c>
      <c r="H280" s="1" t="str" cm="1">
        <f t="array" ref="H280">_xlfn.XLOOKUP(TRUE,ISNUMBER(SEARCH(Rules[Keyword],Transactions[[#This Row],[Description]])),Rules[Category],"Uncategorised")</f>
        <v>Expense</v>
      </c>
      <c r="I280" s="1" t="str" cm="1">
        <f t="array" ref="I280">_xlfn.XLOOKUP(TRUE,ISNUMBER(SEARCH(Rules[Keyword],Transactions[[#This Row],[Description]])),Rules[Subcategory],"Uncategorised")</f>
        <v>Fuel</v>
      </c>
    </row>
    <row r="281" spans="2:9" x14ac:dyDescent="0.25">
      <c r="B281" s="3">
        <f>EOMONTH(Transactions[[#This Row],[Date]],0)</f>
        <v>45777</v>
      </c>
      <c r="C281" s="4" t="s">
        <v>0</v>
      </c>
      <c r="D281" s="5">
        <v>68.28</v>
      </c>
      <c r="E281" s="6">
        <v>45748</v>
      </c>
      <c r="F281" s="4" t="s">
        <v>286</v>
      </c>
      <c r="G281" s="4" t="s">
        <v>2</v>
      </c>
      <c r="H281" s="1" t="str" cm="1">
        <f t="array" ref="H281">_xlfn.XLOOKUP(TRUE,ISNUMBER(SEARCH(Rules[Keyword],Transactions[[#This Row],[Description]])),Rules[Category],"Uncategorised")</f>
        <v>Income</v>
      </c>
      <c r="I281" s="1" t="str" cm="1">
        <f t="array" ref="I281">_xlfn.XLOOKUP(TRUE,ISNUMBER(SEARCH(Rules[Keyword],Transactions[[#This Row],[Description]])),Rules[Subcategory],"Uncategorised")</f>
        <v>Sales</v>
      </c>
    </row>
    <row r="282" spans="2:9" x14ac:dyDescent="0.25">
      <c r="B282" s="3">
        <f>EOMONTH(Transactions[[#This Row],[Date]],0)</f>
        <v>45777</v>
      </c>
      <c r="C282" s="1" t="s">
        <v>0</v>
      </c>
      <c r="D282" s="2">
        <v>27.89</v>
      </c>
      <c r="E282" s="3">
        <v>45748</v>
      </c>
      <c r="F282" s="1" t="s">
        <v>287</v>
      </c>
      <c r="G282" s="1" t="s">
        <v>4</v>
      </c>
      <c r="H282" s="1" t="str" cm="1">
        <f t="array" ref="H282">_xlfn.XLOOKUP(TRUE,ISNUMBER(SEARCH(Rules[Keyword],Transactions[[#This Row],[Description]])),Rules[Category],"Uncategorised")</f>
        <v>Income</v>
      </c>
      <c r="I282" s="1" t="str" cm="1">
        <f t="array" ref="I282">_xlfn.XLOOKUP(TRUE,ISNUMBER(SEARCH(Rules[Keyword],Transactions[[#This Row],[Description]])),Rules[Subcategory],"Uncategorised")</f>
        <v>Sales</v>
      </c>
    </row>
    <row r="283" spans="2:9" x14ac:dyDescent="0.25">
      <c r="B283" s="3">
        <f>EOMONTH(Transactions[[#This Row],[Date]],0)</f>
        <v>45777</v>
      </c>
      <c r="C283" s="4" t="s">
        <v>0</v>
      </c>
      <c r="D283" s="5">
        <v>13</v>
      </c>
      <c r="E283" s="6">
        <v>45749</v>
      </c>
      <c r="F283" s="4" t="s">
        <v>288</v>
      </c>
      <c r="G283" s="4" t="s">
        <v>6</v>
      </c>
      <c r="H283" s="1" t="str" cm="1">
        <f t="array" ref="H283">_xlfn.XLOOKUP(TRUE,ISNUMBER(SEARCH(Rules[Keyword],Transactions[[#This Row],[Description]])),Rules[Category],"Uncategorised")</f>
        <v>Income</v>
      </c>
      <c r="I283" s="1" t="str" cm="1">
        <f t="array" ref="I283">_xlfn.XLOOKUP(TRUE,ISNUMBER(SEARCH(Rules[Keyword],Transactions[[#This Row],[Description]])),Rules[Subcategory],"Uncategorised")</f>
        <v>Sales</v>
      </c>
    </row>
    <row r="284" spans="2:9" x14ac:dyDescent="0.25">
      <c r="B284" s="3">
        <f>EOMONTH(Transactions[[#This Row],[Date]],0)</f>
        <v>45777</v>
      </c>
      <c r="C284" s="1" t="s">
        <v>0</v>
      </c>
      <c r="D284" s="2">
        <v>23.08</v>
      </c>
      <c r="E284" s="3">
        <v>45749</v>
      </c>
      <c r="F284" s="1" t="s">
        <v>289</v>
      </c>
      <c r="G284" s="1" t="s">
        <v>2</v>
      </c>
      <c r="H284" s="1" t="str" cm="1">
        <f t="array" ref="H284">_xlfn.XLOOKUP(TRUE,ISNUMBER(SEARCH(Rules[Keyword],Transactions[[#This Row],[Description]])),Rules[Category],"Uncategorised")</f>
        <v>Income</v>
      </c>
      <c r="I284" s="1" t="str" cm="1">
        <f t="array" ref="I284">_xlfn.XLOOKUP(TRUE,ISNUMBER(SEARCH(Rules[Keyword],Transactions[[#This Row],[Description]])),Rules[Subcategory],"Uncategorised")</f>
        <v>Sales</v>
      </c>
    </row>
    <row r="285" spans="2:9" x14ac:dyDescent="0.25">
      <c r="B285" s="3">
        <f>EOMONTH(Transactions[[#This Row],[Date]],0)</f>
        <v>45777</v>
      </c>
      <c r="C285" s="4" t="s">
        <v>0</v>
      </c>
      <c r="D285" s="5">
        <v>10</v>
      </c>
      <c r="E285" s="6">
        <v>45750</v>
      </c>
      <c r="F285" s="4" t="s">
        <v>290</v>
      </c>
      <c r="G285" s="4" t="s">
        <v>6</v>
      </c>
      <c r="H285" s="1" t="str" cm="1">
        <f t="array" ref="H285">_xlfn.XLOOKUP(TRUE,ISNUMBER(SEARCH(Rules[Keyword],Transactions[[#This Row],[Description]])),Rules[Category],"Uncategorised")</f>
        <v>Income</v>
      </c>
      <c r="I285" s="1" t="str" cm="1">
        <f t="array" ref="I285">_xlfn.XLOOKUP(TRUE,ISNUMBER(SEARCH(Rules[Keyword],Transactions[[#This Row],[Description]])),Rules[Subcategory],"Uncategorised")</f>
        <v>Sales</v>
      </c>
    </row>
    <row r="286" spans="2:9" x14ac:dyDescent="0.25">
      <c r="B286" s="3">
        <f>EOMONTH(Transactions[[#This Row],[Date]],0)</f>
        <v>45777</v>
      </c>
      <c r="C286" s="1" t="s">
        <v>0</v>
      </c>
      <c r="D286" s="2">
        <v>100.86</v>
      </c>
      <c r="E286" s="3">
        <v>45750</v>
      </c>
      <c r="F286" s="1" t="s">
        <v>291</v>
      </c>
      <c r="G286" s="1" t="s">
        <v>2</v>
      </c>
      <c r="H286" s="1" t="str" cm="1">
        <f t="array" ref="H286">_xlfn.XLOOKUP(TRUE,ISNUMBER(SEARCH(Rules[Keyword],Transactions[[#This Row],[Description]])),Rules[Category],"Uncategorised")</f>
        <v>Income</v>
      </c>
      <c r="I286" s="1" t="str" cm="1">
        <f t="array" ref="I286">_xlfn.XLOOKUP(TRUE,ISNUMBER(SEARCH(Rules[Keyword],Transactions[[#This Row],[Description]])),Rules[Subcategory],"Uncategorised")</f>
        <v>Sales</v>
      </c>
    </row>
    <row r="287" spans="2:9" x14ac:dyDescent="0.25">
      <c r="B287" s="3">
        <f>EOMONTH(Transactions[[#This Row],[Date]],0)</f>
        <v>45777</v>
      </c>
      <c r="C287" s="4" t="s">
        <v>0</v>
      </c>
      <c r="D287" s="5">
        <v>37</v>
      </c>
      <c r="E287" s="6">
        <v>45751</v>
      </c>
      <c r="F287" s="4" t="s">
        <v>292</v>
      </c>
      <c r="G287" s="4" t="s">
        <v>6</v>
      </c>
      <c r="H287" s="1" t="str" cm="1">
        <f t="array" ref="H287">_xlfn.XLOOKUP(TRUE,ISNUMBER(SEARCH(Rules[Keyword],Transactions[[#This Row],[Description]])),Rules[Category],"Uncategorised")</f>
        <v>Income</v>
      </c>
      <c r="I287" s="1" t="str" cm="1">
        <f t="array" ref="I287">_xlfn.XLOOKUP(TRUE,ISNUMBER(SEARCH(Rules[Keyword],Transactions[[#This Row],[Description]])),Rules[Subcategory],"Uncategorised")</f>
        <v>Sales</v>
      </c>
    </row>
    <row r="288" spans="2:9" x14ac:dyDescent="0.25">
      <c r="B288" s="3">
        <f>EOMONTH(Transactions[[#This Row],[Date]],0)</f>
        <v>45777</v>
      </c>
      <c r="C288" s="1" t="s">
        <v>0</v>
      </c>
      <c r="D288" s="2">
        <v>84.49</v>
      </c>
      <c r="E288" s="3">
        <v>45751</v>
      </c>
      <c r="F288" s="1" t="s">
        <v>293</v>
      </c>
      <c r="G288" s="1" t="s">
        <v>2</v>
      </c>
      <c r="H288" s="1" t="str" cm="1">
        <f t="array" ref="H288">_xlfn.XLOOKUP(TRUE,ISNUMBER(SEARCH(Rules[Keyword],Transactions[[#This Row],[Description]])),Rules[Category],"Uncategorised")</f>
        <v>Income</v>
      </c>
      <c r="I288" s="1" t="str" cm="1">
        <f t="array" ref="I288">_xlfn.XLOOKUP(TRUE,ISNUMBER(SEARCH(Rules[Keyword],Transactions[[#This Row],[Description]])),Rules[Subcategory],"Uncategorised")</f>
        <v>Sales</v>
      </c>
    </row>
    <row r="289" spans="2:9" x14ac:dyDescent="0.25">
      <c r="B289" s="3">
        <f>EOMONTH(Transactions[[#This Row],[Date]],0)</f>
        <v>45777</v>
      </c>
      <c r="C289" s="4" t="s">
        <v>0</v>
      </c>
      <c r="D289" s="5">
        <v>15.42</v>
      </c>
      <c r="E289" s="6">
        <v>45751</v>
      </c>
      <c r="F289" s="4" t="s">
        <v>294</v>
      </c>
      <c r="G289" s="4" t="s">
        <v>4</v>
      </c>
      <c r="H289" s="1" t="str" cm="1">
        <f t="array" ref="H289">_xlfn.XLOOKUP(TRUE,ISNUMBER(SEARCH(Rules[Keyword],Transactions[[#This Row],[Description]])),Rules[Category],"Uncategorised")</f>
        <v>Income</v>
      </c>
      <c r="I289" s="1" t="str" cm="1">
        <f t="array" ref="I289">_xlfn.XLOOKUP(TRUE,ISNUMBER(SEARCH(Rules[Keyword],Transactions[[#This Row],[Description]])),Rules[Subcategory],"Uncategorised")</f>
        <v>Sales</v>
      </c>
    </row>
    <row r="290" spans="2:9" x14ac:dyDescent="0.25">
      <c r="B290" s="3">
        <f>EOMONTH(Transactions[[#This Row],[Date]],0)</f>
        <v>45777</v>
      </c>
      <c r="C290" s="1" t="s">
        <v>0</v>
      </c>
      <c r="D290" s="2">
        <v>-120</v>
      </c>
      <c r="E290" s="3">
        <v>45751</v>
      </c>
      <c r="F290" s="1" t="s">
        <v>295</v>
      </c>
      <c r="G290" s="1" t="s">
        <v>16</v>
      </c>
      <c r="H290" s="1" t="str" cm="1">
        <f t="array" ref="H290">_xlfn.XLOOKUP(TRUE,ISNUMBER(SEARCH(Rules[Keyword],Transactions[[#This Row],[Description]])),Rules[Category],"Uncategorised")</f>
        <v>Expense</v>
      </c>
      <c r="I290" s="1" t="str" cm="1">
        <f t="array" ref="I290">_xlfn.XLOOKUP(TRUE,ISNUMBER(SEARCH(Rules[Keyword],Transactions[[#This Row],[Description]])),Rules[Subcategory],"Uncategorised")</f>
        <v>Rent/Fees</v>
      </c>
    </row>
    <row r="291" spans="2:9" x14ac:dyDescent="0.25">
      <c r="B291" s="3">
        <f>EOMONTH(Transactions[[#This Row],[Date]],0)</f>
        <v>45777</v>
      </c>
      <c r="C291" s="4" t="s">
        <v>0</v>
      </c>
      <c r="D291" s="5">
        <v>15.1</v>
      </c>
      <c r="E291" s="6">
        <v>45752</v>
      </c>
      <c r="F291" s="4" t="s">
        <v>296</v>
      </c>
      <c r="G291" s="4" t="s">
        <v>6</v>
      </c>
      <c r="H291" s="1" t="str" cm="1">
        <f t="array" ref="H291">_xlfn.XLOOKUP(TRUE,ISNUMBER(SEARCH(Rules[Keyword],Transactions[[#This Row],[Description]])),Rules[Category],"Uncategorised")</f>
        <v>Income</v>
      </c>
      <c r="I291" s="1" t="str" cm="1">
        <f t="array" ref="I291">_xlfn.XLOOKUP(TRUE,ISNUMBER(SEARCH(Rules[Keyword],Transactions[[#This Row],[Description]])),Rules[Subcategory],"Uncategorised")</f>
        <v>Sales</v>
      </c>
    </row>
    <row r="292" spans="2:9" x14ac:dyDescent="0.25">
      <c r="B292" s="3">
        <f>EOMONTH(Transactions[[#This Row],[Date]],0)</f>
        <v>45777</v>
      </c>
      <c r="C292" s="1" t="s">
        <v>0</v>
      </c>
      <c r="D292" s="2">
        <v>124.16</v>
      </c>
      <c r="E292" s="3">
        <v>45752</v>
      </c>
      <c r="F292" s="1" t="s">
        <v>297</v>
      </c>
      <c r="G292" s="1" t="s">
        <v>2</v>
      </c>
      <c r="H292" s="1" t="str" cm="1">
        <f t="array" ref="H292">_xlfn.XLOOKUP(TRUE,ISNUMBER(SEARCH(Rules[Keyword],Transactions[[#This Row],[Description]])),Rules[Category],"Uncategorised")</f>
        <v>Income</v>
      </c>
      <c r="I292" s="1" t="str" cm="1">
        <f t="array" ref="I292">_xlfn.XLOOKUP(TRUE,ISNUMBER(SEARCH(Rules[Keyword],Transactions[[#This Row],[Description]])),Rules[Subcategory],"Uncategorised")</f>
        <v>Sales</v>
      </c>
    </row>
    <row r="293" spans="2:9" x14ac:dyDescent="0.25">
      <c r="B293" s="3">
        <f>EOMONTH(Transactions[[#This Row],[Date]],0)</f>
        <v>45777</v>
      </c>
      <c r="C293" s="4" t="s">
        <v>0</v>
      </c>
      <c r="D293" s="5">
        <v>57.85</v>
      </c>
      <c r="E293" s="6">
        <v>45752</v>
      </c>
      <c r="F293" s="4" t="s">
        <v>298</v>
      </c>
      <c r="G293" s="4" t="s">
        <v>9</v>
      </c>
      <c r="H293" s="1" t="str" cm="1">
        <f t="array" ref="H293">_xlfn.XLOOKUP(TRUE,ISNUMBER(SEARCH(Rules[Keyword],Transactions[[#This Row],[Description]])),Rules[Category],"Uncategorised")</f>
        <v>Income</v>
      </c>
      <c r="I293" s="1" t="str" cm="1">
        <f t="array" ref="I293">_xlfn.XLOOKUP(TRUE,ISNUMBER(SEARCH(Rules[Keyword],Transactions[[#This Row],[Description]])),Rules[Subcategory],"Uncategorised")</f>
        <v>Sales</v>
      </c>
    </row>
    <row r="294" spans="2:9" x14ac:dyDescent="0.25">
      <c r="B294" s="3">
        <f>EOMONTH(Transactions[[#This Row],[Date]],0)</f>
        <v>45777</v>
      </c>
      <c r="C294" s="1" t="s">
        <v>0</v>
      </c>
      <c r="D294" s="2">
        <v>38.700000000000003</v>
      </c>
      <c r="E294" s="3">
        <v>45752</v>
      </c>
      <c r="F294" s="1" t="s">
        <v>299</v>
      </c>
      <c r="G294" s="1" t="s">
        <v>4</v>
      </c>
      <c r="H294" s="1" t="str" cm="1">
        <f t="array" ref="H294">_xlfn.XLOOKUP(TRUE,ISNUMBER(SEARCH(Rules[Keyword],Transactions[[#This Row],[Description]])),Rules[Category],"Uncategorised")</f>
        <v>Income</v>
      </c>
      <c r="I294" s="1" t="str" cm="1">
        <f t="array" ref="I294">_xlfn.XLOOKUP(TRUE,ISNUMBER(SEARCH(Rules[Keyword],Transactions[[#This Row],[Description]])),Rules[Subcategory],"Uncategorised")</f>
        <v>Sales</v>
      </c>
    </row>
    <row r="295" spans="2:9" x14ac:dyDescent="0.25">
      <c r="B295" s="3">
        <f>EOMONTH(Transactions[[#This Row],[Date]],0)</f>
        <v>45777</v>
      </c>
      <c r="C295" s="4" t="s">
        <v>0</v>
      </c>
      <c r="D295" s="5">
        <v>27.5</v>
      </c>
      <c r="E295" s="6">
        <v>45753</v>
      </c>
      <c r="F295" s="4" t="s">
        <v>300</v>
      </c>
      <c r="G295" s="4" t="s">
        <v>6</v>
      </c>
      <c r="H295" s="1" t="str" cm="1">
        <f t="array" ref="H295">_xlfn.XLOOKUP(TRUE,ISNUMBER(SEARCH(Rules[Keyword],Transactions[[#This Row],[Description]])),Rules[Category],"Uncategorised")</f>
        <v>Income</v>
      </c>
      <c r="I295" s="1" t="str" cm="1">
        <f t="array" ref="I295">_xlfn.XLOOKUP(TRUE,ISNUMBER(SEARCH(Rules[Keyword],Transactions[[#This Row],[Description]])),Rules[Subcategory],"Uncategorised")</f>
        <v>Sales</v>
      </c>
    </row>
    <row r="296" spans="2:9" x14ac:dyDescent="0.25">
      <c r="B296" s="3">
        <f>EOMONTH(Transactions[[#This Row],[Date]],0)</f>
        <v>45777</v>
      </c>
      <c r="C296" s="1" t="s">
        <v>0</v>
      </c>
      <c r="D296" s="2">
        <v>193.14</v>
      </c>
      <c r="E296" s="3">
        <v>45753</v>
      </c>
      <c r="F296" s="1" t="s">
        <v>301</v>
      </c>
      <c r="G296" s="1" t="s">
        <v>2</v>
      </c>
      <c r="H296" s="1" t="str" cm="1">
        <f t="array" ref="H296">_xlfn.XLOOKUP(TRUE,ISNUMBER(SEARCH(Rules[Keyword],Transactions[[#This Row],[Description]])),Rules[Category],"Uncategorised")</f>
        <v>Income</v>
      </c>
      <c r="I296" s="1" t="str" cm="1">
        <f t="array" ref="I296">_xlfn.XLOOKUP(TRUE,ISNUMBER(SEARCH(Rules[Keyword],Transactions[[#This Row],[Description]])),Rules[Subcategory],"Uncategorised")</f>
        <v>Sales</v>
      </c>
    </row>
    <row r="297" spans="2:9" x14ac:dyDescent="0.25">
      <c r="B297" s="3">
        <f>EOMONTH(Transactions[[#This Row],[Date]],0)</f>
        <v>45777</v>
      </c>
      <c r="C297" s="4" t="s">
        <v>0</v>
      </c>
      <c r="D297" s="5">
        <v>46.56</v>
      </c>
      <c r="E297" s="6">
        <v>45753</v>
      </c>
      <c r="F297" s="4" t="s">
        <v>302</v>
      </c>
      <c r="G297" s="4" t="s">
        <v>4</v>
      </c>
      <c r="H297" s="1" t="str" cm="1">
        <f t="array" ref="H297">_xlfn.XLOOKUP(TRUE,ISNUMBER(SEARCH(Rules[Keyword],Transactions[[#This Row],[Description]])),Rules[Category],"Uncategorised")</f>
        <v>Income</v>
      </c>
      <c r="I297" s="1" t="str" cm="1">
        <f t="array" ref="I297">_xlfn.XLOOKUP(TRUE,ISNUMBER(SEARCH(Rules[Keyword],Transactions[[#This Row],[Description]])),Rules[Subcategory],"Uncategorised")</f>
        <v>Sales</v>
      </c>
    </row>
    <row r="298" spans="2:9" x14ac:dyDescent="0.25">
      <c r="B298" s="3">
        <f>EOMONTH(Transactions[[#This Row],[Date]],0)</f>
        <v>45777</v>
      </c>
      <c r="C298" s="1" t="s">
        <v>0</v>
      </c>
      <c r="D298" s="2">
        <v>17.07</v>
      </c>
      <c r="E298" s="3">
        <v>45754</v>
      </c>
      <c r="F298" s="1" t="s">
        <v>303</v>
      </c>
      <c r="G298" s="1" t="s">
        <v>2</v>
      </c>
      <c r="H298" s="1" t="str" cm="1">
        <f t="array" ref="H298">_xlfn.XLOOKUP(TRUE,ISNUMBER(SEARCH(Rules[Keyword],Transactions[[#This Row],[Description]])),Rules[Category],"Uncategorised")</f>
        <v>Income</v>
      </c>
      <c r="I298" s="1" t="str" cm="1">
        <f t="array" ref="I298">_xlfn.XLOOKUP(TRUE,ISNUMBER(SEARCH(Rules[Keyword],Transactions[[#This Row],[Description]])),Rules[Subcategory],"Uncategorised")</f>
        <v>Sales</v>
      </c>
    </row>
    <row r="299" spans="2:9" x14ac:dyDescent="0.25">
      <c r="B299" s="3">
        <f>EOMONTH(Transactions[[#This Row],[Date]],0)</f>
        <v>45777</v>
      </c>
      <c r="C299" s="4" t="s">
        <v>0</v>
      </c>
      <c r="D299" s="5">
        <v>40.96</v>
      </c>
      <c r="E299" s="6">
        <v>45754</v>
      </c>
      <c r="F299" s="4" t="s">
        <v>304</v>
      </c>
      <c r="G299" s="4" t="s">
        <v>4</v>
      </c>
      <c r="H299" s="1" t="str" cm="1">
        <f t="array" ref="H299">_xlfn.XLOOKUP(TRUE,ISNUMBER(SEARCH(Rules[Keyword],Transactions[[#This Row],[Description]])),Rules[Category],"Uncategorised")</f>
        <v>Income</v>
      </c>
      <c r="I299" s="1" t="str" cm="1">
        <f t="array" ref="I299">_xlfn.XLOOKUP(TRUE,ISNUMBER(SEARCH(Rules[Keyword],Transactions[[#This Row],[Description]])),Rules[Subcategory],"Uncategorised")</f>
        <v>Sales</v>
      </c>
    </row>
    <row r="300" spans="2:9" x14ac:dyDescent="0.25">
      <c r="B300" s="3">
        <f>EOMONTH(Transactions[[#This Row],[Date]],0)</f>
        <v>45777</v>
      </c>
      <c r="C300" s="1" t="s">
        <v>0</v>
      </c>
      <c r="D300" s="2">
        <v>78.099999999999994</v>
      </c>
      <c r="E300" s="3">
        <v>45755</v>
      </c>
      <c r="F300" s="1" t="s">
        <v>305</v>
      </c>
      <c r="G300" s="1" t="s">
        <v>6</v>
      </c>
      <c r="H300" s="1" t="str" cm="1">
        <f t="array" ref="H300">_xlfn.XLOOKUP(TRUE,ISNUMBER(SEARCH(Rules[Keyword],Transactions[[#This Row],[Description]])),Rules[Category],"Uncategorised")</f>
        <v>Income</v>
      </c>
      <c r="I300" s="1" t="str" cm="1">
        <f t="array" ref="I300">_xlfn.XLOOKUP(TRUE,ISNUMBER(SEARCH(Rules[Keyword],Transactions[[#This Row],[Description]])),Rules[Subcategory],"Uncategorised")</f>
        <v>Sales</v>
      </c>
    </row>
    <row r="301" spans="2:9" x14ac:dyDescent="0.25">
      <c r="B301" s="3">
        <f>EOMONTH(Transactions[[#This Row],[Date]],0)</f>
        <v>45777</v>
      </c>
      <c r="C301" s="4" t="s">
        <v>0</v>
      </c>
      <c r="D301" s="5">
        <v>64.84</v>
      </c>
      <c r="E301" s="6">
        <v>45755</v>
      </c>
      <c r="F301" s="4" t="s">
        <v>306</v>
      </c>
      <c r="G301" s="4" t="s">
        <v>2</v>
      </c>
      <c r="H301" s="1" t="str" cm="1">
        <f t="array" ref="H301">_xlfn.XLOOKUP(TRUE,ISNUMBER(SEARCH(Rules[Keyword],Transactions[[#This Row],[Description]])),Rules[Category],"Uncategorised")</f>
        <v>Income</v>
      </c>
      <c r="I301" s="1" t="str" cm="1">
        <f t="array" ref="I301">_xlfn.XLOOKUP(TRUE,ISNUMBER(SEARCH(Rules[Keyword],Transactions[[#This Row],[Description]])),Rules[Subcategory],"Uncategorised")</f>
        <v>Sales</v>
      </c>
    </row>
    <row r="302" spans="2:9" x14ac:dyDescent="0.25">
      <c r="B302" s="3">
        <f>EOMONTH(Transactions[[#This Row],[Date]],0)</f>
        <v>45777</v>
      </c>
      <c r="C302" s="1" t="s">
        <v>0</v>
      </c>
      <c r="D302" s="2">
        <v>7.5</v>
      </c>
      <c r="E302" s="3">
        <v>45756</v>
      </c>
      <c r="F302" s="1" t="s">
        <v>307</v>
      </c>
      <c r="G302" s="1" t="s">
        <v>6</v>
      </c>
      <c r="H302" s="1" t="str" cm="1">
        <f t="array" ref="H302">_xlfn.XLOOKUP(TRUE,ISNUMBER(SEARCH(Rules[Keyword],Transactions[[#This Row],[Description]])),Rules[Category],"Uncategorised")</f>
        <v>Income</v>
      </c>
      <c r="I302" s="1" t="str" cm="1">
        <f t="array" ref="I302">_xlfn.XLOOKUP(TRUE,ISNUMBER(SEARCH(Rules[Keyword],Transactions[[#This Row],[Description]])),Rules[Subcategory],"Uncategorised")</f>
        <v>Sales</v>
      </c>
    </row>
    <row r="303" spans="2:9" x14ac:dyDescent="0.25">
      <c r="B303" s="3">
        <f>EOMONTH(Transactions[[#This Row],[Date]],0)</f>
        <v>45777</v>
      </c>
      <c r="C303" s="4" t="s">
        <v>0</v>
      </c>
      <c r="D303" s="5">
        <v>21.12</v>
      </c>
      <c r="E303" s="6">
        <v>45756</v>
      </c>
      <c r="F303" s="4" t="s">
        <v>308</v>
      </c>
      <c r="G303" s="4" t="s">
        <v>2</v>
      </c>
      <c r="H303" s="1" t="str" cm="1">
        <f t="array" ref="H303">_xlfn.XLOOKUP(TRUE,ISNUMBER(SEARCH(Rules[Keyword],Transactions[[#This Row],[Description]])),Rules[Category],"Uncategorised")</f>
        <v>Income</v>
      </c>
      <c r="I303" s="1" t="str" cm="1">
        <f t="array" ref="I303">_xlfn.XLOOKUP(TRUE,ISNUMBER(SEARCH(Rules[Keyword],Transactions[[#This Row],[Description]])),Rules[Subcategory],"Uncategorised")</f>
        <v>Sales</v>
      </c>
    </row>
    <row r="304" spans="2:9" x14ac:dyDescent="0.25">
      <c r="B304" s="3">
        <f>EOMONTH(Transactions[[#This Row],[Date]],0)</f>
        <v>45777</v>
      </c>
      <c r="C304" s="1" t="s">
        <v>0</v>
      </c>
      <c r="D304" s="2">
        <v>42.73</v>
      </c>
      <c r="E304" s="3">
        <v>45756</v>
      </c>
      <c r="F304" s="1" t="s">
        <v>309</v>
      </c>
      <c r="G304" s="1" t="s">
        <v>4</v>
      </c>
      <c r="H304" s="1" t="str" cm="1">
        <f t="array" ref="H304">_xlfn.XLOOKUP(TRUE,ISNUMBER(SEARCH(Rules[Keyword],Transactions[[#This Row],[Description]])),Rules[Category],"Uncategorised")</f>
        <v>Income</v>
      </c>
      <c r="I304" s="1" t="str" cm="1">
        <f t="array" ref="I304">_xlfn.XLOOKUP(TRUE,ISNUMBER(SEARCH(Rules[Keyword],Transactions[[#This Row],[Description]])),Rules[Subcategory],"Uncategorised")</f>
        <v>Sales</v>
      </c>
    </row>
    <row r="305" spans="2:9" x14ac:dyDescent="0.25">
      <c r="B305" s="3">
        <f>EOMONTH(Transactions[[#This Row],[Date]],0)</f>
        <v>45777</v>
      </c>
      <c r="C305" s="4" t="s">
        <v>0</v>
      </c>
      <c r="D305" s="5">
        <v>38.5</v>
      </c>
      <c r="E305" s="6">
        <v>45757</v>
      </c>
      <c r="F305" s="4" t="s">
        <v>310</v>
      </c>
      <c r="G305" s="4" t="s">
        <v>6</v>
      </c>
      <c r="H305" s="1" t="str" cm="1">
        <f t="array" ref="H305">_xlfn.XLOOKUP(TRUE,ISNUMBER(SEARCH(Rules[Keyword],Transactions[[#This Row],[Description]])),Rules[Category],"Uncategorised")</f>
        <v>Income</v>
      </c>
      <c r="I305" s="1" t="str" cm="1">
        <f t="array" ref="I305">_xlfn.XLOOKUP(TRUE,ISNUMBER(SEARCH(Rules[Keyword],Transactions[[#This Row],[Description]])),Rules[Subcategory],"Uncategorised")</f>
        <v>Sales</v>
      </c>
    </row>
    <row r="306" spans="2:9" x14ac:dyDescent="0.25">
      <c r="B306" s="3">
        <f>EOMONTH(Transactions[[#This Row],[Date]],0)</f>
        <v>45777</v>
      </c>
      <c r="C306" s="1" t="s">
        <v>0</v>
      </c>
      <c r="D306" s="2">
        <v>72.64</v>
      </c>
      <c r="E306" s="3">
        <v>45757</v>
      </c>
      <c r="F306" s="1" t="s">
        <v>311</v>
      </c>
      <c r="G306" s="1" t="s">
        <v>2</v>
      </c>
      <c r="H306" s="1" t="str" cm="1">
        <f t="array" ref="H306">_xlfn.XLOOKUP(TRUE,ISNUMBER(SEARCH(Rules[Keyword],Transactions[[#This Row],[Description]])),Rules[Category],"Uncategorised")</f>
        <v>Income</v>
      </c>
      <c r="I306" s="1" t="str" cm="1">
        <f t="array" ref="I306">_xlfn.XLOOKUP(TRUE,ISNUMBER(SEARCH(Rules[Keyword],Transactions[[#This Row],[Description]])),Rules[Subcategory],"Uncategorised")</f>
        <v>Sales</v>
      </c>
    </row>
    <row r="307" spans="2:9" x14ac:dyDescent="0.25">
      <c r="B307" s="3">
        <f>EOMONTH(Transactions[[#This Row],[Date]],0)</f>
        <v>45777</v>
      </c>
      <c r="C307" s="4" t="s">
        <v>0</v>
      </c>
      <c r="D307" s="5">
        <v>36.81</v>
      </c>
      <c r="E307" s="6">
        <v>45757</v>
      </c>
      <c r="F307" s="4" t="s">
        <v>312</v>
      </c>
      <c r="G307" s="4" t="s">
        <v>9</v>
      </c>
      <c r="H307" s="1" t="str" cm="1">
        <f t="array" ref="H307">_xlfn.XLOOKUP(TRUE,ISNUMBER(SEARCH(Rules[Keyword],Transactions[[#This Row],[Description]])),Rules[Category],"Uncategorised")</f>
        <v>Income</v>
      </c>
      <c r="I307" s="1" t="str" cm="1">
        <f t="array" ref="I307">_xlfn.XLOOKUP(TRUE,ISNUMBER(SEARCH(Rules[Keyword],Transactions[[#This Row],[Description]])),Rules[Subcategory],"Uncategorised")</f>
        <v>Sales</v>
      </c>
    </row>
    <row r="308" spans="2:9" x14ac:dyDescent="0.25">
      <c r="B308" s="3">
        <f>EOMONTH(Transactions[[#This Row],[Date]],0)</f>
        <v>45777</v>
      </c>
      <c r="C308" s="1" t="s">
        <v>0</v>
      </c>
      <c r="D308" s="2">
        <v>74</v>
      </c>
      <c r="E308" s="3">
        <v>45758</v>
      </c>
      <c r="F308" s="1" t="s">
        <v>313</v>
      </c>
      <c r="G308" s="1" t="s">
        <v>6</v>
      </c>
      <c r="H308" s="1" t="str" cm="1">
        <f t="array" ref="H308">_xlfn.XLOOKUP(TRUE,ISNUMBER(SEARCH(Rules[Keyword],Transactions[[#This Row],[Description]])),Rules[Category],"Uncategorised")</f>
        <v>Income</v>
      </c>
      <c r="I308" s="1" t="str" cm="1">
        <f t="array" ref="I308">_xlfn.XLOOKUP(TRUE,ISNUMBER(SEARCH(Rules[Keyword],Transactions[[#This Row],[Description]])),Rules[Subcategory],"Uncategorised")</f>
        <v>Sales</v>
      </c>
    </row>
    <row r="309" spans="2:9" x14ac:dyDescent="0.25">
      <c r="B309" s="3">
        <f>EOMONTH(Transactions[[#This Row],[Date]],0)</f>
        <v>45777</v>
      </c>
      <c r="C309" s="4" t="s">
        <v>0</v>
      </c>
      <c r="D309" s="5">
        <v>51.12</v>
      </c>
      <c r="E309" s="6">
        <v>45758</v>
      </c>
      <c r="F309" s="4" t="s">
        <v>314</v>
      </c>
      <c r="G309" s="4" t="s">
        <v>2</v>
      </c>
      <c r="H309" s="1" t="str" cm="1">
        <f t="array" ref="H309">_xlfn.XLOOKUP(TRUE,ISNUMBER(SEARCH(Rules[Keyword],Transactions[[#This Row],[Description]])),Rules[Category],"Uncategorised")</f>
        <v>Income</v>
      </c>
      <c r="I309" s="1" t="str" cm="1">
        <f t="array" ref="I309">_xlfn.XLOOKUP(TRUE,ISNUMBER(SEARCH(Rules[Keyword],Transactions[[#This Row],[Description]])),Rules[Subcategory],"Uncategorised")</f>
        <v>Sales</v>
      </c>
    </row>
    <row r="310" spans="2:9" x14ac:dyDescent="0.25">
      <c r="B310" s="3">
        <f>EOMONTH(Transactions[[#This Row],[Date]],0)</f>
        <v>45777</v>
      </c>
      <c r="C310" s="1" t="s">
        <v>0</v>
      </c>
      <c r="D310" s="2">
        <v>5.54</v>
      </c>
      <c r="E310" s="3">
        <v>45758</v>
      </c>
      <c r="F310" s="1" t="s">
        <v>315</v>
      </c>
      <c r="G310" s="1" t="s">
        <v>9</v>
      </c>
      <c r="H310" s="1" t="str" cm="1">
        <f t="array" ref="H310">_xlfn.XLOOKUP(TRUE,ISNUMBER(SEARCH(Rules[Keyword],Transactions[[#This Row],[Description]])),Rules[Category],"Uncategorised")</f>
        <v>Income</v>
      </c>
      <c r="I310" s="1" t="str" cm="1">
        <f t="array" ref="I310">_xlfn.XLOOKUP(TRUE,ISNUMBER(SEARCH(Rules[Keyword],Transactions[[#This Row],[Description]])),Rules[Subcategory],"Uncategorised")</f>
        <v>Sales</v>
      </c>
    </row>
    <row r="311" spans="2:9" x14ac:dyDescent="0.25">
      <c r="B311" s="3">
        <f>EOMONTH(Transactions[[#This Row],[Date]],0)</f>
        <v>45777</v>
      </c>
      <c r="C311" s="4" t="s">
        <v>0</v>
      </c>
      <c r="D311" s="5">
        <v>49.4</v>
      </c>
      <c r="E311" s="6">
        <v>45759</v>
      </c>
      <c r="F311" s="4" t="s">
        <v>316</v>
      </c>
      <c r="G311" s="4" t="s">
        <v>6</v>
      </c>
      <c r="H311" s="1" t="str" cm="1">
        <f t="array" ref="H311">_xlfn.XLOOKUP(TRUE,ISNUMBER(SEARCH(Rules[Keyword],Transactions[[#This Row],[Description]])),Rules[Category],"Uncategorised")</f>
        <v>Income</v>
      </c>
      <c r="I311" s="1" t="str" cm="1">
        <f t="array" ref="I311">_xlfn.XLOOKUP(TRUE,ISNUMBER(SEARCH(Rules[Keyword],Transactions[[#This Row],[Description]])),Rules[Subcategory],"Uncategorised")</f>
        <v>Sales</v>
      </c>
    </row>
    <row r="312" spans="2:9" x14ac:dyDescent="0.25">
      <c r="B312" s="3">
        <f>EOMONTH(Transactions[[#This Row],[Date]],0)</f>
        <v>45777</v>
      </c>
      <c r="C312" s="1" t="s">
        <v>0</v>
      </c>
      <c r="D312" s="2">
        <v>55.96</v>
      </c>
      <c r="E312" s="3">
        <v>45759</v>
      </c>
      <c r="F312" s="1" t="s">
        <v>317</v>
      </c>
      <c r="G312" s="1" t="s">
        <v>2</v>
      </c>
      <c r="H312" s="1" t="str" cm="1">
        <f t="array" ref="H312">_xlfn.XLOOKUP(TRUE,ISNUMBER(SEARCH(Rules[Keyword],Transactions[[#This Row],[Description]])),Rules[Category],"Uncategorised")</f>
        <v>Income</v>
      </c>
      <c r="I312" s="1" t="str" cm="1">
        <f t="array" ref="I312">_xlfn.XLOOKUP(TRUE,ISNUMBER(SEARCH(Rules[Keyword],Transactions[[#This Row],[Description]])),Rules[Subcategory],"Uncategorised")</f>
        <v>Sales</v>
      </c>
    </row>
    <row r="313" spans="2:9" x14ac:dyDescent="0.25">
      <c r="B313" s="3">
        <f>EOMONTH(Transactions[[#This Row],[Date]],0)</f>
        <v>45777</v>
      </c>
      <c r="C313" s="4" t="s">
        <v>0</v>
      </c>
      <c r="D313" s="5">
        <v>36.14</v>
      </c>
      <c r="E313" s="6">
        <v>45759</v>
      </c>
      <c r="F313" s="4" t="s">
        <v>318</v>
      </c>
      <c r="G313" s="4" t="s">
        <v>4</v>
      </c>
      <c r="H313" s="1" t="str" cm="1">
        <f t="array" ref="H313">_xlfn.XLOOKUP(TRUE,ISNUMBER(SEARCH(Rules[Keyword],Transactions[[#This Row],[Description]])),Rules[Category],"Uncategorised")</f>
        <v>Income</v>
      </c>
      <c r="I313" s="1" t="str" cm="1">
        <f t="array" ref="I313">_xlfn.XLOOKUP(TRUE,ISNUMBER(SEARCH(Rules[Keyword],Transactions[[#This Row],[Description]])),Rules[Subcategory],"Uncategorised")</f>
        <v>Sales</v>
      </c>
    </row>
    <row r="314" spans="2:9" x14ac:dyDescent="0.25">
      <c r="B314" s="3">
        <f>EOMONTH(Transactions[[#This Row],[Date]],0)</f>
        <v>45777</v>
      </c>
      <c r="C314" s="1" t="s">
        <v>0</v>
      </c>
      <c r="D314" s="2">
        <v>81.400000000000006</v>
      </c>
      <c r="E314" s="3">
        <v>45760</v>
      </c>
      <c r="F314" s="1" t="s">
        <v>319</v>
      </c>
      <c r="G314" s="1" t="s">
        <v>6</v>
      </c>
      <c r="H314" s="1" t="str" cm="1">
        <f t="array" ref="H314">_xlfn.XLOOKUP(TRUE,ISNUMBER(SEARCH(Rules[Keyword],Transactions[[#This Row],[Description]])),Rules[Category],"Uncategorised")</f>
        <v>Income</v>
      </c>
      <c r="I314" s="1" t="str" cm="1">
        <f t="array" ref="I314">_xlfn.XLOOKUP(TRUE,ISNUMBER(SEARCH(Rules[Keyword],Transactions[[#This Row],[Description]])),Rules[Subcategory],"Uncategorised")</f>
        <v>Sales</v>
      </c>
    </row>
    <row r="315" spans="2:9" x14ac:dyDescent="0.25">
      <c r="B315" s="3">
        <f>EOMONTH(Transactions[[#This Row],[Date]],0)</f>
        <v>45777</v>
      </c>
      <c r="C315" s="4" t="s">
        <v>0</v>
      </c>
      <c r="D315" s="5">
        <v>37.409999999999997</v>
      </c>
      <c r="E315" s="6">
        <v>45760</v>
      </c>
      <c r="F315" s="4" t="s">
        <v>320</v>
      </c>
      <c r="G315" s="4" t="s">
        <v>2</v>
      </c>
      <c r="H315" s="1" t="str" cm="1">
        <f t="array" ref="H315">_xlfn.XLOOKUP(TRUE,ISNUMBER(SEARCH(Rules[Keyword],Transactions[[#This Row],[Description]])),Rules[Category],"Uncategorised")</f>
        <v>Income</v>
      </c>
      <c r="I315" s="1" t="str" cm="1">
        <f t="array" ref="I315">_xlfn.XLOOKUP(TRUE,ISNUMBER(SEARCH(Rules[Keyword],Transactions[[#This Row],[Description]])),Rules[Subcategory],"Uncategorised")</f>
        <v>Sales</v>
      </c>
    </row>
    <row r="316" spans="2:9" x14ac:dyDescent="0.25">
      <c r="B316" s="3">
        <f>EOMONTH(Transactions[[#This Row],[Date]],0)</f>
        <v>45777</v>
      </c>
      <c r="C316" s="1" t="s">
        <v>0</v>
      </c>
      <c r="D316" s="2">
        <v>33.97</v>
      </c>
      <c r="E316" s="3">
        <v>45760</v>
      </c>
      <c r="F316" s="1" t="s">
        <v>321</v>
      </c>
      <c r="G316" s="1" t="s">
        <v>9</v>
      </c>
      <c r="H316" s="1" t="str" cm="1">
        <f t="array" ref="H316">_xlfn.XLOOKUP(TRUE,ISNUMBER(SEARCH(Rules[Keyword],Transactions[[#This Row],[Description]])),Rules[Category],"Uncategorised")</f>
        <v>Income</v>
      </c>
      <c r="I316" s="1" t="str" cm="1">
        <f t="array" ref="I316">_xlfn.XLOOKUP(TRUE,ISNUMBER(SEARCH(Rules[Keyword],Transactions[[#This Row],[Description]])),Rules[Subcategory],"Uncategorised")</f>
        <v>Sales</v>
      </c>
    </row>
    <row r="317" spans="2:9" x14ac:dyDescent="0.25">
      <c r="B317" s="3">
        <f>EOMONTH(Transactions[[#This Row],[Date]],0)</f>
        <v>45777</v>
      </c>
      <c r="C317" s="4" t="s">
        <v>0</v>
      </c>
      <c r="D317" s="5">
        <v>22</v>
      </c>
      <c r="E317" s="6">
        <v>45761</v>
      </c>
      <c r="F317" s="4" t="s">
        <v>322</v>
      </c>
      <c r="G317" s="4" t="s">
        <v>6</v>
      </c>
      <c r="H317" s="1" t="str" cm="1">
        <f t="array" ref="H317">_xlfn.XLOOKUP(TRUE,ISNUMBER(SEARCH(Rules[Keyword],Transactions[[#This Row],[Description]])),Rules[Category],"Uncategorised")</f>
        <v>Income</v>
      </c>
      <c r="I317" s="1" t="str" cm="1">
        <f t="array" ref="I317">_xlfn.XLOOKUP(TRUE,ISNUMBER(SEARCH(Rules[Keyword],Transactions[[#This Row],[Description]])),Rules[Subcategory],"Uncategorised")</f>
        <v>Sales</v>
      </c>
    </row>
    <row r="318" spans="2:9" x14ac:dyDescent="0.25">
      <c r="B318" s="3">
        <f>EOMONTH(Transactions[[#This Row],[Date]],0)</f>
        <v>45777</v>
      </c>
      <c r="C318" s="1" t="s">
        <v>0</v>
      </c>
      <c r="D318" s="2">
        <v>25.66</v>
      </c>
      <c r="E318" s="3">
        <v>45761</v>
      </c>
      <c r="F318" s="1" t="s">
        <v>323</v>
      </c>
      <c r="G318" s="1" t="s">
        <v>2</v>
      </c>
      <c r="H318" s="1" t="str" cm="1">
        <f t="array" ref="H318">_xlfn.XLOOKUP(TRUE,ISNUMBER(SEARCH(Rules[Keyword],Transactions[[#This Row],[Description]])),Rules[Category],"Uncategorised")</f>
        <v>Income</v>
      </c>
      <c r="I318" s="1" t="str" cm="1">
        <f t="array" ref="I318">_xlfn.XLOOKUP(TRUE,ISNUMBER(SEARCH(Rules[Keyword],Transactions[[#This Row],[Description]])),Rules[Subcategory],"Uncategorised")</f>
        <v>Sales</v>
      </c>
    </row>
    <row r="319" spans="2:9" x14ac:dyDescent="0.25">
      <c r="B319" s="3">
        <f>EOMONTH(Transactions[[#This Row],[Date]],0)</f>
        <v>45777</v>
      </c>
      <c r="C319" s="4" t="s">
        <v>0</v>
      </c>
      <c r="D319" s="5">
        <v>25.23</v>
      </c>
      <c r="E319" s="6">
        <v>45761</v>
      </c>
      <c r="F319" s="4" t="s">
        <v>324</v>
      </c>
      <c r="G319" s="4" t="s">
        <v>4</v>
      </c>
      <c r="H319" s="1" t="str" cm="1">
        <f t="array" ref="H319">_xlfn.XLOOKUP(TRUE,ISNUMBER(SEARCH(Rules[Keyword],Transactions[[#This Row],[Description]])),Rules[Category],"Uncategorised")</f>
        <v>Income</v>
      </c>
      <c r="I319" s="1" t="str" cm="1">
        <f t="array" ref="I319">_xlfn.XLOOKUP(TRUE,ISNUMBER(SEARCH(Rules[Keyword],Transactions[[#This Row],[Description]])),Rules[Subcategory],"Uncategorised")</f>
        <v>Sales</v>
      </c>
    </row>
    <row r="320" spans="2:9" x14ac:dyDescent="0.25">
      <c r="B320" s="3">
        <f>EOMONTH(Transactions[[#This Row],[Date]],0)</f>
        <v>45777</v>
      </c>
      <c r="C320" s="1" t="s">
        <v>0</v>
      </c>
      <c r="D320" s="2">
        <v>51.1</v>
      </c>
      <c r="E320" s="3">
        <v>45762</v>
      </c>
      <c r="F320" s="1" t="s">
        <v>325</v>
      </c>
      <c r="G320" s="1" t="s">
        <v>6</v>
      </c>
      <c r="H320" s="1" t="str" cm="1">
        <f t="array" ref="H320">_xlfn.XLOOKUP(TRUE,ISNUMBER(SEARCH(Rules[Keyword],Transactions[[#This Row],[Description]])),Rules[Category],"Uncategorised")</f>
        <v>Income</v>
      </c>
      <c r="I320" s="1" t="str" cm="1">
        <f t="array" ref="I320">_xlfn.XLOOKUP(TRUE,ISNUMBER(SEARCH(Rules[Keyword],Transactions[[#This Row],[Description]])),Rules[Subcategory],"Uncategorised")</f>
        <v>Sales</v>
      </c>
    </row>
    <row r="321" spans="2:9" x14ac:dyDescent="0.25">
      <c r="B321" s="3">
        <f>EOMONTH(Transactions[[#This Row],[Date]],0)</f>
        <v>45777</v>
      </c>
      <c r="C321" s="4" t="s">
        <v>0</v>
      </c>
      <c r="D321" s="5">
        <v>61</v>
      </c>
      <c r="E321" s="6">
        <v>45762</v>
      </c>
      <c r="F321" s="4" t="s">
        <v>326</v>
      </c>
      <c r="G321" s="4" t="s">
        <v>2</v>
      </c>
      <c r="H321" s="1" t="str" cm="1">
        <f t="array" ref="H321">_xlfn.XLOOKUP(TRUE,ISNUMBER(SEARCH(Rules[Keyword],Transactions[[#This Row],[Description]])),Rules[Category],"Uncategorised")</f>
        <v>Income</v>
      </c>
      <c r="I321" s="1" t="str" cm="1">
        <f t="array" ref="I321">_xlfn.XLOOKUP(TRUE,ISNUMBER(SEARCH(Rules[Keyword],Transactions[[#This Row],[Description]])),Rules[Subcategory],"Uncategorised")</f>
        <v>Sales</v>
      </c>
    </row>
    <row r="322" spans="2:9" x14ac:dyDescent="0.25">
      <c r="B322" s="3">
        <f>EOMONTH(Transactions[[#This Row],[Date]],0)</f>
        <v>45777</v>
      </c>
      <c r="C322" s="1" t="s">
        <v>0</v>
      </c>
      <c r="D322" s="2">
        <v>-95</v>
      </c>
      <c r="E322" s="3">
        <v>45762</v>
      </c>
      <c r="F322" s="1" t="s">
        <v>327</v>
      </c>
      <c r="G322" s="1" t="s">
        <v>48</v>
      </c>
      <c r="H322" s="1" t="str" cm="1">
        <f t="array" ref="H322">_xlfn.XLOOKUP(TRUE,ISNUMBER(SEARCH(Rules[Keyword],Transactions[[#This Row],[Description]])),Rules[Category],"Uncategorised")</f>
        <v>Expense</v>
      </c>
      <c r="I322" s="1" t="str" cm="1">
        <f t="array" ref="I322">_xlfn.XLOOKUP(TRUE,ISNUMBER(SEARCH(Rules[Keyword],Transactions[[#This Row],[Description]])),Rules[Subcategory],"Uncategorised")</f>
        <v>Insurance</v>
      </c>
    </row>
    <row r="323" spans="2:9" x14ac:dyDescent="0.25">
      <c r="B323" s="3">
        <f>EOMONTH(Transactions[[#This Row],[Date]],0)</f>
        <v>45777</v>
      </c>
      <c r="C323" s="4" t="s">
        <v>0</v>
      </c>
      <c r="D323" s="5">
        <v>135.51</v>
      </c>
      <c r="E323" s="6">
        <v>45763</v>
      </c>
      <c r="F323" s="4" t="s">
        <v>328</v>
      </c>
      <c r="G323" s="4" t="s">
        <v>2</v>
      </c>
      <c r="H323" s="1" t="str" cm="1">
        <f t="array" ref="H323">_xlfn.XLOOKUP(TRUE,ISNUMBER(SEARCH(Rules[Keyword],Transactions[[#This Row],[Description]])),Rules[Category],"Uncategorised")</f>
        <v>Income</v>
      </c>
      <c r="I323" s="1" t="str" cm="1">
        <f t="array" ref="I323">_xlfn.XLOOKUP(TRUE,ISNUMBER(SEARCH(Rules[Keyword],Transactions[[#This Row],[Description]])),Rules[Subcategory],"Uncategorised")</f>
        <v>Sales</v>
      </c>
    </row>
    <row r="324" spans="2:9" x14ac:dyDescent="0.25">
      <c r="B324" s="3">
        <f>EOMONTH(Transactions[[#This Row],[Date]],0)</f>
        <v>45777</v>
      </c>
      <c r="C324" s="1" t="s">
        <v>0</v>
      </c>
      <c r="D324" s="2">
        <v>16.440000000000001</v>
      </c>
      <c r="E324" s="3">
        <v>45763</v>
      </c>
      <c r="F324" s="1" t="s">
        <v>329</v>
      </c>
      <c r="G324" s="1" t="s">
        <v>9</v>
      </c>
      <c r="H324" s="1" t="str" cm="1">
        <f t="array" ref="H324">_xlfn.XLOOKUP(TRUE,ISNUMBER(SEARCH(Rules[Keyword],Transactions[[#This Row],[Description]])),Rules[Category],"Uncategorised")</f>
        <v>Income</v>
      </c>
      <c r="I324" s="1" t="str" cm="1">
        <f t="array" ref="I324">_xlfn.XLOOKUP(TRUE,ISNUMBER(SEARCH(Rules[Keyword],Transactions[[#This Row],[Description]])),Rules[Subcategory],"Uncategorised")</f>
        <v>Sales</v>
      </c>
    </row>
    <row r="325" spans="2:9" x14ac:dyDescent="0.25">
      <c r="B325" s="3">
        <f>EOMONTH(Transactions[[#This Row],[Date]],0)</f>
        <v>45777</v>
      </c>
      <c r="C325" s="4" t="s">
        <v>0</v>
      </c>
      <c r="D325" s="5">
        <v>10.51</v>
      </c>
      <c r="E325" s="6">
        <v>45763</v>
      </c>
      <c r="F325" s="4" t="s">
        <v>330</v>
      </c>
      <c r="G325" s="4" t="s">
        <v>4</v>
      </c>
      <c r="H325" s="1" t="str" cm="1">
        <f t="array" ref="H325">_xlfn.XLOOKUP(TRUE,ISNUMBER(SEARCH(Rules[Keyword],Transactions[[#This Row],[Description]])),Rules[Category],"Uncategorised")</f>
        <v>Income</v>
      </c>
      <c r="I325" s="1" t="str" cm="1">
        <f t="array" ref="I325">_xlfn.XLOOKUP(TRUE,ISNUMBER(SEARCH(Rules[Keyword],Transactions[[#This Row],[Description]])),Rules[Subcategory],"Uncategorised")</f>
        <v>Sales</v>
      </c>
    </row>
    <row r="326" spans="2:9" x14ac:dyDescent="0.25">
      <c r="B326" s="3">
        <f>EOMONTH(Transactions[[#This Row],[Date]],0)</f>
        <v>45777</v>
      </c>
      <c r="C326" s="1" t="s">
        <v>0</v>
      </c>
      <c r="D326" s="2">
        <v>39.78</v>
      </c>
      <c r="E326" s="3">
        <v>45764</v>
      </c>
      <c r="F326" s="1" t="s">
        <v>331</v>
      </c>
      <c r="G326" s="1" t="s">
        <v>2</v>
      </c>
      <c r="H326" s="1" t="str" cm="1">
        <f t="array" ref="H326">_xlfn.XLOOKUP(TRUE,ISNUMBER(SEARCH(Rules[Keyword],Transactions[[#This Row],[Description]])),Rules[Category],"Uncategorised")</f>
        <v>Income</v>
      </c>
      <c r="I326" s="1" t="str" cm="1">
        <f t="array" ref="I326">_xlfn.XLOOKUP(TRUE,ISNUMBER(SEARCH(Rules[Keyword],Transactions[[#This Row],[Description]])),Rules[Subcategory],"Uncategorised")</f>
        <v>Sales</v>
      </c>
    </row>
    <row r="327" spans="2:9" x14ac:dyDescent="0.25">
      <c r="B327" s="3">
        <f>EOMONTH(Transactions[[#This Row],[Date]],0)</f>
        <v>45777</v>
      </c>
      <c r="C327" s="4" t="s">
        <v>0</v>
      </c>
      <c r="D327" s="5">
        <v>8.5399999999999991</v>
      </c>
      <c r="E327" s="6">
        <v>45764</v>
      </c>
      <c r="F327" s="4" t="s">
        <v>332</v>
      </c>
      <c r="G327" s="4" t="s">
        <v>4</v>
      </c>
      <c r="H327" s="1" t="str" cm="1">
        <f t="array" ref="H327">_xlfn.XLOOKUP(TRUE,ISNUMBER(SEARCH(Rules[Keyword],Transactions[[#This Row],[Description]])),Rules[Category],"Uncategorised")</f>
        <v>Income</v>
      </c>
      <c r="I327" s="1" t="str" cm="1">
        <f t="array" ref="I327">_xlfn.XLOOKUP(TRUE,ISNUMBER(SEARCH(Rules[Keyword],Transactions[[#This Row],[Description]])),Rules[Subcategory],"Uncategorised")</f>
        <v>Sales</v>
      </c>
    </row>
    <row r="328" spans="2:9" x14ac:dyDescent="0.25">
      <c r="B328" s="3">
        <f>EOMONTH(Transactions[[#This Row],[Date]],0)</f>
        <v>45777</v>
      </c>
      <c r="C328" s="1" t="s">
        <v>0</v>
      </c>
      <c r="D328" s="2">
        <v>54.3</v>
      </c>
      <c r="E328" s="3">
        <v>45765</v>
      </c>
      <c r="F328" s="1" t="s">
        <v>333</v>
      </c>
      <c r="G328" s="1" t="s">
        <v>6</v>
      </c>
      <c r="H328" s="1" t="str" cm="1">
        <f t="array" ref="H328">_xlfn.XLOOKUP(TRUE,ISNUMBER(SEARCH(Rules[Keyword],Transactions[[#This Row],[Description]])),Rules[Category],"Uncategorised")</f>
        <v>Income</v>
      </c>
      <c r="I328" s="1" t="str" cm="1">
        <f t="array" ref="I328">_xlfn.XLOOKUP(TRUE,ISNUMBER(SEARCH(Rules[Keyword],Transactions[[#This Row],[Description]])),Rules[Subcategory],"Uncategorised")</f>
        <v>Sales</v>
      </c>
    </row>
    <row r="329" spans="2:9" x14ac:dyDescent="0.25">
      <c r="B329" s="3">
        <f>EOMONTH(Transactions[[#This Row],[Date]],0)</f>
        <v>45777</v>
      </c>
      <c r="C329" s="4" t="s">
        <v>0</v>
      </c>
      <c r="D329" s="5">
        <v>9.77</v>
      </c>
      <c r="E329" s="6">
        <v>45765</v>
      </c>
      <c r="F329" s="4" t="s">
        <v>334</v>
      </c>
      <c r="G329" s="4" t="s">
        <v>2</v>
      </c>
      <c r="H329" s="1" t="str" cm="1">
        <f t="array" ref="H329">_xlfn.XLOOKUP(TRUE,ISNUMBER(SEARCH(Rules[Keyword],Transactions[[#This Row],[Description]])),Rules[Category],"Uncategorised")</f>
        <v>Income</v>
      </c>
      <c r="I329" s="1" t="str" cm="1">
        <f t="array" ref="I329">_xlfn.XLOOKUP(TRUE,ISNUMBER(SEARCH(Rules[Keyword],Transactions[[#This Row],[Description]])),Rules[Subcategory],"Uncategorised")</f>
        <v>Sales</v>
      </c>
    </row>
    <row r="330" spans="2:9" x14ac:dyDescent="0.25">
      <c r="B330" s="3">
        <f>EOMONTH(Transactions[[#This Row],[Date]],0)</f>
        <v>45777</v>
      </c>
      <c r="C330" s="1" t="s">
        <v>0</v>
      </c>
      <c r="D330" s="2">
        <v>30.16</v>
      </c>
      <c r="E330" s="3">
        <v>45765</v>
      </c>
      <c r="F330" s="1" t="s">
        <v>335</v>
      </c>
      <c r="G330" s="1" t="s">
        <v>4</v>
      </c>
      <c r="H330" s="1" t="str" cm="1">
        <f t="array" ref="H330">_xlfn.XLOOKUP(TRUE,ISNUMBER(SEARCH(Rules[Keyword],Transactions[[#This Row],[Description]])),Rules[Category],"Uncategorised")</f>
        <v>Income</v>
      </c>
      <c r="I330" s="1" t="str" cm="1">
        <f t="array" ref="I330">_xlfn.XLOOKUP(TRUE,ISNUMBER(SEARCH(Rules[Keyword],Transactions[[#This Row],[Description]])),Rules[Subcategory],"Uncategorised")</f>
        <v>Sales</v>
      </c>
    </row>
    <row r="331" spans="2:9" x14ac:dyDescent="0.25">
      <c r="B331" s="3">
        <f>EOMONTH(Transactions[[#This Row],[Date]],0)</f>
        <v>45777</v>
      </c>
      <c r="C331" s="4" t="s">
        <v>0</v>
      </c>
      <c r="D331" s="5">
        <v>26</v>
      </c>
      <c r="E331" s="6">
        <v>45766</v>
      </c>
      <c r="F331" s="4" t="s">
        <v>336</v>
      </c>
      <c r="G331" s="4" t="s">
        <v>6</v>
      </c>
      <c r="H331" s="1" t="str" cm="1">
        <f t="array" ref="H331">_xlfn.XLOOKUP(TRUE,ISNUMBER(SEARCH(Rules[Keyword],Transactions[[#This Row],[Description]])),Rules[Category],"Uncategorised")</f>
        <v>Income</v>
      </c>
      <c r="I331" s="1" t="str" cm="1">
        <f t="array" ref="I331">_xlfn.XLOOKUP(TRUE,ISNUMBER(SEARCH(Rules[Keyword],Transactions[[#This Row],[Description]])),Rules[Subcategory],"Uncategorised")</f>
        <v>Sales</v>
      </c>
    </row>
    <row r="332" spans="2:9" x14ac:dyDescent="0.25">
      <c r="B332" s="3">
        <f>EOMONTH(Transactions[[#This Row],[Date]],0)</f>
        <v>45777</v>
      </c>
      <c r="C332" s="1" t="s">
        <v>0</v>
      </c>
      <c r="D332" s="2">
        <v>71.459999999999994</v>
      </c>
      <c r="E332" s="3">
        <v>45766</v>
      </c>
      <c r="F332" s="1" t="s">
        <v>337</v>
      </c>
      <c r="G332" s="1" t="s">
        <v>2</v>
      </c>
      <c r="H332" s="1" t="str" cm="1">
        <f t="array" ref="H332">_xlfn.XLOOKUP(TRUE,ISNUMBER(SEARCH(Rules[Keyword],Transactions[[#This Row],[Description]])),Rules[Category],"Uncategorised")</f>
        <v>Income</v>
      </c>
      <c r="I332" s="1" t="str" cm="1">
        <f t="array" ref="I332">_xlfn.XLOOKUP(TRUE,ISNUMBER(SEARCH(Rules[Keyword],Transactions[[#This Row],[Description]])),Rules[Subcategory],"Uncategorised")</f>
        <v>Sales</v>
      </c>
    </row>
    <row r="333" spans="2:9" x14ac:dyDescent="0.25">
      <c r="B333" s="3">
        <f>EOMONTH(Transactions[[#This Row],[Date]],0)</f>
        <v>45777</v>
      </c>
      <c r="C333" s="4" t="s">
        <v>0</v>
      </c>
      <c r="D333" s="5">
        <v>46.56</v>
      </c>
      <c r="E333" s="6">
        <v>45766</v>
      </c>
      <c r="F333" s="4" t="s">
        <v>338</v>
      </c>
      <c r="G333" s="4" t="s">
        <v>4</v>
      </c>
      <c r="H333" s="1" t="str" cm="1">
        <f t="array" ref="H333">_xlfn.XLOOKUP(TRUE,ISNUMBER(SEARCH(Rules[Keyword],Transactions[[#This Row],[Description]])),Rules[Category],"Uncategorised")</f>
        <v>Income</v>
      </c>
      <c r="I333" s="1" t="str" cm="1">
        <f t="array" ref="I333">_xlfn.XLOOKUP(TRUE,ISNUMBER(SEARCH(Rules[Keyword],Transactions[[#This Row],[Description]])),Rules[Subcategory],"Uncategorised")</f>
        <v>Sales</v>
      </c>
    </row>
    <row r="334" spans="2:9" x14ac:dyDescent="0.25">
      <c r="B334" s="3">
        <f>EOMONTH(Transactions[[#This Row],[Date]],0)</f>
        <v>45777</v>
      </c>
      <c r="C334" s="1" t="s">
        <v>0</v>
      </c>
      <c r="D334" s="2">
        <v>58</v>
      </c>
      <c r="E334" s="3">
        <v>45767</v>
      </c>
      <c r="F334" s="1" t="s">
        <v>339</v>
      </c>
      <c r="G334" s="1" t="s">
        <v>6</v>
      </c>
      <c r="H334" s="1" t="str" cm="1">
        <f t="array" ref="H334">_xlfn.XLOOKUP(TRUE,ISNUMBER(SEARCH(Rules[Keyword],Transactions[[#This Row],[Description]])),Rules[Category],"Uncategorised")</f>
        <v>Income</v>
      </c>
      <c r="I334" s="1" t="str" cm="1">
        <f t="array" ref="I334">_xlfn.XLOOKUP(TRUE,ISNUMBER(SEARCH(Rules[Keyword],Transactions[[#This Row],[Description]])),Rules[Subcategory],"Uncategorised")</f>
        <v>Sales</v>
      </c>
    </row>
    <row r="335" spans="2:9" x14ac:dyDescent="0.25">
      <c r="B335" s="3">
        <f>EOMONTH(Transactions[[#This Row],[Date]],0)</f>
        <v>45777</v>
      </c>
      <c r="C335" s="4" t="s">
        <v>0</v>
      </c>
      <c r="D335" s="5">
        <v>107.28</v>
      </c>
      <c r="E335" s="6">
        <v>45767</v>
      </c>
      <c r="F335" s="4" t="s">
        <v>340</v>
      </c>
      <c r="G335" s="4" t="s">
        <v>2</v>
      </c>
      <c r="H335" s="1" t="str" cm="1">
        <f t="array" ref="H335">_xlfn.XLOOKUP(TRUE,ISNUMBER(SEARCH(Rules[Keyword],Transactions[[#This Row],[Description]])),Rules[Category],"Uncategorised")</f>
        <v>Income</v>
      </c>
      <c r="I335" s="1" t="str" cm="1">
        <f t="array" ref="I335">_xlfn.XLOOKUP(TRUE,ISNUMBER(SEARCH(Rules[Keyword],Transactions[[#This Row],[Description]])),Rules[Subcategory],"Uncategorised")</f>
        <v>Sales</v>
      </c>
    </row>
    <row r="336" spans="2:9" x14ac:dyDescent="0.25">
      <c r="B336" s="3">
        <f>EOMONTH(Transactions[[#This Row],[Date]],0)</f>
        <v>45777</v>
      </c>
      <c r="C336" s="1" t="s">
        <v>0</v>
      </c>
      <c r="D336" s="2">
        <v>65.319999999999993</v>
      </c>
      <c r="E336" s="3">
        <v>45767</v>
      </c>
      <c r="F336" s="1" t="s">
        <v>341</v>
      </c>
      <c r="G336" s="1" t="s">
        <v>4</v>
      </c>
      <c r="H336" s="1" t="str" cm="1">
        <f t="array" ref="H336">_xlfn.XLOOKUP(TRUE,ISNUMBER(SEARCH(Rules[Keyword],Transactions[[#This Row],[Description]])),Rules[Category],"Uncategorised")</f>
        <v>Income</v>
      </c>
      <c r="I336" s="1" t="str" cm="1">
        <f t="array" ref="I336">_xlfn.XLOOKUP(TRUE,ISNUMBER(SEARCH(Rules[Keyword],Transactions[[#This Row],[Description]])),Rules[Subcategory],"Uncategorised")</f>
        <v>Sales</v>
      </c>
    </row>
    <row r="337" spans="2:9" x14ac:dyDescent="0.25">
      <c r="B337" s="3">
        <f>EOMONTH(Transactions[[#This Row],[Date]],0)</f>
        <v>45777</v>
      </c>
      <c r="C337" s="4" t="s">
        <v>0</v>
      </c>
      <c r="D337" s="5">
        <v>51.5</v>
      </c>
      <c r="E337" s="6">
        <v>45768</v>
      </c>
      <c r="F337" s="4" t="s">
        <v>342</v>
      </c>
      <c r="G337" s="4" t="s">
        <v>6</v>
      </c>
      <c r="H337" s="1" t="str" cm="1">
        <f t="array" ref="H337">_xlfn.XLOOKUP(TRUE,ISNUMBER(SEARCH(Rules[Keyword],Transactions[[#This Row],[Description]])),Rules[Category],"Uncategorised")</f>
        <v>Income</v>
      </c>
      <c r="I337" s="1" t="str" cm="1">
        <f t="array" ref="I337">_xlfn.XLOOKUP(TRUE,ISNUMBER(SEARCH(Rules[Keyword],Transactions[[#This Row],[Description]])),Rules[Subcategory],"Uncategorised")</f>
        <v>Sales</v>
      </c>
    </row>
    <row r="338" spans="2:9" x14ac:dyDescent="0.25">
      <c r="B338" s="3">
        <f>EOMONTH(Transactions[[#This Row],[Date]],0)</f>
        <v>45777</v>
      </c>
      <c r="C338" s="1" t="s">
        <v>0</v>
      </c>
      <c r="D338" s="2">
        <v>35.43</v>
      </c>
      <c r="E338" s="3">
        <v>45768</v>
      </c>
      <c r="F338" s="1" t="s">
        <v>343</v>
      </c>
      <c r="G338" s="1" t="s">
        <v>2</v>
      </c>
      <c r="H338" s="1" t="str" cm="1">
        <f t="array" ref="H338">_xlfn.XLOOKUP(TRUE,ISNUMBER(SEARCH(Rules[Keyword],Transactions[[#This Row],[Description]])),Rules[Category],"Uncategorised")</f>
        <v>Income</v>
      </c>
      <c r="I338" s="1" t="str" cm="1">
        <f t="array" ref="I338">_xlfn.XLOOKUP(TRUE,ISNUMBER(SEARCH(Rules[Keyword],Transactions[[#This Row],[Description]])),Rules[Subcategory],"Uncategorised")</f>
        <v>Sales</v>
      </c>
    </row>
    <row r="339" spans="2:9" x14ac:dyDescent="0.25">
      <c r="B339" s="3">
        <f>EOMONTH(Transactions[[#This Row],[Date]],0)</f>
        <v>45777</v>
      </c>
      <c r="C339" s="4" t="s">
        <v>0</v>
      </c>
      <c r="D339" s="5">
        <v>26.34</v>
      </c>
      <c r="E339" s="6">
        <v>45768</v>
      </c>
      <c r="F339" s="4" t="s">
        <v>344</v>
      </c>
      <c r="G339" s="4" t="s">
        <v>4</v>
      </c>
      <c r="H339" s="1" t="str" cm="1">
        <f t="array" ref="H339">_xlfn.XLOOKUP(TRUE,ISNUMBER(SEARCH(Rules[Keyword],Transactions[[#This Row],[Description]])),Rules[Category],"Uncategorised")</f>
        <v>Income</v>
      </c>
      <c r="I339" s="1" t="str" cm="1">
        <f t="array" ref="I339">_xlfn.XLOOKUP(TRUE,ISNUMBER(SEARCH(Rules[Keyword],Transactions[[#This Row],[Description]])),Rules[Subcategory],"Uncategorised")</f>
        <v>Sales</v>
      </c>
    </row>
    <row r="340" spans="2:9" x14ac:dyDescent="0.25">
      <c r="B340" s="3">
        <f>EOMONTH(Transactions[[#This Row],[Date]],0)</f>
        <v>45777</v>
      </c>
      <c r="C340" s="1" t="s">
        <v>0</v>
      </c>
      <c r="D340" s="2">
        <v>98.3</v>
      </c>
      <c r="E340" s="3">
        <v>45769</v>
      </c>
      <c r="F340" s="1" t="s">
        <v>345</v>
      </c>
      <c r="G340" s="1" t="s">
        <v>2</v>
      </c>
      <c r="H340" s="1" t="str" cm="1">
        <f t="array" ref="H340">_xlfn.XLOOKUP(TRUE,ISNUMBER(SEARCH(Rules[Keyword],Transactions[[#This Row],[Description]])),Rules[Category],"Uncategorised")</f>
        <v>Income</v>
      </c>
      <c r="I340" s="1" t="str" cm="1">
        <f t="array" ref="I340">_xlfn.XLOOKUP(TRUE,ISNUMBER(SEARCH(Rules[Keyword],Transactions[[#This Row],[Description]])),Rules[Subcategory],"Uncategorised")</f>
        <v>Sales</v>
      </c>
    </row>
    <row r="341" spans="2:9" x14ac:dyDescent="0.25">
      <c r="B341" s="3">
        <f>EOMONTH(Transactions[[#This Row],[Date]],0)</f>
        <v>45777</v>
      </c>
      <c r="C341" s="4" t="s">
        <v>0</v>
      </c>
      <c r="D341" s="5">
        <v>26.42</v>
      </c>
      <c r="E341" s="6">
        <v>45769</v>
      </c>
      <c r="F341" s="4" t="s">
        <v>346</v>
      </c>
      <c r="G341" s="4" t="s">
        <v>4</v>
      </c>
      <c r="H341" s="1" t="str" cm="1">
        <f t="array" ref="H341">_xlfn.XLOOKUP(TRUE,ISNUMBER(SEARCH(Rules[Keyword],Transactions[[#This Row],[Description]])),Rules[Category],"Uncategorised")</f>
        <v>Income</v>
      </c>
      <c r="I341" s="1" t="str" cm="1">
        <f t="array" ref="I341">_xlfn.XLOOKUP(TRUE,ISNUMBER(SEARCH(Rules[Keyword],Transactions[[#This Row],[Description]])),Rules[Subcategory],"Uncategorised")</f>
        <v>Sales</v>
      </c>
    </row>
    <row r="342" spans="2:9" x14ac:dyDescent="0.25">
      <c r="B342" s="3">
        <f>EOMONTH(Transactions[[#This Row],[Date]],0)</f>
        <v>45777</v>
      </c>
      <c r="C342" s="1" t="s">
        <v>0</v>
      </c>
      <c r="D342" s="2">
        <v>50.14</v>
      </c>
      <c r="E342" s="3">
        <v>45770</v>
      </c>
      <c r="F342" s="1" t="s">
        <v>347</v>
      </c>
      <c r="G342" s="1" t="s">
        <v>2</v>
      </c>
      <c r="H342" s="1" t="str" cm="1">
        <f t="array" ref="H342">_xlfn.XLOOKUP(TRUE,ISNUMBER(SEARCH(Rules[Keyword],Transactions[[#This Row],[Description]])),Rules[Category],"Uncategorised")</f>
        <v>Income</v>
      </c>
      <c r="I342" s="1" t="str" cm="1">
        <f t="array" ref="I342">_xlfn.XLOOKUP(TRUE,ISNUMBER(SEARCH(Rules[Keyword],Transactions[[#This Row],[Description]])),Rules[Subcategory],"Uncategorised")</f>
        <v>Sales</v>
      </c>
    </row>
    <row r="343" spans="2:9" x14ac:dyDescent="0.25">
      <c r="B343" s="3">
        <f>EOMONTH(Transactions[[#This Row],[Date]],0)</f>
        <v>45777</v>
      </c>
      <c r="C343" s="4" t="s">
        <v>0</v>
      </c>
      <c r="D343" s="5">
        <v>42.15</v>
      </c>
      <c r="E343" s="6">
        <v>45771</v>
      </c>
      <c r="F343" s="4" t="s">
        <v>348</v>
      </c>
      <c r="G343" s="4" t="s">
        <v>2</v>
      </c>
      <c r="H343" s="1" t="str" cm="1">
        <f t="array" ref="H343">_xlfn.XLOOKUP(TRUE,ISNUMBER(SEARCH(Rules[Keyword],Transactions[[#This Row],[Description]])),Rules[Category],"Uncategorised")</f>
        <v>Income</v>
      </c>
      <c r="I343" s="1" t="str" cm="1">
        <f t="array" ref="I343">_xlfn.XLOOKUP(TRUE,ISNUMBER(SEARCH(Rules[Keyword],Transactions[[#This Row],[Description]])),Rules[Subcategory],"Uncategorised")</f>
        <v>Sales</v>
      </c>
    </row>
    <row r="344" spans="2:9" x14ac:dyDescent="0.25">
      <c r="B344" s="3">
        <f>EOMONTH(Transactions[[#This Row],[Date]],0)</f>
        <v>45777</v>
      </c>
      <c r="C344" s="1" t="s">
        <v>0</v>
      </c>
      <c r="D344" s="2">
        <v>15.6</v>
      </c>
      <c r="E344" s="3">
        <v>45772</v>
      </c>
      <c r="F344" s="1" t="s">
        <v>349</v>
      </c>
      <c r="G344" s="1" t="s">
        <v>6</v>
      </c>
      <c r="H344" s="1" t="str" cm="1">
        <f t="array" ref="H344">_xlfn.XLOOKUP(TRUE,ISNUMBER(SEARCH(Rules[Keyword],Transactions[[#This Row],[Description]])),Rules[Category],"Uncategorised")</f>
        <v>Income</v>
      </c>
      <c r="I344" s="1" t="str" cm="1">
        <f t="array" ref="I344">_xlfn.XLOOKUP(TRUE,ISNUMBER(SEARCH(Rules[Keyword],Transactions[[#This Row],[Description]])),Rules[Subcategory],"Uncategorised")</f>
        <v>Sales</v>
      </c>
    </row>
    <row r="345" spans="2:9" x14ac:dyDescent="0.25">
      <c r="B345" s="3">
        <f>EOMONTH(Transactions[[#This Row],[Date]],0)</f>
        <v>45777</v>
      </c>
      <c r="C345" s="4" t="s">
        <v>0</v>
      </c>
      <c r="D345" s="5">
        <v>32.86</v>
      </c>
      <c r="E345" s="6">
        <v>45772</v>
      </c>
      <c r="F345" s="4" t="s">
        <v>350</v>
      </c>
      <c r="G345" s="4" t="s">
        <v>2</v>
      </c>
      <c r="H345" s="1" t="str" cm="1">
        <f t="array" ref="H345">_xlfn.XLOOKUP(TRUE,ISNUMBER(SEARCH(Rules[Keyword],Transactions[[#This Row],[Description]])),Rules[Category],"Uncategorised")</f>
        <v>Income</v>
      </c>
      <c r="I345" s="1" t="str" cm="1">
        <f t="array" ref="I345">_xlfn.XLOOKUP(TRUE,ISNUMBER(SEARCH(Rules[Keyword],Transactions[[#This Row],[Description]])),Rules[Subcategory],"Uncategorised")</f>
        <v>Sales</v>
      </c>
    </row>
    <row r="346" spans="2:9" x14ac:dyDescent="0.25">
      <c r="B346" s="3">
        <f>EOMONTH(Transactions[[#This Row],[Date]],0)</f>
        <v>45777</v>
      </c>
      <c r="C346" s="1" t="s">
        <v>0</v>
      </c>
      <c r="D346" s="2">
        <v>128.69</v>
      </c>
      <c r="E346" s="3">
        <v>45773</v>
      </c>
      <c r="F346" s="1" t="s">
        <v>351</v>
      </c>
      <c r="G346" s="1" t="s">
        <v>2</v>
      </c>
      <c r="H346" s="1" t="str" cm="1">
        <f t="array" ref="H346">_xlfn.XLOOKUP(TRUE,ISNUMBER(SEARCH(Rules[Keyword],Transactions[[#This Row],[Description]])),Rules[Category],"Uncategorised")</f>
        <v>Income</v>
      </c>
      <c r="I346" s="1" t="str" cm="1">
        <f t="array" ref="I346">_xlfn.XLOOKUP(TRUE,ISNUMBER(SEARCH(Rules[Keyword],Transactions[[#This Row],[Description]])),Rules[Subcategory],"Uncategorised")</f>
        <v>Sales</v>
      </c>
    </row>
    <row r="347" spans="2:9" x14ac:dyDescent="0.25">
      <c r="B347" s="3">
        <f>EOMONTH(Transactions[[#This Row],[Date]],0)</f>
        <v>45777</v>
      </c>
      <c r="C347" s="4" t="s">
        <v>0</v>
      </c>
      <c r="D347" s="5">
        <v>6.03</v>
      </c>
      <c r="E347" s="6">
        <v>45773</v>
      </c>
      <c r="F347" s="4" t="s">
        <v>352</v>
      </c>
      <c r="G347" s="4" t="s">
        <v>9</v>
      </c>
      <c r="H347" s="1" t="str" cm="1">
        <f t="array" ref="H347">_xlfn.XLOOKUP(TRUE,ISNUMBER(SEARCH(Rules[Keyword],Transactions[[#This Row],[Description]])),Rules[Category],"Uncategorised")</f>
        <v>Income</v>
      </c>
      <c r="I347" s="1" t="str" cm="1">
        <f t="array" ref="I347">_xlfn.XLOOKUP(TRUE,ISNUMBER(SEARCH(Rules[Keyword],Transactions[[#This Row],[Description]])),Rules[Subcategory],"Uncategorised")</f>
        <v>Sales</v>
      </c>
    </row>
    <row r="348" spans="2:9" x14ac:dyDescent="0.25">
      <c r="B348" s="3">
        <f>EOMONTH(Transactions[[#This Row],[Date]],0)</f>
        <v>45777</v>
      </c>
      <c r="C348" s="1" t="s">
        <v>0</v>
      </c>
      <c r="D348" s="2">
        <v>24.58</v>
      </c>
      <c r="E348" s="3">
        <v>45774</v>
      </c>
      <c r="F348" s="1" t="s">
        <v>353</v>
      </c>
      <c r="G348" s="1" t="s">
        <v>2</v>
      </c>
      <c r="H348" s="1" t="str" cm="1">
        <f t="array" ref="H348">_xlfn.XLOOKUP(TRUE,ISNUMBER(SEARCH(Rules[Keyword],Transactions[[#This Row],[Description]])),Rules[Category],"Uncategorised")</f>
        <v>Income</v>
      </c>
      <c r="I348" s="1" t="str" cm="1">
        <f t="array" ref="I348">_xlfn.XLOOKUP(TRUE,ISNUMBER(SEARCH(Rules[Keyword],Transactions[[#This Row],[Description]])),Rules[Subcategory],"Uncategorised")</f>
        <v>Sales</v>
      </c>
    </row>
    <row r="349" spans="2:9" x14ac:dyDescent="0.25">
      <c r="B349" s="3">
        <f>EOMONTH(Transactions[[#This Row],[Date]],0)</f>
        <v>45777</v>
      </c>
      <c r="C349" s="4" t="s">
        <v>0</v>
      </c>
      <c r="D349" s="5">
        <v>84.97</v>
      </c>
      <c r="E349" s="6">
        <v>45775</v>
      </c>
      <c r="F349" s="4" t="s">
        <v>354</v>
      </c>
      <c r="G349" s="4" t="s">
        <v>2</v>
      </c>
      <c r="H349" s="1" t="str" cm="1">
        <f t="array" ref="H349">_xlfn.XLOOKUP(TRUE,ISNUMBER(SEARCH(Rules[Keyword],Transactions[[#This Row],[Description]])),Rules[Category],"Uncategorised")</f>
        <v>Income</v>
      </c>
      <c r="I349" s="1" t="str" cm="1">
        <f t="array" ref="I349">_xlfn.XLOOKUP(TRUE,ISNUMBER(SEARCH(Rules[Keyword],Transactions[[#This Row],[Description]])),Rules[Subcategory],"Uncategorised")</f>
        <v>Sales</v>
      </c>
    </row>
    <row r="350" spans="2:9" x14ac:dyDescent="0.25">
      <c r="B350" s="3">
        <f>EOMONTH(Transactions[[#This Row],[Date]],0)</f>
        <v>45777</v>
      </c>
      <c r="C350" s="1" t="s">
        <v>0</v>
      </c>
      <c r="D350" s="2">
        <v>32.82</v>
      </c>
      <c r="E350" s="3">
        <v>45775</v>
      </c>
      <c r="F350" s="1" t="s">
        <v>355</v>
      </c>
      <c r="G350" s="1" t="s">
        <v>9</v>
      </c>
      <c r="H350" s="1" t="str" cm="1">
        <f t="array" ref="H350">_xlfn.XLOOKUP(TRUE,ISNUMBER(SEARCH(Rules[Keyword],Transactions[[#This Row],[Description]])),Rules[Category],"Uncategorised")</f>
        <v>Income</v>
      </c>
      <c r="I350" s="1" t="str" cm="1">
        <f t="array" ref="I350">_xlfn.XLOOKUP(TRUE,ISNUMBER(SEARCH(Rules[Keyword],Transactions[[#This Row],[Description]])),Rules[Subcategory],"Uncategorised")</f>
        <v>Sales</v>
      </c>
    </row>
    <row r="351" spans="2:9" x14ac:dyDescent="0.25">
      <c r="B351" s="3">
        <f>EOMONTH(Transactions[[#This Row],[Date]],0)</f>
        <v>45777</v>
      </c>
      <c r="C351" s="4" t="s">
        <v>0</v>
      </c>
      <c r="D351" s="5">
        <v>38.5</v>
      </c>
      <c r="E351" s="6">
        <v>45776</v>
      </c>
      <c r="F351" s="4" t="s">
        <v>356</v>
      </c>
      <c r="G351" s="4" t="s">
        <v>6</v>
      </c>
      <c r="H351" s="1" t="str" cm="1">
        <f t="array" ref="H351">_xlfn.XLOOKUP(TRUE,ISNUMBER(SEARCH(Rules[Keyword],Transactions[[#This Row],[Description]])),Rules[Category],"Uncategorised")</f>
        <v>Income</v>
      </c>
      <c r="I351" s="1" t="str" cm="1">
        <f t="array" ref="I351">_xlfn.XLOOKUP(TRUE,ISNUMBER(SEARCH(Rules[Keyword],Transactions[[#This Row],[Description]])),Rules[Subcategory],"Uncategorised")</f>
        <v>Sales</v>
      </c>
    </row>
    <row r="352" spans="2:9" x14ac:dyDescent="0.25">
      <c r="B352" s="3">
        <f>EOMONTH(Transactions[[#This Row],[Date]],0)</f>
        <v>45777</v>
      </c>
      <c r="C352" s="1" t="s">
        <v>0</v>
      </c>
      <c r="D352" s="2">
        <v>16.190000000000001</v>
      </c>
      <c r="E352" s="3">
        <v>45776</v>
      </c>
      <c r="F352" s="1" t="s">
        <v>357</v>
      </c>
      <c r="G352" s="1" t="s">
        <v>2</v>
      </c>
      <c r="H352" s="1" t="str" cm="1">
        <f t="array" ref="H352">_xlfn.XLOOKUP(TRUE,ISNUMBER(SEARCH(Rules[Keyword],Transactions[[#This Row],[Description]])),Rules[Category],"Uncategorised")</f>
        <v>Income</v>
      </c>
      <c r="I352" s="1" t="str" cm="1">
        <f t="array" ref="I352">_xlfn.XLOOKUP(TRUE,ISNUMBER(SEARCH(Rules[Keyword],Transactions[[#This Row],[Description]])),Rules[Subcategory],"Uncategorised")</f>
        <v>Sales</v>
      </c>
    </row>
    <row r="353" spans="2:9" x14ac:dyDescent="0.25">
      <c r="B353" s="3">
        <f>EOMONTH(Transactions[[#This Row],[Date]],0)</f>
        <v>45777</v>
      </c>
      <c r="C353" s="4" t="s">
        <v>0</v>
      </c>
      <c r="D353" s="5">
        <v>20.329999999999998</v>
      </c>
      <c r="E353" s="6">
        <v>45776</v>
      </c>
      <c r="F353" s="4" t="s">
        <v>358</v>
      </c>
      <c r="G353" s="4" t="s">
        <v>4</v>
      </c>
      <c r="H353" s="1" t="str" cm="1">
        <f t="array" ref="H353">_xlfn.XLOOKUP(TRUE,ISNUMBER(SEARCH(Rules[Keyword],Transactions[[#This Row],[Description]])),Rules[Category],"Uncategorised")</f>
        <v>Income</v>
      </c>
      <c r="I353" s="1" t="str" cm="1">
        <f t="array" ref="I353">_xlfn.XLOOKUP(TRUE,ISNUMBER(SEARCH(Rules[Keyword],Transactions[[#This Row],[Description]])),Rules[Subcategory],"Uncategorised")</f>
        <v>Sales</v>
      </c>
    </row>
    <row r="354" spans="2:9" x14ac:dyDescent="0.25">
      <c r="B354" s="3">
        <f>EOMONTH(Transactions[[#This Row],[Date]],0)</f>
        <v>45777</v>
      </c>
      <c r="C354" s="1" t="s">
        <v>0</v>
      </c>
      <c r="D354" s="2">
        <v>52.1</v>
      </c>
      <c r="E354" s="3">
        <v>45777</v>
      </c>
      <c r="F354" s="1" t="s">
        <v>359</v>
      </c>
      <c r="G354" s="1" t="s">
        <v>6</v>
      </c>
      <c r="H354" s="1" t="str" cm="1">
        <f t="array" ref="H354">_xlfn.XLOOKUP(TRUE,ISNUMBER(SEARCH(Rules[Keyword],Transactions[[#This Row],[Description]])),Rules[Category],"Uncategorised")</f>
        <v>Income</v>
      </c>
      <c r="I354" s="1" t="str" cm="1">
        <f t="array" ref="I354">_xlfn.XLOOKUP(TRUE,ISNUMBER(SEARCH(Rules[Keyword],Transactions[[#This Row],[Description]])),Rules[Subcategory],"Uncategorised")</f>
        <v>Sales</v>
      </c>
    </row>
    <row r="355" spans="2:9" x14ac:dyDescent="0.25">
      <c r="B355" s="3">
        <f>EOMONTH(Transactions[[#This Row],[Date]],0)</f>
        <v>45777</v>
      </c>
      <c r="C355" s="4" t="s">
        <v>0</v>
      </c>
      <c r="D355" s="5">
        <v>35.94</v>
      </c>
      <c r="E355" s="6">
        <v>45777</v>
      </c>
      <c r="F355" s="4" t="s">
        <v>360</v>
      </c>
      <c r="G355" s="4" t="s">
        <v>2</v>
      </c>
      <c r="H355" s="1" t="str" cm="1">
        <f t="array" ref="H355">_xlfn.XLOOKUP(TRUE,ISNUMBER(SEARCH(Rules[Keyword],Transactions[[#This Row],[Description]])),Rules[Category],"Uncategorised")</f>
        <v>Income</v>
      </c>
      <c r="I355" s="1" t="str" cm="1">
        <f t="array" ref="I355">_xlfn.XLOOKUP(TRUE,ISNUMBER(SEARCH(Rules[Keyword],Transactions[[#This Row],[Description]])),Rules[Subcategory],"Uncategorised")</f>
        <v>Sales</v>
      </c>
    </row>
    <row r="356" spans="2:9" x14ac:dyDescent="0.25">
      <c r="B356" s="3">
        <f>EOMONTH(Transactions[[#This Row],[Date]],0)</f>
        <v>45777</v>
      </c>
      <c r="C356" s="1" t="s">
        <v>89</v>
      </c>
      <c r="D356" s="2">
        <v>-25</v>
      </c>
      <c r="E356" s="3">
        <v>45748</v>
      </c>
      <c r="F356" s="1" t="s">
        <v>361</v>
      </c>
      <c r="G356" s="1" t="s">
        <v>91</v>
      </c>
      <c r="H356" s="1" t="str" cm="1">
        <f t="array" ref="H356">_xlfn.XLOOKUP(TRUE,ISNUMBER(SEARCH(Rules[Keyword],Transactions[[#This Row],[Description]])),Rules[Category],"Uncategorised")</f>
        <v>Expense</v>
      </c>
      <c r="I356" s="1" t="str" cm="1">
        <f t="array" ref="I356">_xlfn.XLOOKUP(TRUE,ISNUMBER(SEARCH(Rules[Keyword],Transactions[[#This Row],[Description]])),Rules[Subcategory],"Uncategorised")</f>
        <v>Software</v>
      </c>
    </row>
    <row r="357" spans="2:9" x14ac:dyDescent="0.25">
      <c r="B357" s="3">
        <f>EOMONTH(Transactions[[#This Row],[Date]],0)</f>
        <v>45777</v>
      </c>
      <c r="C357" s="4" t="s">
        <v>89</v>
      </c>
      <c r="D357" s="5">
        <v>-35</v>
      </c>
      <c r="E357" s="6">
        <v>45748</v>
      </c>
      <c r="F357" s="4" t="s">
        <v>361</v>
      </c>
      <c r="G357" s="4" t="s">
        <v>92</v>
      </c>
      <c r="H357" s="1" t="str" cm="1">
        <f t="array" ref="H357">_xlfn.XLOOKUP(TRUE,ISNUMBER(SEARCH(Rules[Keyword],Transactions[[#This Row],[Description]])),Rules[Category],"Uncategorised")</f>
        <v>Expense</v>
      </c>
      <c r="I357" s="1" t="str" cm="1">
        <f t="array" ref="I357">_xlfn.XLOOKUP(TRUE,ISNUMBER(SEARCH(Rules[Keyword],Transactions[[#This Row],[Description]])),Rules[Subcategory],"Uncategorised")</f>
        <v>Utilities</v>
      </c>
    </row>
    <row r="358" spans="2:9" x14ac:dyDescent="0.25">
      <c r="B358" s="3">
        <f>EOMONTH(Transactions[[#This Row],[Date]],0)</f>
        <v>45777</v>
      </c>
      <c r="C358" s="1" t="s">
        <v>89</v>
      </c>
      <c r="D358" s="2">
        <v>-49.4</v>
      </c>
      <c r="E358" s="3">
        <v>45751</v>
      </c>
      <c r="F358" s="1" t="s">
        <v>295</v>
      </c>
      <c r="G358" s="1" t="s">
        <v>104</v>
      </c>
      <c r="H358" s="1" t="str" cm="1">
        <f t="array" ref="H358">_xlfn.XLOOKUP(TRUE,ISNUMBER(SEARCH(Rules[Keyword],Transactions[[#This Row],[Description]])),Rules[Category],"Uncategorised")</f>
        <v>COGS</v>
      </c>
      <c r="I358" s="1" t="str" cm="1">
        <f t="array" ref="I358">_xlfn.XLOOKUP(TRUE,ISNUMBER(SEARCH(Rules[Keyword],Transactions[[#This Row],[Description]])),Rules[Subcategory],"Uncategorised")</f>
        <v>Packaging</v>
      </c>
    </row>
    <row r="359" spans="2:9" x14ac:dyDescent="0.25">
      <c r="B359" s="3">
        <f>EOMONTH(Transactions[[#This Row],[Date]],0)</f>
        <v>45777</v>
      </c>
      <c r="C359" s="4" t="s">
        <v>89</v>
      </c>
      <c r="D359" s="5">
        <v>-41.35</v>
      </c>
      <c r="E359" s="6">
        <v>45756</v>
      </c>
      <c r="F359" s="4" t="s">
        <v>362</v>
      </c>
      <c r="G359" s="4" t="s">
        <v>363</v>
      </c>
      <c r="H359" s="1" t="str" cm="1">
        <f t="array" ref="H359">_xlfn.XLOOKUP(TRUE,ISNUMBER(SEARCH(Rules[Keyword],Transactions[[#This Row],[Description]])),Rules[Category],"Uncategorised")</f>
        <v>COGS</v>
      </c>
      <c r="I359" s="1" t="str" cm="1">
        <f t="array" ref="I359">_xlfn.XLOOKUP(TRUE,ISNUMBER(SEARCH(Rules[Keyword],Transactions[[#This Row],[Description]])),Rules[Subcategory],"Uncategorised")</f>
        <v>Supplies</v>
      </c>
    </row>
    <row r="360" spans="2:9" x14ac:dyDescent="0.25">
      <c r="B360" s="3">
        <f>EOMONTH(Transactions[[#This Row],[Date]],0)</f>
        <v>45777</v>
      </c>
      <c r="C360" s="1" t="s">
        <v>89</v>
      </c>
      <c r="D360" s="2">
        <v>-69.42</v>
      </c>
      <c r="E360" s="3">
        <v>45762</v>
      </c>
      <c r="F360" s="1" t="s">
        <v>327</v>
      </c>
      <c r="G360" s="1" t="s">
        <v>96</v>
      </c>
      <c r="H360" s="1" t="str" cm="1">
        <f t="array" ref="H360">_xlfn.XLOOKUP(TRUE,ISNUMBER(SEARCH(Rules[Keyword],Transactions[[#This Row],[Description]])),Rules[Category],"Uncategorised")</f>
        <v>Expense</v>
      </c>
      <c r="I360" s="1" t="str" cm="1">
        <f t="array" ref="I360">_xlfn.XLOOKUP(TRUE,ISNUMBER(SEARCH(Rules[Keyword],Transactions[[#This Row],[Description]])),Rules[Subcategory],"Uncategorised")</f>
        <v>Fuel</v>
      </c>
    </row>
    <row r="361" spans="2:9" x14ac:dyDescent="0.25">
      <c r="B361" s="3">
        <f>EOMONTH(Transactions[[#This Row],[Date]],0)</f>
        <v>45777</v>
      </c>
      <c r="C361" s="4" t="s">
        <v>89</v>
      </c>
      <c r="D361" s="5">
        <v>-64.3</v>
      </c>
      <c r="E361" s="6">
        <v>45770</v>
      </c>
      <c r="F361" s="4" t="s">
        <v>364</v>
      </c>
      <c r="G361" s="4" t="s">
        <v>282</v>
      </c>
      <c r="H361" s="1" t="str" cm="1">
        <f t="array" ref="H361">_xlfn.XLOOKUP(TRUE,ISNUMBER(SEARCH(Rules[Keyword],Transactions[[#This Row],[Description]])),Rules[Category],"Uncategorised")</f>
        <v>COGS</v>
      </c>
      <c r="I361" s="1" t="str" cm="1">
        <f t="array" ref="I361">_xlfn.XLOOKUP(TRUE,ISNUMBER(SEARCH(Rules[Keyword],Transactions[[#This Row],[Description]])),Rules[Subcategory],"Uncategorised")</f>
        <v>Supplies</v>
      </c>
    </row>
    <row r="362" spans="2:9" x14ac:dyDescent="0.25">
      <c r="B362" s="3">
        <f>EOMONTH(Transactions[[#This Row],[Date]],0)</f>
        <v>45777</v>
      </c>
      <c r="C362" s="1" t="s">
        <v>89</v>
      </c>
      <c r="D362" s="2">
        <v>-161.46</v>
      </c>
      <c r="E362" s="3">
        <v>45774</v>
      </c>
      <c r="F362" s="1" t="s">
        <v>365</v>
      </c>
      <c r="G362" s="1" t="s">
        <v>98</v>
      </c>
      <c r="H362" s="1" t="str" cm="1">
        <f t="array" ref="H362">_xlfn.XLOOKUP(TRUE,ISNUMBER(SEARCH(Rules[Keyword],Transactions[[#This Row],[Description]])),Rules[Category],"Uncategorised")</f>
        <v>COGS</v>
      </c>
      <c r="I362" s="1" t="str" cm="1">
        <f t="array" ref="I362">_xlfn.XLOOKUP(TRUE,ISNUMBER(SEARCH(Rules[Keyword],Transactions[[#This Row],[Description]])),Rules[Subcategory],"Uncategorised")</f>
        <v>Supplies</v>
      </c>
    </row>
    <row r="363" spans="2:9" x14ac:dyDescent="0.25">
      <c r="B363" s="3">
        <f>EOMONTH(Transactions[[#This Row],[Date]],0)</f>
        <v>45808</v>
      </c>
      <c r="C363" s="4" t="s">
        <v>0</v>
      </c>
      <c r="D363" s="5">
        <v>60.6</v>
      </c>
      <c r="E363" s="6">
        <v>45778</v>
      </c>
      <c r="F363" s="4" t="s">
        <v>366</v>
      </c>
      <c r="G363" s="4" t="s">
        <v>6</v>
      </c>
      <c r="H363" s="1" t="str" cm="1">
        <f t="array" ref="H363">_xlfn.XLOOKUP(TRUE,ISNUMBER(SEARCH(Rules[Keyword],Transactions[[#This Row],[Description]])),Rules[Category],"Uncategorised")</f>
        <v>Income</v>
      </c>
      <c r="I363" s="1" t="str" cm="1">
        <f t="array" ref="I363">_xlfn.XLOOKUP(TRUE,ISNUMBER(SEARCH(Rules[Keyword],Transactions[[#This Row],[Description]])),Rules[Subcategory],"Uncategorised")</f>
        <v>Sales</v>
      </c>
    </row>
    <row r="364" spans="2:9" x14ac:dyDescent="0.25">
      <c r="B364" s="3">
        <f>EOMONTH(Transactions[[#This Row],[Date]],0)</f>
        <v>45808</v>
      </c>
      <c r="C364" s="1" t="s">
        <v>0</v>
      </c>
      <c r="D364" s="2">
        <v>66.92</v>
      </c>
      <c r="E364" s="3">
        <v>45778</v>
      </c>
      <c r="F364" s="1" t="s">
        <v>367</v>
      </c>
      <c r="G364" s="1" t="s">
        <v>2</v>
      </c>
      <c r="H364" s="1" t="str" cm="1">
        <f t="array" ref="H364">_xlfn.XLOOKUP(TRUE,ISNUMBER(SEARCH(Rules[Keyword],Transactions[[#This Row],[Description]])),Rules[Category],"Uncategorised")</f>
        <v>Income</v>
      </c>
      <c r="I364" s="1" t="str" cm="1">
        <f t="array" ref="I364">_xlfn.XLOOKUP(TRUE,ISNUMBER(SEARCH(Rules[Keyword],Transactions[[#This Row],[Description]])),Rules[Subcategory],"Uncategorised")</f>
        <v>Sales</v>
      </c>
    </row>
    <row r="365" spans="2:9" x14ac:dyDescent="0.25">
      <c r="B365" s="3">
        <f>EOMONTH(Transactions[[#This Row],[Date]],0)</f>
        <v>45808</v>
      </c>
      <c r="C365" s="4" t="s">
        <v>0</v>
      </c>
      <c r="D365" s="5">
        <v>4.6100000000000003</v>
      </c>
      <c r="E365" s="6">
        <v>45778</v>
      </c>
      <c r="F365" s="4" t="s">
        <v>368</v>
      </c>
      <c r="G365" s="4" t="s">
        <v>4</v>
      </c>
      <c r="H365" s="1" t="str" cm="1">
        <f t="array" ref="H365">_xlfn.XLOOKUP(TRUE,ISNUMBER(SEARCH(Rules[Keyword],Transactions[[#This Row],[Description]])),Rules[Category],"Uncategorised")</f>
        <v>Income</v>
      </c>
      <c r="I365" s="1" t="str" cm="1">
        <f t="array" ref="I365">_xlfn.XLOOKUP(TRUE,ISNUMBER(SEARCH(Rules[Keyword],Transactions[[#This Row],[Description]])),Rules[Subcategory],"Uncategorised")</f>
        <v>Sales</v>
      </c>
    </row>
    <row r="366" spans="2:9" x14ac:dyDescent="0.25">
      <c r="B366" s="3">
        <f>EOMONTH(Transactions[[#This Row],[Date]],0)</f>
        <v>45808</v>
      </c>
      <c r="C366" s="1" t="s">
        <v>0</v>
      </c>
      <c r="D366" s="2">
        <v>43.5</v>
      </c>
      <c r="E366" s="3">
        <v>45779</v>
      </c>
      <c r="F366" s="1" t="s">
        <v>369</v>
      </c>
      <c r="G366" s="1" t="s">
        <v>6</v>
      </c>
      <c r="H366" s="1" t="str" cm="1">
        <f t="array" ref="H366">_xlfn.XLOOKUP(TRUE,ISNUMBER(SEARCH(Rules[Keyword],Transactions[[#This Row],[Description]])),Rules[Category],"Uncategorised")</f>
        <v>Income</v>
      </c>
      <c r="I366" s="1" t="str" cm="1">
        <f t="array" ref="I366">_xlfn.XLOOKUP(TRUE,ISNUMBER(SEARCH(Rules[Keyword],Transactions[[#This Row],[Description]])),Rules[Subcategory],"Uncategorised")</f>
        <v>Sales</v>
      </c>
    </row>
    <row r="367" spans="2:9" x14ac:dyDescent="0.25">
      <c r="B367" s="3">
        <f>EOMONTH(Transactions[[#This Row],[Date]],0)</f>
        <v>45808</v>
      </c>
      <c r="C367" s="4" t="s">
        <v>0</v>
      </c>
      <c r="D367" s="5">
        <v>31.88</v>
      </c>
      <c r="E367" s="6">
        <v>45779</v>
      </c>
      <c r="F367" s="4" t="s">
        <v>370</v>
      </c>
      <c r="G367" s="4" t="s">
        <v>2</v>
      </c>
      <c r="H367" s="1" t="str" cm="1">
        <f t="array" ref="H367">_xlfn.XLOOKUP(TRUE,ISNUMBER(SEARCH(Rules[Keyword],Transactions[[#This Row],[Description]])),Rules[Category],"Uncategorised")</f>
        <v>Income</v>
      </c>
      <c r="I367" s="1" t="str" cm="1">
        <f t="array" ref="I367">_xlfn.XLOOKUP(TRUE,ISNUMBER(SEARCH(Rules[Keyword],Transactions[[#This Row],[Description]])),Rules[Subcategory],"Uncategorised")</f>
        <v>Sales</v>
      </c>
    </row>
    <row r="368" spans="2:9" x14ac:dyDescent="0.25">
      <c r="B368" s="3">
        <f>EOMONTH(Transactions[[#This Row],[Date]],0)</f>
        <v>45808</v>
      </c>
      <c r="C368" s="1" t="s">
        <v>0</v>
      </c>
      <c r="D368" s="2">
        <v>30.5</v>
      </c>
      <c r="E368" s="3">
        <v>45780</v>
      </c>
      <c r="F368" s="1" t="s">
        <v>371</v>
      </c>
      <c r="G368" s="1" t="s">
        <v>6</v>
      </c>
      <c r="H368" s="1" t="str" cm="1">
        <f t="array" ref="H368">_xlfn.XLOOKUP(TRUE,ISNUMBER(SEARCH(Rules[Keyword],Transactions[[#This Row],[Description]])),Rules[Category],"Uncategorised")</f>
        <v>Income</v>
      </c>
      <c r="I368" s="1" t="str" cm="1">
        <f t="array" ref="I368">_xlfn.XLOOKUP(TRUE,ISNUMBER(SEARCH(Rules[Keyword],Transactions[[#This Row],[Description]])),Rules[Subcategory],"Uncategorised")</f>
        <v>Sales</v>
      </c>
    </row>
    <row r="369" spans="2:9" x14ac:dyDescent="0.25">
      <c r="B369" s="3">
        <f>EOMONTH(Transactions[[#This Row],[Date]],0)</f>
        <v>45808</v>
      </c>
      <c r="C369" s="4" t="s">
        <v>0</v>
      </c>
      <c r="D369" s="5">
        <v>36.5</v>
      </c>
      <c r="E369" s="6">
        <v>45781</v>
      </c>
      <c r="F369" s="4" t="s">
        <v>372</v>
      </c>
      <c r="G369" s="4" t="s">
        <v>6</v>
      </c>
      <c r="H369" s="1" t="str" cm="1">
        <f t="array" ref="H369">_xlfn.XLOOKUP(TRUE,ISNUMBER(SEARCH(Rules[Keyword],Transactions[[#This Row],[Description]])),Rules[Category],"Uncategorised")</f>
        <v>Income</v>
      </c>
      <c r="I369" s="1" t="str" cm="1">
        <f t="array" ref="I369">_xlfn.XLOOKUP(TRUE,ISNUMBER(SEARCH(Rules[Keyword],Transactions[[#This Row],[Description]])),Rules[Subcategory],"Uncategorised")</f>
        <v>Sales</v>
      </c>
    </row>
    <row r="370" spans="2:9" x14ac:dyDescent="0.25">
      <c r="B370" s="3">
        <f>EOMONTH(Transactions[[#This Row],[Date]],0)</f>
        <v>45808</v>
      </c>
      <c r="C370" s="1" t="s">
        <v>0</v>
      </c>
      <c r="D370" s="2">
        <v>20.13</v>
      </c>
      <c r="E370" s="3">
        <v>45781</v>
      </c>
      <c r="F370" s="1" t="s">
        <v>373</v>
      </c>
      <c r="G370" s="1" t="s">
        <v>2</v>
      </c>
      <c r="H370" s="1" t="str" cm="1">
        <f t="array" ref="H370">_xlfn.XLOOKUP(TRUE,ISNUMBER(SEARCH(Rules[Keyword],Transactions[[#This Row],[Description]])),Rules[Category],"Uncategorised")</f>
        <v>Income</v>
      </c>
      <c r="I370" s="1" t="str" cm="1">
        <f t="array" ref="I370">_xlfn.XLOOKUP(TRUE,ISNUMBER(SEARCH(Rules[Keyword],Transactions[[#This Row],[Description]])),Rules[Subcategory],"Uncategorised")</f>
        <v>Sales</v>
      </c>
    </row>
    <row r="371" spans="2:9" x14ac:dyDescent="0.25">
      <c r="B371" s="3">
        <f>EOMONTH(Transactions[[#This Row],[Date]],0)</f>
        <v>45808</v>
      </c>
      <c r="C371" s="4" t="s">
        <v>0</v>
      </c>
      <c r="D371" s="5">
        <v>61.49</v>
      </c>
      <c r="E371" s="6">
        <v>45781</v>
      </c>
      <c r="F371" s="4" t="s">
        <v>374</v>
      </c>
      <c r="G371" s="4" t="s">
        <v>4</v>
      </c>
      <c r="H371" s="1" t="str" cm="1">
        <f t="array" ref="H371">_xlfn.XLOOKUP(TRUE,ISNUMBER(SEARCH(Rules[Keyword],Transactions[[#This Row],[Description]])),Rules[Category],"Uncategorised")</f>
        <v>Income</v>
      </c>
      <c r="I371" s="1" t="str" cm="1">
        <f t="array" ref="I371">_xlfn.XLOOKUP(TRUE,ISNUMBER(SEARCH(Rules[Keyword],Transactions[[#This Row],[Description]])),Rules[Subcategory],"Uncategorised")</f>
        <v>Sales</v>
      </c>
    </row>
    <row r="372" spans="2:9" x14ac:dyDescent="0.25">
      <c r="B372" s="3">
        <f>EOMONTH(Transactions[[#This Row],[Date]],0)</f>
        <v>45808</v>
      </c>
      <c r="C372" s="1" t="s">
        <v>0</v>
      </c>
      <c r="D372" s="2">
        <v>58.23</v>
      </c>
      <c r="E372" s="3">
        <v>45782</v>
      </c>
      <c r="F372" s="1" t="s">
        <v>375</v>
      </c>
      <c r="G372" s="1" t="s">
        <v>2</v>
      </c>
      <c r="H372" s="1" t="str" cm="1">
        <f t="array" ref="H372">_xlfn.XLOOKUP(TRUE,ISNUMBER(SEARCH(Rules[Keyword],Transactions[[#This Row],[Description]])),Rules[Category],"Uncategorised")</f>
        <v>Income</v>
      </c>
      <c r="I372" s="1" t="str" cm="1">
        <f t="array" ref="I372">_xlfn.XLOOKUP(TRUE,ISNUMBER(SEARCH(Rules[Keyword],Transactions[[#This Row],[Description]])),Rules[Subcategory],"Uncategorised")</f>
        <v>Sales</v>
      </c>
    </row>
    <row r="373" spans="2:9" x14ac:dyDescent="0.25">
      <c r="B373" s="3">
        <f>EOMONTH(Transactions[[#This Row],[Date]],0)</f>
        <v>45808</v>
      </c>
      <c r="C373" s="4" t="s">
        <v>0</v>
      </c>
      <c r="D373" s="5">
        <v>22.29</v>
      </c>
      <c r="E373" s="6">
        <v>45782</v>
      </c>
      <c r="F373" s="4" t="s">
        <v>376</v>
      </c>
      <c r="G373" s="4" t="s">
        <v>4</v>
      </c>
      <c r="H373" s="1" t="str" cm="1">
        <f t="array" ref="H373">_xlfn.XLOOKUP(TRUE,ISNUMBER(SEARCH(Rules[Keyword],Transactions[[#This Row],[Description]])),Rules[Category],"Uncategorised")</f>
        <v>Income</v>
      </c>
      <c r="I373" s="1" t="str" cm="1">
        <f t="array" ref="I373">_xlfn.XLOOKUP(TRUE,ISNUMBER(SEARCH(Rules[Keyword],Transactions[[#This Row],[Description]])),Rules[Subcategory],"Uncategorised")</f>
        <v>Sales</v>
      </c>
    </row>
    <row r="374" spans="2:9" x14ac:dyDescent="0.25">
      <c r="B374" s="3">
        <f>EOMONTH(Transactions[[#This Row],[Date]],0)</f>
        <v>45808</v>
      </c>
      <c r="C374" s="1" t="s">
        <v>0</v>
      </c>
      <c r="D374" s="2">
        <v>30.5</v>
      </c>
      <c r="E374" s="3">
        <v>45783</v>
      </c>
      <c r="F374" s="1" t="s">
        <v>377</v>
      </c>
      <c r="G374" s="1" t="s">
        <v>6</v>
      </c>
      <c r="H374" s="1" t="str" cm="1">
        <f t="array" ref="H374">_xlfn.XLOOKUP(TRUE,ISNUMBER(SEARCH(Rules[Keyword],Transactions[[#This Row],[Description]])),Rules[Category],"Uncategorised")</f>
        <v>Income</v>
      </c>
      <c r="I374" s="1" t="str" cm="1">
        <f t="array" ref="I374">_xlfn.XLOOKUP(TRUE,ISNUMBER(SEARCH(Rules[Keyword],Transactions[[#This Row],[Description]])),Rules[Subcategory],"Uncategorised")</f>
        <v>Sales</v>
      </c>
    </row>
    <row r="375" spans="2:9" x14ac:dyDescent="0.25">
      <c r="B375" s="3">
        <f>EOMONTH(Transactions[[#This Row],[Date]],0)</f>
        <v>45808</v>
      </c>
      <c r="C375" s="4" t="s">
        <v>0</v>
      </c>
      <c r="D375" s="5">
        <v>70.17</v>
      </c>
      <c r="E375" s="6">
        <v>45783</v>
      </c>
      <c r="F375" s="4" t="s">
        <v>378</v>
      </c>
      <c r="G375" s="4" t="s">
        <v>2</v>
      </c>
      <c r="H375" s="1" t="str" cm="1">
        <f t="array" ref="H375">_xlfn.XLOOKUP(TRUE,ISNUMBER(SEARCH(Rules[Keyword],Transactions[[#This Row],[Description]])),Rules[Category],"Uncategorised")</f>
        <v>Income</v>
      </c>
      <c r="I375" s="1" t="str" cm="1">
        <f t="array" ref="I375">_xlfn.XLOOKUP(TRUE,ISNUMBER(SEARCH(Rules[Keyword],Transactions[[#This Row],[Description]])),Rules[Subcategory],"Uncategorised")</f>
        <v>Sales</v>
      </c>
    </row>
    <row r="376" spans="2:9" x14ac:dyDescent="0.25">
      <c r="B376" s="3">
        <f>EOMONTH(Transactions[[#This Row],[Date]],0)</f>
        <v>45808</v>
      </c>
      <c r="C376" s="1" t="s">
        <v>0</v>
      </c>
      <c r="D376" s="2">
        <v>54.04</v>
      </c>
      <c r="E376" s="3">
        <v>45783</v>
      </c>
      <c r="F376" s="1" t="s">
        <v>379</v>
      </c>
      <c r="G376" s="1" t="s">
        <v>4</v>
      </c>
      <c r="H376" s="1" t="str" cm="1">
        <f t="array" ref="H376">_xlfn.XLOOKUP(TRUE,ISNUMBER(SEARCH(Rules[Keyword],Transactions[[#This Row],[Description]])),Rules[Category],"Uncategorised")</f>
        <v>Income</v>
      </c>
      <c r="I376" s="1" t="str" cm="1">
        <f t="array" ref="I376">_xlfn.XLOOKUP(TRUE,ISNUMBER(SEARCH(Rules[Keyword],Transactions[[#This Row],[Description]])),Rules[Subcategory],"Uncategorised")</f>
        <v>Sales</v>
      </c>
    </row>
    <row r="377" spans="2:9" x14ac:dyDescent="0.25">
      <c r="B377" s="3">
        <f>EOMONTH(Transactions[[#This Row],[Date]],0)</f>
        <v>45808</v>
      </c>
      <c r="C377" s="4" t="s">
        <v>0</v>
      </c>
      <c r="D377" s="5">
        <v>19</v>
      </c>
      <c r="E377" s="6">
        <v>45784</v>
      </c>
      <c r="F377" s="4" t="s">
        <v>380</v>
      </c>
      <c r="G377" s="4" t="s">
        <v>6</v>
      </c>
      <c r="H377" s="1" t="str" cm="1">
        <f t="array" ref="H377">_xlfn.XLOOKUP(TRUE,ISNUMBER(SEARCH(Rules[Keyword],Transactions[[#This Row],[Description]])),Rules[Category],"Uncategorised")</f>
        <v>Income</v>
      </c>
      <c r="I377" s="1" t="str" cm="1">
        <f t="array" ref="I377">_xlfn.XLOOKUP(TRUE,ISNUMBER(SEARCH(Rules[Keyword],Transactions[[#This Row],[Description]])),Rules[Subcategory],"Uncategorised")</f>
        <v>Sales</v>
      </c>
    </row>
    <row r="378" spans="2:9" x14ac:dyDescent="0.25">
      <c r="B378" s="3">
        <f>EOMONTH(Transactions[[#This Row],[Date]],0)</f>
        <v>45808</v>
      </c>
      <c r="C378" s="1" t="s">
        <v>0</v>
      </c>
      <c r="D378" s="2">
        <v>99.96</v>
      </c>
      <c r="E378" s="3">
        <v>45784</v>
      </c>
      <c r="F378" s="1" t="s">
        <v>381</v>
      </c>
      <c r="G378" s="1" t="s">
        <v>2</v>
      </c>
      <c r="H378" s="1" t="str" cm="1">
        <f t="array" ref="H378">_xlfn.XLOOKUP(TRUE,ISNUMBER(SEARCH(Rules[Keyword],Transactions[[#This Row],[Description]])),Rules[Category],"Uncategorised")</f>
        <v>Income</v>
      </c>
      <c r="I378" s="1" t="str" cm="1">
        <f t="array" ref="I378">_xlfn.XLOOKUP(TRUE,ISNUMBER(SEARCH(Rules[Keyword],Transactions[[#This Row],[Description]])),Rules[Subcategory],"Uncategorised")</f>
        <v>Sales</v>
      </c>
    </row>
    <row r="379" spans="2:9" x14ac:dyDescent="0.25">
      <c r="B379" s="3">
        <f>EOMONTH(Transactions[[#This Row],[Date]],0)</f>
        <v>45808</v>
      </c>
      <c r="C379" s="4" t="s">
        <v>0</v>
      </c>
      <c r="D379" s="5">
        <v>27</v>
      </c>
      <c r="E379" s="6">
        <v>45785</v>
      </c>
      <c r="F379" s="4" t="s">
        <v>382</v>
      </c>
      <c r="G379" s="4" t="s">
        <v>6</v>
      </c>
      <c r="H379" s="1" t="str" cm="1">
        <f t="array" ref="H379">_xlfn.XLOOKUP(TRUE,ISNUMBER(SEARCH(Rules[Keyword],Transactions[[#This Row],[Description]])),Rules[Category],"Uncategorised")</f>
        <v>Income</v>
      </c>
      <c r="I379" s="1" t="str" cm="1">
        <f t="array" ref="I379">_xlfn.XLOOKUP(TRUE,ISNUMBER(SEARCH(Rules[Keyword],Transactions[[#This Row],[Description]])),Rules[Subcategory],"Uncategorised")</f>
        <v>Sales</v>
      </c>
    </row>
    <row r="380" spans="2:9" x14ac:dyDescent="0.25">
      <c r="B380" s="3">
        <f>EOMONTH(Transactions[[#This Row],[Date]],0)</f>
        <v>45808</v>
      </c>
      <c r="C380" s="1" t="s">
        <v>0</v>
      </c>
      <c r="D380" s="2">
        <v>70.88</v>
      </c>
      <c r="E380" s="3">
        <v>45785</v>
      </c>
      <c r="F380" s="1" t="s">
        <v>383</v>
      </c>
      <c r="G380" s="1" t="s">
        <v>2</v>
      </c>
      <c r="H380" s="1" t="str" cm="1">
        <f t="array" ref="H380">_xlfn.XLOOKUP(TRUE,ISNUMBER(SEARCH(Rules[Keyword],Transactions[[#This Row],[Description]])),Rules[Category],"Uncategorised")</f>
        <v>Income</v>
      </c>
      <c r="I380" s="1" t="str" cm="1">
        <f t="array" ref="I380">_xlfn.XLOOKUP(TRUE,ISNUMBER(SEARCH(Rules[Keyword],Transactions[[#This Row],[Description]])),Rules[Subcategory],"Uncategorised")</f>
        <v>Sales</v>
      </c>
    </row>
    <row r="381" spans="2:9" x14ac:dyDescent="0.25">
      <c r="B381" s="3">
        <f>EOMONTH(Transactions[[#This Row],[Date]],0)</f>
        <v>45808</v>
      </c>
      <c r="C381" s="4" t="s">
        <v>0</v>
      </c>
      <c r="D381" s="5">
        <v>66.89</v>
      </c>
      <c r="E381" s="6">
        <v>45785</v>
      </c>
      <c r="F381" s="4" t="s">
        <v>384</v>
      </c>
      <c r="G381" s="4" t="s">
        <v>4</v>
      </c>
      <c r="H381" s="1" t="str" cm="1">
        <f t="array" ref="H381">_xlfn.XLOOKUP(TRUE,ISNUMBER(SEARCH(Rules[Keyword],Transactions[[#This Row],[Description]])),Rules[Category],"Uncategorised")</f>
        <v>Income</v>
      </c>
      <c r="I381" s="1" t="str" cm="1">
        <f t="array" ref="I381">_xlfn.XLOOKUP(TRUE,ISNUMBER(SEARCH(Rules[Keyword],Transactions[[#This Row],[Description]])),Rules[Subcategory],"Uncategorised")</f>
        <v>Sales</v>
      </c>
    </row>
    <row r="382" spans="2:9" x14ac:dyDescent="0.25">
      <c r="B382" s="3">
        <f>EOMONTH(Transactions[[#This Row],[Date]],0)</f>
        <v>45808</v>
      </c>
      <c r="C382" s="1" t="s">
        <v>0</v>
      </c>
      <c r="D382" s="2">
        <v>14.4</v>
      </c>
      <c r="E382" s="3">
        <v>45786</v>
      </c>
      <c r="F382" s="1" t="s">
        <v>385</v>
      </c>
      <c r="G382" s="1" t="s">
        <v>6</v>
      </c>
      <c r="H382" s="1" t="str" cm="1">
        <f t="array" ref="H382">_xlfn.XLOOKUP(TRUE,ISNUMBER(SEARCH(Rules[Keyword],Transactions[[#This Row],[Description]])),Rules[Category],"Uncategorised")</f>
        <v>Income</v>
      </c>
      <c r="I382" s="1" t="str" cm="1">
        <f t="array" ref="I382">_xlfn.XLOOKUP(TRUE,ISNUMBER(SEARCH(Rules[Keyword],Transactions[[#This Row],[Description]])),Rules[Subcategory],"Uncategorised")</f>
        <v>Sales</v>
      </c>
    </row>
    <row r="383" spans="2:9" x14ac:dyDescent="0.25">
      <c r="B383" s="3">
        <f>EOMONTH(Transactions[[#This Row],[Date]],0)</f>
        <v>45808</v>
      </c>
      <c r="C383" s="4" t="s">
        <v>0</v>
      </c>
      <c r="D383" s="5">
        <v>44.31</v>
      </c>
      <c r="E383" s="6">
        <v>45786</v>
      </c>
      <c r="F383" s="4" t="s">
        <v>386</v>
      </c>
      <c r="G383" s="4" t="s">
        <v>2</v>
      </c>
      <c r="H383" s="1" t="str" cm="1">
        <f t="array" ref="H383">_xlfn.XLOOKUP(TRUE,ISNUMBER(SEARCH(Rules[Keyword],Transactions[[#This Row],[Description]])),Rules[Category],"Uncategorised")</f>
        <v>Income</v>
      </c>
      <c r="I383" s="1" t="str" cm="1">
        <f t="array" ref="I383">_xlfn.XLOOKUP(TRUE,ISNUMBER(SEARCH(Rules[Keyword],Transactions[[#This Row],[Description]])),Rules[Subcategory],"Uncategorised")</f>
        <v>Sales</v>
      </c>
    </row>
    <row r="384" spans="2:9" x14ac:dyDescent="0.25">
      <c r="B384" s="3">
        <f>EOMONTH(Transactions[[#This Row],[Date]],0)</f>
        <v>45808</v>
      </c>
      <c r="C384" s="1" t="s">
        <v>0</v>
      </c>
      <c r="D384" s="2">
        <v>36.54</v>
      </c>
      <c r="E384" s="3">
        <v>45786</v>
      </c>
      <c r="F384" s="1" t="s">
        <v>387</v>
      </c>
      <c r="G384" s="1" t="s">
        <v>4</v>
      </c>
      <c r="H384" s="1" t="str" cm="1">
        <f t="array" ref="H384">_xlfn.XLOOKUP(TRUE,ISNUMBER(SEARCH(Rules[Keyword],Transactions[[#This Row],[Description]])),Rules[Category],"Uncategorised")</f>
        <v>Income</v>
      </c>
      <c r="I384" s="1" t="str" cm="1">
        <f t="array" ref="I384">_xlfn.XLOOKUP(TRUE,ISNUMBER(SEARCH(Rules[Keyword],Transactions[[#This Row],[Description]])),Rules[Subcategory],"Uncategorised")</f>
        <v>Sales</v>
      </c>
    </row>
    <row r="385" spans="2:9" x14ac:dyDescent="0.25">
      <c r="B385" s="3">
        <f>EOMONTH(Transactions[[#This Row],[Date]],0)</f>
        <v>45808</v>
      </c>
      <c r="C385" s="4" t="s">
        <v>0</v>
      </c>
      <c r="D385" s="5">
        <v>14</v>
      </c>
      <c r="E385" s="6">
        <v>45787</v>
      </c>
      <c r="F385" s="4" t="s">
        <v>388</v>
      </c>
      <c r="G385" s="4" t="s">
        <v>6</v>
      </c>
      <c r="H385" s="1" t="str" cm="1">
        <f t="array" ref="H385">_xlfn.XLOOKUP(TRUE,ISNUMBER(SEARCH(Rules[Keyword],Transactions[[#This Row],[Description]])),Rules[Category],"Uncategorised")</f>
        <v>Income</v>
      </c>
      <c r="I385" s="1" t="str" cm="1">
        <f t="array" ref="I385">_xlfn.XLOOKUP(TRUE,ISNUMBER(SEARCH(Rules[Keyword],Transactions[[#This Row],[Description]])),Rules[Subcategory],"Uncategorised")</f>
        <v>Sales</v>
      </c>
    </row>
    <row r="386" spans="2:9" x14ac:dyDescent="0.25">
      <c r="B386" s="3">
        <f>EOMONTH(Transactions[[#This Row],[Date]],0)</f>
        <v>45808</v>
      </c>
      <c r="C386" s="1" t="s">
        <v>0</v>
      </c>
      <c r="D386" s="2">
        <v>33.450000000000003</v>
      </c>
      <c r="E386" s="3">
        <v>45787</v>
      </c>
      <c r="F386" s="1" t="s">
        <v>389</v>
      </c>
      <c r="G386" s="1" t="s">
        <v>2</v>
      </c>
      <c r="H386" s="1" t="str" cm="1">
        <f t="array" ref="H386">_xlfn.XLOOKUP(TRUE,ISNUMBER(SEARCH(Rules[Keyword],Transactions[[#This Row],[Description]])),Rules[Category],"Uncategorised")</f>
        <v>Income</v>
      </c>
      <c r="I386" s="1" t="str" cm="1">
        <f t="array" ref="I386">_xlfn.XLOOKUP(TRUE,ISNUMBER(SEARCH(Rules[Keyword],Transactions[[#This Row],[Description]])),Rules[Subcategory],"Uncategorised")</f>
        <v>Sales</v>
      </c>
    </row>
    <row r="387" spans="2:9" x14ac:dyDescent="0.25">
      <c r="B387" s="3">
        <f>EOMONTH(Transactions[[#This Row],[Date]],0)</f>
        <v>45808</v>
      </c>
      <c r="C387" s="4" t="s">
        <v>0</v>
      </c>
      <c r="D387" s="5">
        <v>146.46</v>
      </c>
      <c r="E387" s="6">
        <v>45788</v>
      </c>
      <c r="F387" s="4" t="s">
        <v>390</v>
      </c>
      <c r="G387" s="4" t="s">
        <v>2</v>
      </c>
      <c r="H387" s="1" t="str" cm="1">
        <f t="array" ref="H387">_xlfn.XLOOKUP(TRUE,ISNUMBER(SEARCH(Rules[Keyword],Transactions[[#This Row],[Description]])),Rules[Category],"Uncategorised")</f>
        <v>Income</v>
      </c>
      <c r="I387" s="1" t="str" cm="1">
        <f t="array" ref="I387">_xlfn.XLOOKUP(TRUE,ISNUMBER(SEARCH(Rules[Keyword],Transactions[[#This Row],[Description]])),Rules[Subcategory],"Uncategorised")</f>
        <v>Sales</v>
      </c>
    </row>
    <row r="388" spans="2:9" x14ac:dyDescent="0.25">
      <c r="B388" s="3">
        <f>EOMONTH(Transactions[[#This Row],[Date]],0)</f>
        <v>45808</v>
      </c>
      <c r="C388" s="1" t="s">
        <v>0</v>
      </c>
      <c r="D388" s="2">
        <v>45.08</v>
      </c>
      <c r="E388" s="3">
        <v>45788</v>
      </c>
      <c r="F388" s="1" t="s">
        <v>391</v>
      </c>
      <c r="G388" s="1" t="s">
        <v>4</v>
      </c>
      <c r="H388" s="1" t="str" cm="1">
        <f t="array" ref="H388">_xlfn.XLOOKUP(TRUE,ISNUMBER(SEARCH(Rules[Keyword],Transactions[[#This Row],[Description]])),Rules[Category],"Uncategorised")</f>
        <v>Income</v>
      </c>
      <c r="I388" s="1" t="str" cm="1">
        <f t="array" ref="I388">_xlfn.XLOOKUP(TRUE,ISNUMBER(SEARCH(Rules[Keyword],Transactions[[#This Row],[Description]])),Rules[Subcategory],"Uncategorised")</f>
        <v>Sales</v>
      </c>
    </row>
    <row r="389" spans="2:9" x14ac:dyDescent="0.25">
      <c r="B389" s="3">
        <f>EOMONTH(Transactions[[#This Row],[Date]],0)</f>
        <v>45808</v>
      </c>
      <c r="C389" s="4" t="s">
        <v>0</v>
      </c>
      <c r="D389" s="5">
        <v>30.99</v>
      </c>
      <c r="E389" s="6">
        <v>45789</v>
      </c>
      <c r="F389" s="4" t="s">
        <v>392</v>
      </c>
      <c r="G389" s="4" t="s">
        <v>2</v>
      </c>
      <c r="H389" s="1" t="str" cm="1">
        <f t="array" ref="H389">_xlfn.XLOOKUP(TRUE,ISNUMBER(SEARCH(Rules[Keyword],Transactions[[#This Row],[Description]])),Rules[Category],"Uncategorised")</f>
        <v>Income</v>
      </c>
      <c r="I389" s="1" t="str" cm="1">
        <f t="array" ref="I389">_xlfn.XLOOKUP(TRUE,ISNUMBER(SEARCH(Rules[Keyword],Transactions[[#This Row],[Description]])),Rules[Subcategory],"Uncategorised")</f>
        <v>Sales</v>
      </c>
    </row>
    <row r="390" spans="2:9" x14ac:dyDescent="0.25">
      <c r="B390" s="3">
        <f>EOMONTH(Transactions[[#This Row],[Date]],0)</f>
        <v>45808</v>
      </c>
      <c r="C390" s="1" t="s">
        <v>0</v>
      </c>
      <c r="D390" s="2">
        <v>7.07</v>
      </c>
      <c r="E390" s="3">
        <v>45789</v>
      </c>
      <c r="F390" s="1" t="s">
        <v>393</v>
      </c>
      <c r="G390" s="1" t="s">
        <v>4</v>
      </c>
      <c r="H390" s="1" t="str" cm="1">
        <f t="array" ref="H390">_xlfn.XLOOKUP(TRUE,ISNUMBER(SEARCH(Rules[Keyword],Transactions[[#This Row],[Description]])),Rules[Category],"Uncategorised")</f>
        <v>Income</v>
      </c>
      <c r="I390" s="1" t="str" cm="1">
        <f t="array" ref="I390">_xlfn.XLOOKUP(TRUE,ISNUMBER(SEARCH(Rules[Keyword],Transactions[[#This Row],[Description]])),Rules[Subcategory],"Uncategorised")</f>
        <v>Sales</v>
      </c>
    </row>
    <row r="391" spans="2:9" x14ac:dyDescent="0.25">
      <c r="B391" s="3">
        <f>EOMONTH(Transactions[[#This Row],[Date]],0)</f>
        <v>45808</v>
      </c>
      <c r="C391" s="4" t="s">
        <v>0</v>
      </c>
      <c r="D391" s="5">
        <v>32.5</v>
      </c>
      <c r="E391" s="6">
        <v>45790</v>
      </c>
      <c r="F391" s="4" t="s">
        <v>394</v>
      </c>
      <c r="G391" s="4" t="s">
        <v>6</v>
      </c>
      <c r="H391" s="1" t="str" cm="1">
        <f t="array" ref="H391">_xlfn.XLOOKUP(TRUE,ISNUMBER(SEARCH(Rules[Keyword],Transactions[[#This Row],[Description]])),Rules[Category],"Uncategorised")</f>
        <v>Income</v>
      </c>
      <c r="I391" s="1" t="str" cm="1">
        <f t="array" ref="I391">_xlfn.XLOOKUP(TRUE,ISNUMBER(SEARCH(Rules[Keyword],Transactions[[#This Row],[Description]])),Rules[Subcategory],"Uncategorised")</f>
        <v>Sales</v>
      </c>
    </row>
    <row r="392" spans="2:9" x14ac:dyDescent="0.25">
      <c r="B392" s="3">
        <f>EOMONTH(Transactions[[#This Row],[Date]],0)</f>
        <v>45808</v>
      </c>
      <c r="C392" s="1" t="s">
        <v>0</v>
      </c>
      <c r="D392" s="2">
        <v>34.83</v>
      </c>
      <c r="E392" s="3">
        <v>45790</v>
      </c>
      <c r="F392" s="1" t="s">
        <v>395</v>
      </c>
      <c r="G392" s="1" t="s">
        <v>2</v>
      </c>
      <c r="H392" s="1" t="str" cm="1">
        <f t="array" ref="H392">_xlfn.XLOOKUP(TRUE,ISNUMBER(SEARCH(Rules[Keyword],Transactions[[#This Row],[Description]])),Rules[Category],"Uncategorised")</f>
        <v>Income</v>
      </c>
      <c r="I392" s="1" t="str" cm="1">
        <f t="array" ref="I392">_xlfn.XLOOKUP(TRUE,ISNUMBER(SEARCH(Rules[Keyword],Transactions[[#This Row],[Description]])),Rules[Subcategory],"Uncategorised")</f>
        <v>Sales</v>
      </c>
    </row>
    <row r="393" spans="2:9" x14ac:dyDescent="0.25">
      <c r="B393" s="3">
        <f>EOMONTH(Transactions[[#This Row],[Date]],0)</f>
        <v>45808</v>
      </c>
      <c r="C393" s="4" t="s">
        <v>0</v>
      </c>
      <c r="D393" s="5">
        <v>14.44</v>
      </c>
      <c r="E393" s="6">
        <v>45790</v>
      </c>
      <c r="F393" s="4" t="s">
        <v>396</v>
      </c>
      <c r="G393" s="4" t="s">
        <v>4</v>
      </c>
      <c r="H393" s="1" t="str" cm="1">
        <f t="array" ref="H393">_xlfn.XLOOKUP(TRUE,ISNUMBER(SEARCH(Rules[Keyword],Transactions[[#This Row],[Description]])),Rules[Category],"Uncategorised")</f>
        <v>Income</v>
      </c>
      <c r="I393" s="1" t="str" cm="1">
        <f t="array" ref="I393">_xlfn.XLOOKUP(TRUE,ISNUMBER(SEARCH(Rules[Keyword],Transactions[[#This Row],[Description]])),Rules[Subcategory],"Uncategorised")</f>
        <v>Sales</v>
      </c>
    </row>
    <row r="394" spans="2:9" x14ac:dyDescent="0.25">
      <c r="B394" s="3">
        <f>EOMONTH(Transactions[[#This Row],[Date]],0)</f>
        <v>45808</v>
      </c>
      <c r="C394" s="1" t="s">
        <v>0</v>
      </c>
      <c r="D394" s="2">
        <v>12</v>
      </c>
      <c r="E394" s="3">
        <v>45791</v>
      </c>
      <c r="F394" s="1" t="s">
        <v>397</v>
      </c>
      <c r="G394" s="1" t="s">
        <v>6</v>
      </c>
      <c r="H394" s="1" t="str" cm="1">
        <f t="array" ref="H394">_xlfn.XLOOKUP(TRUE,ISNUMBER(SEARCH(Rules[Keyword],Transactions[[#This Row],[Description]])),Rules[Category],"Uncategorised")</f>
        <v>Income</v>
      </c>
      <c r="I394" s="1" t="str" cm="1">
        <f t="array" ref="I394">_xlfn.XLOOKUP(TRUE,ISNUMBER(SEARCH(Rules[Keyword],Transactions[[#This Row],[Description]])),Rules[Subcategory],"Uncategorised")</f>
        <v>Sales</v>
      </c>
    </row>
    <row r="395" spans="2:9" x14ac:dyDescent="0.25">
      <c r="B395" s="3">
        <f>EOMONTH(Transactions[[#This Row],[Date]],0)</f>
        <v>45808</v>
      </c>
      <c r="C395" s="4" t="s">
        <v>0</v>
      </c>
      <c r="D395" s="5">
        <v>16.190000000000001</v>
      </c>
      <c r="E395" s="6">
        <v>45791</v>
      </c>
      <c r="F395" s="4" t="s">
        <v>398</v>
      </c>
      <c r="G395" s="4" t="s">
        <v>2</v>
      </c>
      <c r="H395" s="1" t="str" cm="1">
        <f t="array" ref="H395">_xlfn.XLOOKUP(TRUE,ISNUMBER(SEARCH(Rules[Keyword],Transactions[[#This Row],[Description]])),Rules[Category],"Uncategorised")</f>
        <v>Income</v>
      </c>
      <c r="I395" s="1" t="str" cm="1">
        <f t="array" ref="I395">_xlfn.XLOOKUP(TRUE,ISNUMBER(SEARCH(Rules[Keyword],Transactions[[#This Row],[Description]])),Rules[Subcategory],"Uncategorised")</f>
        <v>Sales</v>
      </c>
    </row>
    <row r="396" spans="2:9" x14ac:dyDescent="0.25">
      <c r="B396" s="3">
        <f>EOMONTH(Transactions[[#This Row],[Date]],0)</f>
        <v>45808</v>
      </c>
      <c r="C396" s="1" t="s">
        <v>0</v>
      </c>
      <c r="D396" s="2">
        <v>75.430000000000007</v>
      </c>
      <c r="E396" s="3">
        <v>45791</v>
      </c>
      <c r="F396" s="1" t="s">
        <v>399</v>
      </c>
      <c r="G396" s="1" t="s">
        <v>4</v>
      </c>
      <c r="H396" s="1" t="str" cm="1">
        <f t="array" ref="H396">_xlfn.XLOOKUP(TRUE,ISNUMBER(SEARCH(Rules[Keyword],Transactions[[#This Row],[Description]])),Rules[Category],"Uncategorised")</f>
        <v>Income</v>
      </c>
      <c r="I396" s="1" t="str" cm="1">
        <f t="array" ref="I396">_xlfn.XLOOKUP(TRUE,ISNUMBER(SEARCH(Rules[Keyword],Transactions[[#This Row],[Description]])),Rules[Subcategory],"Uncategorised")</f>
        <v>Sales</v>
      </c>
    </row>
    <row r="397" spans="2:9" x14ac:dyDescent="0.25">
      <c r="B397" s="3">
        <f>EOMONTH(Transactions[[#This Row],[Date]],0)</f>
        <v>45808</v>
      </c>
      <c r="C397" s="4" t="s">
        <v>0</v>
      </c>
      <c r="D397" s="5">
        <v>63.35</v>
      </c>
      <c r="E397" s="6">
        <v>45792</v>
      </c>
      <c r="F397" s="4" t="s">
        <v>400</v>
      </c>
      <c r="G397" s="4" t="s">
        <v>2</v>
      </c>
      <c r="H397" s="1" t="str" cm="1">
        <f t="array" ref="H397">_xlfn.XLOOKUP(TRUE,ISNUMBER(SEARCH(Rules[Keyword],Transactions[[#This Row],[Description]])),Rules[Category],"Uncategorised")</f>
        <v>Income</v>
      </c>
      <c r="I397" s="1" t="str" cm="1">
        <f t="array" ref="I397">_xlfn.XLOOKUP(TRUE,ISNUMBER(SEARCH(Rules[Keyword],Transactions[[#This Row],[Description]])),Rules[Subcategory],"Uncategorised")</f>
        <v>Sales</v>
      </c>
    </row>
    <row r="398" spans="2:9" x14ac:dyDescent="0.25">
      <c r="B398" s="3">
        <f>EOMONTH(Transactions[[#This Row],[Date]],0)</f>
        <v>45808</v>
      </c>
      <c r="C398" s="1" t="s">
        <v>0</v>
      </c>
      <c r="D398" s="2">
        <v>16.260000000000002</v>
      </c>
      <c r="E398" s="3">
        <v>45792</v>
      </c>
      <c r="F398" s="1" t="s">
        <v>401</v>
      </c>
      <c r="G398" s="1" t="s">
        <v>9</v>
      </c>
      <c r="H398" s="1" t="str" cm="1">
        <f t="array" ref="H398">_xlfn.XLOOKUP(TRUE,ISNUMBER(SEARCH(Rules[Keyword],Transactions[[#This Row],[Description]])),Rules[Category],"Uncategorised")</f>
        <v>Income</v>
      </c>
      <c r="I398" s="1" t="str" cm="1">
        <f t="array" ref="I398">_xlfn.XLOOKUP(TRUE,ISNUMBER(SEARCH(Rules[Keyword],Transactions[[#This Row],[Description]])),Rules[Subcategory],"Uncategorised")</f>
        <v>Sales</v>
      </c>
    </row>
    <row r="399" spans="2:9" x14ac:dyDescent="0.25">
      <c r="B399" s="3">
        <f>EOMONTH(Transactions[[#This Row],[Date]],0)</f>
        <v>45808</v>
      </c>
      <c r="C399" s="4" t="s">
        <v>0</v>
      </c>
      <c r="D399" s="5">
        <v>92.05</v>
      </c>
      <c r="E399" s="6">
        <v>45792</v>
      </c>
      <c r="F399" s="4" t="s">
        <v>402</v>
      </c>
      <c r="G399" s="4" t="s">
        <v>4</v>
      </c>
      <c r="H399" s="1" t="str" cm="1">
        <f t="array" ref="H399">_xlfn.XLOOKUP(TRUE,ISNUMBER(SEARCH(Rules[Keyword],Transactions[[#This Row],[Description]])),Rules[Category],"Uncategorised")</f>
        <v>Income</v>
      </c>
      <c r="I399" s="1" t="str" cm="1">
        <f t="array" ref="I399">_xlfn.XLOOKUP(TRUE,ISNUMBER(SEARCH(Rules[Keyword],Transactions[[#This Row],[Description]])),Rules[Subcategory],"Uncategorised")</f>
        <v>Sales</v>
      </c>
    </row>
    <row r="400" spans="2:9" x14ac:dyDescent="0.25">
      <c r="B400" s="3">
        <f>EOMONTH(Transactions[[#This Row],[Date]],0)</f>
        <v>45808</v>
      </c>
      <c r="C400" s="1" t="s">
        <v>0</v>
      </c>
      <c r="D400" s="2">
        <v>-95</v>
      </c>
      <c r="E400" s="3">
        <v>45792</v>
      </c>
      <c r="F400" s="1" t="s">
        <v>403</v>
      </c>
      <c r="G400" s="1" t="s">
        <v>48</v>
      </c>
      <c r="H400" s="1" t="str" cm="1">
        <f t="array" ref="H400">_xlfn.XLOOKUP(TRUE,ISNUMBER(SEARCH(Rules[Keyword],Transactions[[#This Row],[Description]])),Rules[Category],"Uncategorised")</f>
        <v>Expense</v>
      </c>
      <c r="I400" s="1" t="str" cm="1">
        <f t="array" ref="I400">_xlfn.XLOOKUP(TRUE,ISNUMBER(SEARCH(Rules[Keyword],Transactions[[#This Row],[Description]])),Rules[Subcategory],"Uncategorised")</f>
        <v>Insurance</v>
      </c>
    </row>
    <row r="401" spans="2:9" x14ac:dyDescent="0.25">
      <c r="B401" s="3">
        <f>EOMONTH(Transactions[[#This Row],[Date]],0)</f>
        <v>45808</v>
      </c>
      <c r="C401" s="4" t="s">
        <v>0</v>
      </c>
      <c r="D401" s="5">
        <v>33.5</v>
      </c>
      <c r="E401" s="6">
        <v>45793</v>
      </c>
      <c r="F401" s="4" t="s">
        <v>404</v>
      </c>
      <c r="G401" s="4" t="s">
        <v>6</v>
      </c>
      <c r="H401" s="1" t="str" cm="1">
        <f t="array" ref="H401">_xlfn.XLOOKUP(TRUE,ISNUMBER(SEARCH(Rules[Keyword],Transactions[[#This Row],[Description]])),Rules[Category],"Uncategorised")</f>
        <v>Income</v>
      </c>
      <c r="I401" s="1" t="str" cm="1">
        <f t="array" ref="I401">_xlfn.XLOOKUP(TRUE,ISNUMBER(SEARCH(Rules[Keyword],Transactions[[#This Row],[Description]])),Rules[Subcategory],"Uncategorised")</f>
        <v>Sales</v>
      </c>
    </row>
    <row r="402" spans="2:9" x14ac:dyDescent="0.25">
      <c r="B402" s="3">
        <f>EOMONTH(Transactions[[#This Row],[Date]],0)</f>
        <v>45808</v>
      </c>
      <c r="C402" s="1" t="s">
        <v>0</v>
      </c>
      <c r="D402" s="2">
        <v>64.33</v>
      </c>
      <c r="E402" s="3">
        <v>45793</v>
      </c>
      <c r="F402" s="1" t="s">
        <v>405</v>
      </c>
      <c r="G402" s="1" t="s">
        <v>2</v>
      </c>
      <c r="H402" s="1" t="str" cm="1">
        <f t="array" ref="H402">_xlfn.XLOOKUP(TRUE,ISNUMBER(SEARCH(Rules[Keyword],Transactions[[#This Row],[Description]])),Rules[Category],"Uncategorised")</f>
        <v>Income</v>
      </c>
      <c r="I402" s="1" t="str" cm="1">
        <f t="array" ref="I402">_xlfn.XLOOKUP(TRUE,ISNUMBER(SEARCH(Rules[Keyword],Transactions[[#This Row],[Description]])),Rules[Subcategory],"Uncategorised")</f>
        <v>Sales</v>
      </c>
    </row>
    <row r="403" spans="2:9" x14ac:dyDescent="0.25">
      <c r="B403" s="3">
        <f>EOMONTH(Transactions[[#This Row],[Date]],0)</f>
        <v>45808</v>
      </c>
      <c r="C403" s="4" t="s">
        <v>0</v>
      </c>
      <c r="D403" s="5">
        <v>9.2200000000000006</v>
      </c>
      <c r="E403" s="6">
        <v>45793</v>
      </c>
      <c r="F403" s="4" t="s">
        <v>406</v>
      </c>
      <c r="G403" s="4" t="s">
        <v>4</v>
      </c>
      <c r="H403" s="1" t="str" cm="1">
        <f t="array" ref="H403">_xlfn.XLOOKUP(TRUE,ISNUMBER(SEARCH(Rules[Keyword],Transactions[[#This Row],[Description]])),Rules[Category],"Uncategorised")</f>
        <v>Income</v>
      </c>
      <c r="I403" s="1" t="str" cm="1">
        <f t="array" ref="I403">_xlfn.XLOOKUP(TRUE,ISNUMBER(SEARCH(Rules[Keyword],Transactions[[#This Row],[Description]])),Rules[Subcategory],"Uncategorised")</f>
        <v>Sales</v>
      </c>
    </row>
    <row r="404" spans="2:9" x14ac:dyDescent="0.25">
      <c r="B404" s="3">
        <f>EOMONTH(Transactions[[#This Row],[Date]],0)</f>
        <v>45808</v>
      </c>
      <c r="C404" s="1" t="s">
        <v>0</v>
      </c>
      <c r="D404" s="2">
        <v>31.5</v>
      </c>
      <c r="E404" s="3">
        <v>45794</v>
      </c>
      <c r="F404" s="1" t="s">
        <v>407</v>
      </c>
      <c r="G404" s="1" t="s">
        <v>6</v>
      </c>
      <c r="H404" s="1" t="str" cm="1">
        <f t="array" ref="H404">_xlfn.XLOOKUP(TRUE,ISNUMBER(SEARCH(Rules[Keyword],Transactions[[#This Row],[Description]])),Rules[Category],"Uncategorised")</f>
        <v>Income</v>
      </c>
      <c r="I404" s="1" t="str" cm="1">
        <f t="array" ref="I404">_xlfn.XLOOKUP(TRUE,ISNUMBER(SEARCH(Rules[Keyword],Transactions[[#This Row],[Description]])),Rules[Subcategory],"Uncategorised")</f>
        <v>Sales</v>
      </c>
    </row>
    <row r="405" spans="2:9" x14ac:dyDescent="0.25">
      <c r="B405" s="3">
        <f>EOMONTH(Transactions[[#This Row],[Date]],0)</f>
        <v>45808</v>
      </c>
      <c r="C405" s="4" t="s">
        <v>0</v>
      </c>
      <c r="D405" s="5">
        <v>76.5</v>
      </c>
      <c r="E405" s="6">
        <v>45794</v>
      </c>
      <c r="F405" s="4" t="s">
        <v>408</v>
      </c>
      <c r="G405" s="4" t="s">
        <v>2</v>
      </c>
      <c r="H405" s="1" t="str" cm="1">
        <f t="array" ref="H405">_xlfn.XLOOKUP(TRUE,ISNUMBER(SEARCH(Rules[Keyword],Transactions[[#This Row],[Description]])),Rules[Category],"Uncategorised")</f>
        <v>Income</v>
      </c>
      <c r="I405" s="1" t="str" cm="1">
        <f t="array" ref="I405">_xlfn.XLOOKUP(TRUE,ISNUMBER(SEARCH(Rules[Keyword],Transactions[[#This Row],[Description]])),Rules[Subcategory],"Uncategorised")</f>
        <v>Sales</v>
      </c>
    </row>
    <row r="406" spans="2:9" x14ac:dyDescent="0.25">
      <c r="B406" s="3">
        <f>EOMONTH(Transactions[[#This Row],[Date]],0)</f>
        <v>45808</v>
      </c>
      <c r="C406" s="1" t="s">
        <v>0</v>
      </c>
      <c r="D406" s="2">
        <v>14.44</v>
      </c>
      <c r="E406" s="3">
        <v>45794</v>
      </c>
      <c r="F406" s="1" t="s">
        <v>409</v>
      </c>
      <c r="G406" s="1" t="s">
        <v>4</v>
      </c>
      <c r="H406" s="1" t="str" cm="1">
        <f t="array" ref="H406">_xlfn.XLOOKUP(TRUE,ISNUMBER(SEARCH(Rules[Keyword],Transactions[[#This Row],[Description]])),Rules[Category],"Uncategorised")</f>
        <v>Income</v>
      </c>
      <c r="I406" s="1" t="str" cm="1">
        <f t="array" ref="I406">_xlfn.XLOOKUP(TRUE,ISNUMBER(SEARCH(Rules[Keyword],Transactions[[#This Row],[Description]])),Rules[Subcategory],"Uncategorised")</f>
        <v>Sales</v>
      </c>
    </row>
    <row r="407" spans="2:9" x14ac:dyDescent="0.25">
      <c r="B407" s="3">
        <f>EOMONTH(Transactions[[#This Row],[Date]],0)</f>
        <v>45808</v>
      </c>
      <c r="C407" s="4" t="s">
        <v>0</v>
      </c>
      <c r="D407" s="5">
        <v>71.400000000000006</v>
      </c>
      <c r="E407" s="6">
        <v>45795</v>
      </c>
      <c r="F407" s="4" t="s">
        <v>410</v>
      </c>
      <c r="G407" s="4" t="s">
        <v>6</v>
      </c>
      <c r="H407" s="1" t="str" cm="1">
        <f t="array" ref="H407">_xlfn.XLOOKUP(TRUE,ISNUMBER(SEARCH(Rules[Keyword],Transactions[[#This Row],[Description]])),Rules[Category],"Uncategorised")</f>
        <v>Income</v>
      </c>
      <c r="I407" s="1" t="str" cm="1">
        <f t="array" ref="I407">_xlfn.XLOOKUP(TRUE,ISNUMBER(SEARCH(Rules[Keyword],Transactions[[#This Row],[Description]])),Rules[Subcategory],"Uncategorised")</f>
        <v>Sales</v>
      </c>
    </row>
    <row r="408" spans="2:9" x14ac:dyDescent="0.25">
      <c r="B408" s="3">
        <f>EOMONTH(Transactions[[#This Row],[Date]],0)</f>
        <v>45808</v>
      </c>
      <c r="C408" s="1" t="s">
        <v>0</v>
      </c>
      <c r="D408" s="2">
        <v>50.63</v>
      </c>
      <c r="E408" s="3">
        <v>45795</v>
      </c>
      <c r="F408" s="1" t="s">
        <v>411</v>
      </c>
      <c r="G408" s="1" t="s">
        <v>2</v>
      </c>
      <c r="H408" s="1" t="str" cm="1">
        <f t="array" ref="H408">_xlfn.XLOOKUP(TRUE,ISNUMBER(SEARCH(Rules[Keyword],Transactions[[#This Row],[Description]])),Rules[Category],"Uncategorised")</f>
        <v>Income</v>
      </c>
      <c r="I408" s="1" t="str" cm="1">
        <f t="array" ref="I408">_xlfn.XLOOKUP(TRUE,ISNUMBER(SEARCH(Rules[Keyword],Transactions[[#This Row],[Description]])),Rules[Subcategory],"Uncategorised")</f>
        <v>Sales</v>
      </c>
    </row>
    <row r="409" spans="2:9" x14ac:dyDescent="0.25">
      <c r="B409" s="3">
        <f>EOMONTH(Transactions[[#This Row],[Date]],0)</f>
        <v>45808</v>
      </c>
      <c r="C409" s="4" t="s">
        <v>0</v>
      </c>
      <c r="D409" s="5">
        <v>30</v>
      </c>
      <c r="E409" s="6">
        <v>45796</v>
      </c>
      <c r="F409" s="4" t="s">
        <v>412</v>
      </c>
      <c r="G409" s="4" t="s">
        <v>6</v>
      </c>
      <c r="H409" s="1" t="str" cm="1">
        <f t="array" ref="H409">_xlfn.XLOOKUP(TRUE,ISNUMBER(SEARCH(Rules[Keyword],Transactions[[#This Row],[Description]])),Rules[Category],"Uncategorised")</f>
        <v>Income</v>
      </c>
      <c r="I409" s="1" t="str" cm="1">
        <f t="array" ref="I409">_xlfn.XLOOKUP(TRUE,ISNUMBER(SEARCH(Rules[Keyword],Transactions[[#This Row],[Description]])),Rules[Subcategory],"Uncategorised")</f>
        <v>Sales</v>
      </c>
    </row>
    <row r="410" spans="2:9" x14ac:dyDescent="0.25">
      <c r="B410" s="3">
        <f>EOMONTH(Transactions[[#This Row],[Date]],0)</f>
        <v>45808</v>
      </c>
      <c r="C410" s="1" t="s">
        <v>0</v>
      </c>
      <c r="D410" s="2">
        <v>48.76</v>
      </c>
      <c r="E410" s="3">
        <v>45796</v>
      </c>
      <c r="F410" s="1" t="s">
        <v>413</v>
      </c>
      <c r="G410" s="1" t="s">
        <v>2</v>
      </c>
      <c r="H410" s="1" t="str" cm="1">
        <f t="array" ref="H410">_xlfn.XLOOKUP(TRUE,ISNUMBER(SEARCH(Rules[Keyword],Transactions[[#This Row],[Description]])),Rules[Category],"Uncategorised")</f>
        <v>Income</v>
      </c>
      <c r="I410" s="1" t="str" cm="1">
        <f t="array" ref="I410">_xlfn.XLOOKUP(TRUE,ISNUMBER(SEARCH(Rules[Keyword],Transactions[[#This Row],[Description]])),Rules[Subcategory],"Uncategorised")</f>
        <v>Sales</v>
      </c>
    </row>
    <row r="411" spans="2:9" x14ac:dyDescent="0.25">
      <c r="B411" s="3">
        <f>EOMONTH(Transactions[[#This Row],[Date]],0)</f>
        <v>45808</v>
      </c>
      <c r="C411" s="4" t="s">
        <v>0</v>
      </c>
      <c r="D411" s="5">
        <v>24.26</v>
      </c>
      <c r="E411" s="6">
        <v>45796</v>
      </c>
      <c r="F411" s="4" t="s">
        <v>414</v>
      </c>
      <c r="G411" s="4" t="s">
        <v>4</v>
      </c>
      <c r="H411" s="1" t="str" cm="1">
        <f t="array" ref="H411">_xlfn.XLOOKUP(TRUE,ISNUMBER(SEARCH(Rules[Keyword],Transactions[[#This Row],[Description]])),Rules[Category],"Uncategorised")</f>
        <v>Income</v>
      </c>
      <c r="I411" s="1" t="str" cm="1">
        <f t="array" ref="I411">_xlfn.XLOOKUP(TRUE,ISNUMBER(SEARCH(Rules[Keyword],Transactions[[#This Row],[Description]])),Rules[Subcategory],"Uncategorised")</f>
        <v>Sales</v>
      </c>
    </row>
    <row r="412" spans="2:9" x14ac:dyDescent="0.25">
      <c r="B412" s="3">
        <f>EOMONTH(Transactions[[#This Row],[Date]],0)</f>
        <v>45808</v>
      </c>
      <c r="C412" s="1" t="s">
        <v>0</v>
      </c>
      <c r="D412" s="2">
        <v>30.8</v>
      </c>
      <c r="E412" s="3">
        <v>45797</v>
      </c>
      <c r="F412" s="1" t="s">
        <v>415</v>
      </c>
      <c r="G412" s="1" t="s">
        <v>6</v>
      </c>
      <c r="H412" s="1" t="str" cm="1">
        <f t="array" ref="H412">_xlfn.XLOOKUP(TRUE,ISNUMBER(SEARCH(Rules[Keyword],Transactions[[#This Row],[Description]])),Rules[Category],"Uncategorised")</f>
        <v>Income</v>
      </c>
      <c r="I412" s="1" t="str" cm="1">
        <f t="array" ref="I412">_xlfn.XLOOKUP(TRUE,ISNUMBER(SEARCH(Rules[Keyword],Transactions[[#This Row],[Description]])),Rules[Subcategory],"Uncategorised")</f>
        <v>Sales</v>
      </c>
    </row>
    <row r="413" spans="2:9" x14ac:dyDescent="0.25">
      <c r="B413" s="3">
        <f>EOMONTH(Transactions[[#This Row],[Date]],0)</f>
        <v>45808</v>
      </c>
      <c r="C413" s="4" t="s">
        <v>0</v>
      </c>
      <c r="D413" s="5">
        <v>31.89</v>
      </c>
      <c r="E413" s="6">
        <v>45797</v>
      </c>
      <c r="F413" s="4" t="s">
        <v>416</v>
      </c>
      <c r="G413" s="4" t="s">
        <v>2</v>
      </c>
      <c r="H413" s="1" t="str" cm="1">
        <f t="array" ref="H413">_xlfn.XLOOKUP(TRUE,ISNUMBER(SEARCH(Rules[Keyword],Transactions[[#This Row],[Description]])),Rules[Category],"Uncategorised")</f>
        <v>Income</v>
      </c>
      <c r="I413" s="1" t="str" cm="1">
        <f t="array" ref="I413">_xlfn.XLOOKUP(TRUE,ISNUMBER(SEARCH(Rules[Keyword],Transactions[[#This Row],[Description]])),Rules[Subcategory],"Uncategorised")</f>
        <v>Sales</v>
      </c>
    </row>
    <row r="414" spans="2:9" x14ac:dyDescent="0.25">
      <c r="B414" s="3">
        <f>EOMONTH(Transactions[[#This Row],[Date]],0)</f>
        <v>45808</v>
      </c>
      <c r="C414" s="1" t="s">
        <v>0</v>
      </c>
      <c r="D414" s="2">
        <v>102.84</v>
      </c>
      <c r="E414" s="3">
        <v>45798</v>
      </c>
      <c r="F414" s="1" t="s">
        <v>417</v>
      </c>
      <c r="G414" s="1" t="s">
        <v>2</v>
      </c>
      <c r="H414" s="1" t="str" cm="1">
        <f t="array" ref="H414">_xlfn.XLOOKUP(TRUE,ISNUMBER(SEARCH(Rules[Keyword],Transactions[[#This Row],[Description]])),Rules[Category],"Uncategorised")</f>
        <v>Income</v>
      </c>
      <c r="I414" s="1" t="str" cm="1">
        <f t="array" ref="I414">_xlfn.XLOOKUP(TRUE,ISNUMBER(SEARCH(Rules[Keyword],Transactions[[#This Row],[Description]])),Rules[Subcategory],"Uncategorised")</f>
        <v>Sales</v>
      </c>
    </row>
    <row r="415" spans="2:9" x14ac:dyDescent="0.25">
      <c r="B415" s="3">
        <f>EOMONTH(Transactions[[#This Row],[Date]],0)</f>
        <v>45808</v>
      </c>
      <c r="C415" s="4" t="s">
        <v>0</v>
      </c>
      <c r="D415" s="5">
        <v>21.6</v>
      </c>
      <c r="E415" s="6">
        <v>45798</v>
      </c>
      <c r="F415" s="4" t="s">
        <v>418</v>
      </c>
      <c r="G415" s="4" t="s">
        <v>9</v>
      </c>
      <c r="H415" s="1" t="str" cm="1">
        <f t="array" ref="H415">_xlfn.XLOOKUP(TRUE,ISNUMBER(SEARCH(Rules[Keyword],Transactions[[#This Row],[Description]])),Rules[Category],"Uncategorised")</f>
        <v>Income</v>
      </c>
      <c r="I415" s="1" t="str" cm="1">
        <f t="array" ref="I415">_xlfn.XLOOKUP(TRUE,ISNUMBER(SEARCH(Rules[Keyword],Transactions[[#This Row],[Description]])),Rules[Subcategory],"Uncategorised")</f>
        <v>Sales</v>
      </c>
    </row>
    <row r="416" spans="2:9" x14ac:dyDescent="0.25">
      <c r="B416" s="3">
        <f>EOMONTH(Transactions[[#This Row],[Date]],0)</f>
        <v>45808</v>
      </c>
      <c r="C416" s="1" t="s">
        <v>0</v>
      </c>
      <c r="D416" s="2">
        <v>68.47</v>
      </c>
      <c r="E416" s="3">
        <v>45798</v>
      </c>
      <c r="F416" s="1" t="s">
        <v>419</v>
      </c>
      <c r="G416" s="1" t="s">
        <v>4</v>
      </c>
      <c r="H416" s="1" t="str" cm="1">
        <f t="array" ref="H416">_xlfn.XLOOKUP(TRUE,ISNUMBER(SEARCH(Rules[Keyword],Transactions[[#This Row],[Description]])),Rules[Category],"Uncategorised")</f>
        <v>Income</v>
      </c>
      <c r="I416" s="1" t="str" cm="1">
        <f t="array" ref="I416">_xlfn.XLOOKUP(TRUE,ISNUMBER(SEARCH(Rules[Keyword],Transactions[[#This Row],[Description]])),Rules[Subcategory],"Uncategorised")</f>
        <v>Sales</v>
      </c>
    </row>
    <row r="417" spans="2:9" x14ac:dyDescent="0.25">
      <c r="B417" s="3">
        <f>EOMONTH(Transactions[[#This Row],[Date]],0)</f>
        <v>45808</v>
      </c>
      <c r="C417" s="4" t="s">
        <v>0</v>
      </c>
      <c r="D417" s="5">
        <v>51</v>
      </c>
      <c r="E417" s="6">
        <v>45799</v>
      </c>
      <c r="F417" s="4" t="s">
        <v>420</v>
      </c>
      <c r="G417" s="4" t="s">
        <v>6</v>
      </c>
      <c r="H417" s="1" t="str" cm="1">
        <f t="array" ref="H417">_xlfn.XLOOKUP(TRUE,ISNUMBER(SEARCH(Rules[Keyword],Transactions[[#This Row],[Description]])),Rules[Category],"Uncategorised")</f>
        <v>Income</v>
      </c>
      <c r="I417" s="1" t="str" cm="1">
        <f t="array" ref="I417">_xlfn.XLOOKUP(TRUE,ISNUMBER(SEARCH(Rules[Keyword],Transactions[[#This Row],[Description]])),Rules[Subcategory],"Uncategorised")</f>
        <v>Sales</v>
      </c>
    </row>
    <row r="418" spans="2:9" x14ac:dyDescent="0.25">
      <c r="B418" s="3">
        <f>EOMONTH(Transactions[[#This Row],[Date]],0)</f>
        <v>45808</v>
      </c>
      <c r="C418" s="1" t="s">
        <v>0</v>
      </c>
      <c r="D418" s="2">
        <v>37.9</v>
      </c>
      <c r="E418" s="3">
        <v>45799</v>
      </c>
      <c r="F418" s="1" t="s">
        <v>421</v>
      </c>
      <c r="G418" s="1" t="s">
        <v>2</v>
      </c>
      <c r="H418" s="1" t="str" cm="1">
        <f t="array" ref="H418">_xlfn.XLOOKUP(TRUE,ISNUMBER(SEARCH(Rules[Keyword],Transactions[[#This Row],[Description]])),Rules[Category],"Uncategorised")</f>
        <v>Income</v>
      </c>
      <c r="I418" s="1" t="str" cm="1">
        <f t="array" ref="I418">_xlfn.XLOOKUP(TRUE,ISNUMBER(SEARCH(Rules[Keyword],Transactions[[#This Row],[Description]])),Rules[Subcategory],"Uncategorised")</f>
        <v>Sales</v>
      </c>
    </row>
    <row r="419" spans="2:9" x14ac:dyDescent="0.25">
      <c r="B419" s="3">
        <f>EOMONTH(Transactions[[#This Row],[Date]],0)</f>
        <v>45808</v>
      </c>
      <c r="C419" s="4" t="s">
        <v>0</v>
      </c>
      <c r="D419" s="5">
        <v>35.5</v>
      </c>
      <c r="E419" s="6">
        <v>45800</v>
      </c>
      <c r="F419" s="4" t="s">
        <v>422</v>
      </c>
      <c r="G419" s="4" t="s">
        <v>6</v>
      </c>
      <c r="H419" s="1" t="str" cm="1">
        <f t="array" ref="H419">_xlfn.XLOOKUP(TRUE,ISNUMBER(SEARCH(Rules[Keyword],Transactions[[#This Row],[Description]])),Rules[Category],"Uncategorised")</f>
        <v>Income</v>
      </c>
      <c r="I419" s="1" t="str" cm="1">
        <f t="array" ref="I419">_xlfn.XLOOKUP(TRUE,ISNUMBER(SEARCH(Rules[Keyword],Transactions[[#This Row],[Description]])),Rules[Subcategory],"Uncategorised")</f>
        <v>Sales</v>
      </c>
    </row>
    <row r="420" spans="2:9" x14ac:dyDescent="0.25">
      <c r="B420" s="3">
        <f>EOMONTH(Transactions[[#This Row],[Date]],0)</f>
        <v>45808</v>
      </c>
      <c r="C420" s="1" t="s">
        <v>0</v>
      </c>
      <c r="D420" s="2">
        <v>129.77000000000001</v>
      </c>
      <c r="E420" s="3">
        <v>45800</v>
      </c>
      <c r="F420" s="1" t="s">
        <v>423</v>
      </c>
      <c r="G420" s="1" t="s">
        <v>2</v>
      </c>
      <c r="H420" s="1" t="str" cm="1">
        <f t="array" ref="H420">_xlfn.XLOOKUP(TRUE,ISNUMBER(SEARCH(Rules[Keyword],Transactions[[#This Row],[Description]])),Rules[Category],"Uncategorised")</f>
        <v>Income</v>
      </c>
      <c r="I420" s="1" t="str" cm="1">
        <f t="array" ref="I420">_xlfn.XLOOKUP(TRUE,ISNUMBER(SEARCH(Rules[Keyword],Transactions[[#This Row],[Description]])),Rules[Subcategory],"Uncategorised")</f>
        <v>Sales</v>
      </c>
    </row>
    <row r="421" spans="2:9" x14ac:dyDescent="0.25">
      <c r="B421" s="3">
        <f>EOMONTH(Transactions[[#This Row],[Date]],0)</f>
        <v>45808</v>
      </c>
      <c r="C421" s="4" t="s">
        <v>0</v>
      </c>
      <c r="D421" s="5">
        <v>93</v>
      </c>
      <c r="E421" s="6">
        <v>45801</v>
      </c>
      <c r="F421" s="4" t="s">
        <v>424</v>
      </c>
      <c r="G421" s="4" t="s">
        <v>6</v>
      </c>
      <c r="H421" s="1" t="str" cm="1">
        <f t="array" ref="H421">_xlfn.XLOOKUP(TRUE,ISNUMBER(SEARCH(Rules[Keyword],Transactions[[#This Row],[Description]])),Rules[Category],"Uncategorised")</f>
        <v>Income</v>
      </c>
      <c r="I421" s="1" t="str" cm="1">
        <f t="array" ref="I421">_xlfn.XLOOKUP(TRUE,ISNUMBER(SEARCH(Rules[Keyword],Transactions[[#This Row],[Description]])),Rules[Subcategory],"Uncategorised")</f>
        <v>Sales</v>
      </c>
    </row>
    <row r="422" spans="2:9" x14ac:dyDescent="0.25">
      <c r="B422" s="3">
        <f>EOMONTH(Transactions[[#This Row],[Date]],0)</f>
        <v>45808</v>
      </c>
      <c r="C422" s="1" t="s">
        <v>0</v>
      </c>
      <c r="D422" s="2">
        <v>38.89</v>
      </c>
      <c r="E422" s="3">
        <v>45801</v>
      </c>
      <c r="F422" s="1" t="s">
        <v>425</v>
      </c>
      <c r="G422" s="1" t="s">
        <v>2</v>
      </c>
      <c r="H422" s="1" t="str" cm="1">
        <f t="array" ref="H422">_xlfn.XLOOKUP(TRUE,ISNUMBER(SEARCH(Rules[Keyword],Transactions[[#This Row],[Description]])),Rules[Category],"Uncategorised")</f>
        <v>Income</v>
      </c>
      <c r="I422" s="1" t="str" cm="1">
        <f t="array" ref="I422">_xlfn.XLOOKUP(TRUE,ISNUMBER(SEARCH(Rules[Keyword],Transactions[[#This Row],[Description]])),Rules[Subcategory],"Uncategorised")</f>
        <v>Sales</v>
      </c>
    </row>
    <row r="423" spans="2:9" x14ac:dyDescent="0.25">
      <c r="B423" s="3">
        <f>EOMONTH(Transactions[[#This Row],[Date]],0)</f>
        <v>45808</v>
      </c>
      <c r="C423" s="4" t="s">
        <v>0</v>
      </c>
      <c r="D423" s="5">
        <v>64.540000000000006</v>
      </c>
      <c r="E423" s="6">
        <v>45801</v>
      </c>
      <c r="F423" s="4" t="s">
        <v>426</v>
      </c>
      <c r="G423" s="4" t="s">
        <v>4</v>
      </c>
      <c r="H423" s="1" t="str" cm="1">
        <f t="array" ref="H423">_xlfn.XLOOKUP(TRUE,ISNUMBER(SEARCH(Rules[Keyword],Transactions[[#This Row],[Description]])),Rules[Category],"Uncategorised")</f>
        <v>Income</v>
      </c>
      <c r="I423" s="1" t="str" cm="1">
        <f t="array" ref="I423">_xlfn.XLOOKUP(TRUE,ISNUMBER(SEARCH(Rules[Keyword],Transactions[[#This Row],[Description]])),Rules[Subcategory],"Uncategorised")</f>
        <v>Sales</v>
      </c>
    </row>
    <row r="424" spans="2:9" x14ac:dyDescent="0.25">
      <c r="B424" s="3">
        <f>EOMONTH(Transactions[[#This Row],[Date]],0)</f>
        <v>45808</v>
      </c>
      <c r="C424" s="1" t="s">
        <v>0</v>
      </c>
      <c r="D424" s="2">
        <v>38</v>
      </c>
      <c r="E424" s="3">
        <v>45802</v>
      </c>
      <c r="F424" s="1" t="s">
        <v>427</v>
      </c>
      <c r="G424" s="1" t="s">
        <v>6</v>
      </c>
      <c r="H424" s="1" t="str" cm="1">
        <f t="array" ref="H424">_xlfn.XLOOKUP(TRUE,ISNUMBER(SEARCH(Rules[Keyword],Transactions[[#This Row],[Description]])),Rules[Category],"Uncategorised")</f>
        <v>Income</v>
      </c>
      <c r="I424" s="1" t="str" cm="1">
        <f t="array" ref="I424">_xlfn.XLOOKUP(TRUE,ISNUMBER(SEARCH(Rules[Keyword],Transactions[[#This Row],[Description]])),Rules[Subcategory],"Uncategorised")</f>
        <v>Sales</v>
      </c>
    </row>
    <row r="425" spans="2:9" x14ac:dyDescent="0.25">
      <c r="B425" s="3">
        <f>EOMONTH(Transactions[[#This Row],[Date]],0)</f>
        <v>45808</v>
      </c>
      <c r="C425" s="4" t="s">
        <v>0</v>
      </c>
      <c r="D425" s="5">
        <v>49.45</v>
      </c>
      <c r="E425" s="6">
        <v>45802</v>
      </c>
      <c r="F425" s="4" t="s">
        <v>428</v>
      </c>
      <c r="G425" s="4" t="s">
        <v>2</v>
      </c>
      <c r="H425" s="1" t="str" cm="1">
        <f t="array" ref="H425">_xlfn.XLOOKUP(TRUE,ISNUMBER(SEARCH(Rules[Keyword],Transactions[[#This Row],[Description]])),Rules[Category],"Uncategorised")</f>
        <v>Income</v>
      </c>
      <c r="I425" s="1" t="str" cm="1">
        <f t="array" ref="I425">_xlfn.XLOOKUP(TRUE,ISNUMBER(SEARCH(Rules[Keyword],Transactions[[#This Row],[Description]])),Rules[Subcategory],"Uncategorised")</f>
        <v>Sales</v>
      </c>
    </row>
    <row r="426" spans="2:9" x14ac:dyDescent="0.25">
      <c r="B426" s="3">
        <f>EOMONTH(Transactions[[#This Row],[Date]],0)</f>
        <v>45808</v>
      </c>
      <c r="C426" s="1" t="s">
        <v>0</v>
      </c>
      <c r="D426" s="2">
        <v>48.52</v>
      </c>
      <c r="E426" s="3">
        <v>45802</v>
      </c>
      <c r="F426" s="1" t="s">
        <v>429</v>
      </c>
      <c r="G426" s="1" t="s">
        <v>4</v>
      </c>
      <c r="H426" s="1" t="str" cm="1">
        <f t="array" ref="H426">_xlfn.XLOOKUP(TRUE,ISNUMBER(SEARCH(Rules[Keyword],Transactions[[#This Row],[Description]])),Rules[Category],"Uncategorised")</f>
        <v>Income</v>
      </c>
      <c r="I426" s="1" t="str" cm="1">
        <f t="array" ref="I426">_xlfn.XLOOKUP(TRUE,ISNUMBER(SEARCH(Rules[Keyword],Transactions[[#This Row],[Description]])),Rules[Subcategory],"Uncategorised")</f>
        <v>Sales</v>
      </c>
    </row>
    <row r="427" spans="2:9" x14ac:dyDescent="0.25">
      <c r="B427" s="3">
        <f>EOMONTH(Transactions[[#This Row],[Date]],0)</f>
        <v>45808</v>
      </c>
      <c r="C427" s="4" t="s">
        <v>0</v>
      </c>
      <c r="D427" s="5">
        <v>49.5</v>
      </c>
      <c r="E427" s="6">
        <v>45803</v>
      </c>
      <c r="F427" s="4" t="s">
        <v>430</v>
      </c>
      <c r="G427" s="4" t="s">
        <v>6</v>
      </c>
      <c r="H427" s="1" t="str" cm="1">
        <f t="array" ref="H427">_xlfn.XLOOKUP(TRUE,ISNUMBER(SEARCH(Rules[Keyword],Transactions[[#This Row],[Description]])),Rules[Category],"Uncategorised")</f>
        <v>Income</v>
      </c>
      <c r="I427" s="1" t="str" cm="1">
        <f t="array" ref="I427">_xlfn.XLOOKUP(TRUE,ISNUMBER(SEARCH(Rules[Keyword],Transactions[[#This Row],[Description]])),Rules[Subcategory],"Uncategorised")</f>
        <v>Sales</v>
      </c>
    </row>
    <row r="428" spans="2:9" x14ac:dyDescent="0.25">
      <c r="B428" s="3">
        <f>EOMONTH(Transactions[[#This Row],[Date]],0)</f>
        <v>45808</v>
      </c>
      <c r="C428" s="1" t="s">
        <v>0</v>
      </c>
      <c r="D428" s="2">
        <v>9.77</v>
      </c>
      <c r="E428" s="3">
        <v>45803</v>
      </c>
      <c r="F428" s="1" t="s">
        <v>431</v>
      </c>
      <c r="G428" s="1" t="s">
        <v>2</v>
      </c>
      <c r="H428" s="1" t="str" cm="1">
        <f t="array" ref="H428">_xlfn.XLOOKUP(TRUE,ISNUMBER(SEARCH(Rules[Keyword],Transactions[[#This Row],[Description]])),Rules[Category],"Uncategorised")</f>
        <v>Income</v>
      </c>
      <c r="I428" s="1" t="str" cm="1">
        <f t="array" ref="I428">_xlfn.XLOOKUP(TRUE,ISNUMBER(SEARCH(Rules[Keyword],Transactions[[#This Row],[Description]])),Rules[Subcategory],"Uncategorised")</f>
        <v>Sales</v>
      </c>
    </row>
    <row r="429" spans="2:9" x14ac:dyDescent="0.25">
      <c r="B429" s="3">
        <f>EOMONTH(Transactions[[#This Row],[Date]],0)</f>
        <v>45808</v>
      </c>
      <c r="C429" s="4" t="s">
        <v>0</v>
      </c>
      <c r="D429" s="5">
        <v>5.5</v>
      </c>
      <c r="E429" s="6">
        <v>45804</v>
      </c>
      <c r="F429" s="4" t="s">
        <v>432</v>
      </c>
      <c r="G429" s="4" t="s">
        <v>6</v>
      </c>
      <c r="H429" s="1" t="str" cm="1">
        <f t="array" ref="H429">_xlfn.XLOOKUP(TRUE,ISNUMBER(SEARCH(Rules[Keyword],Transactions[[#This Row],[Description]])),Rules[Category],"Uncategorised")</f>
        <v>Income</v>
      </c>
      <c r="I429" s="1" t="str" cm="1">
        <f t="array" ref="I429">_xlfn.XLOOKUP(TRUE,ISNUMBER(SEARCH(Rules[Keyword],Transactions[[#This Row],[Description]])),Rules[Subcategory],"Uncategorised")</f>
        <v>Sales</v>
      </c>
    </row>
    <row r="430" spans="2:9" x14ac:dyDescent="0.25">
      <c r="B430" s="3">
        <f>EOMONTH(Transactions[[#This Row],[Date]],0)</f>
        <v>45808</v>
      </c>
      <c r="C430" s="1" t="s">
        <v>0</v>
      </c>
      <c r="D430" s="2">
        <v>40.380000000000003</v>
      </c>
      <c r="E430" s="3">
        <v>45804</v>
      </c>
      <c r="F430" s="1" t="s">
        <v>433</v>
      </c>
      <c r="G430" s="1" t="s">
        <v>2</v>
      </c>
      <c r="H430" s="1" t="str" cm="1">
        <f t="array" ref="H430">_xlfn.XLOOKUP(TRUE,ISNUMBER(SEARCH(Rules[Keyword],Transactions[[#This Row],[Description]])),Rules[Category],"Uncategorised")</f>
        <v>Income</v>
      </c>
      <c r="I430" s="1" t="str" cm="1">
        <f t="array" ref="I430">_xlfn.XLOOKUP(TRUE,ISNUMBER(SEARCH(Rules[Keyword],Transactions[[#This Row],[Description]])),Rules[Subcategory],"Uncategorised")</f>
        <v>Sales</v>
      </c>
    </row>
    <row r="431" spans="2:9" x14ac:dyDescent="0.25">
      <c r="B431" s="3">
        <f>EOMONTH(Transactions[[#This Row],[Date]],0)</f>
        <v>45808</v>
      </c>
      <c r="C431" s="4" t="s">
        <v>0</v>
      </c>
      <c r="D431" s="5">
        <v>15.42</v>
      </c>
      <c r="E431" s="6">
        <v>45804</v>
      </c>
      <c r="F431" s="4" t="s">
        <v>434</v>
      </c>
      <c r="G431" s="4" t="s">
        <v>4</v>
      </c>
      <c r="H431" s="1" t="str" cm="1">
        <f t="array" ref="H431">_xlfn.XLOOKUP(TRUE,ISNUMBER(SEARCH(Rules[Keyword],Transactions[[#This Row],[Description]])),Rules[Category],"Uncategorised")</f>
        <v>Income</v>
      </c>
      <c r="I431" s="1" t="str" cm="1">
        <f t="array" ref="I431">_xlfn.XLOOKUP(TRUE,ISNUMBER(SEARCH(Rules[Keyword],Transactions[[#This Row],[Description]])),Rules[Subcategory],"Uncategorised")</f>
        <v>Sales</v>
      </c>
    </row>
    <row r="432" spans="2:9" x14ac:dyDescent="0.25">
      <c r="B432" s="3">
        <f>EOMONTH(Transactions[[#This Row],[Date]],0)</f>
        <v>45808</v>
      </c>
      <c r="C432" s="1" t="s">
        <v>0</v>
      </c>
      <c r="D432" s="2">
        <v>59.31</v>
      </c>
      <c r="E432" s="3">
        <v>45805</v>
      </c>
      <c r="F432" s="1" t="s">
        <v>435</v>
      </c>
      <c r="G432" s="1" t="s">
        <v>2</v>
      </c>
      <c r="H432" s="1" t="str" cm="1">
        <f t="array" ref="H432">_xlfn.XLOOKUP(TRUE,ISNUMBER(SEARCH(Rules[Keyword],Transactions[[#This Row],[Description]])),Rules[Category],"Uncategorised")</f>
        <v>Income</v>
      </c>
      <c r="I432" s="1" t="str" cm="1">
        <f t="array" ref="I432">_xlfn.XLOOKUP(TRUE,ISNUMBER(SEARCH(Rules[Keyword],Transactions[[#This Row],[Description]])),Rules[Subcategory],"Uncategorised")</f>
        <v>Sales</v>
      </c>
    </row>
    <row r="433" spans="2:9" x14ac:dyDescent="0.25">
      <c r="B433" s="3">
        <f>EOMONTH(Transactions[[#This Row],[Date]],0)</f>
        <v>45808</v>
      </c>
      <c r="C433" s="4" t="s">
        <v>0</v>
      </c>
      <c r="D433" s="5">
        <v>52.76</v>
      </c>
      <c r="E433" s="6">
        <v>45805</v>
      </c>
      <c r="F433" s="4" t="s">
        <v>436</v>
      </c>
      <c r="G433" s="4" t="s">
        <v>4</v>
      </c>
      <c r="H433" s="1" t="str" cm="1">
        <f t="array" ref="H433">_xlfn.XLOOKUP(TRUE,ISNUMBER(SEARCH(Rules[Keyword],Transactions[[#This Row],[Description]])),Rules[Category],"Uncategorised")</f>
        <v>Income</v>
      </c>
      <c r="I433" s="1" t="str" cm="1">
        <f t="array" ref="I433">_xlfn.XLOOKUP(TRUE,ISNUMBER(SEARCH(Rules[Keyword],Transactions[[#This Row],[Description]])),Rules[Subcategory],"Uncategorised")</f>
        <v>Sales</v>
      </c>
    </row>
    <row r="434" spans="2:9" x14ac:dyDescent="0.25">
      <c r="B434" s="3">
        <f>EOMONTH(Transactions[[#This Row],[Date]],0)</f>
        <v>45808</v>
      </c>
      <c r="C434" s="1" t="s">
        <v>0</v>
      </c>
      <c r="D434" s="2">
        <v>24.5</v>
      </c>
      <c r="E434" s="3">
        <v>45806</v>
      </c>
      <c r="F434" s="1" t="s">
        <v>437</v>
      </c>
      <c r="G434" s="1" t="s">
        <v>6</v>
      </c>
      <c r="H434" s="1" t="str" cm="1">
        <f t="array" ref="H434">_xlfn.XLOOKUP(TRUE,ISNUMBER(SEARCH(Rules[Keyword],Transactions[[#This Row],[Description]])),Rules[Category],"Uncategorised")</f>
        <v>Income</v>
      </c>
      <c r="I434" s="1" t="str" cm="1">
        <f t="array" ref="I434">_xlfn.XLOOKUP(TRUE,ISNUMBER(SEARCH(Rules[Keyword],Transactions[[#This Row],[Description]])),Rules[Subcategory],"Uncategorised")</f>
        <v>Sales</v>
      </c>
    </row>
    <row r="435" spans="2:9" x14ac:dyDescent="0.25">
      <c r="B435" s="3">
        <f>EOMONTH(Transactions[[#This Row],[Date]],0)</f>
        <v>45808</v>
      </c>
      <c r="C435" s="4" t="s">
        <v>0</v>
      </c>
      <c r="D435" s="5">
        <v>41.75</v>
      </c>
      <c r="E435" s="6">
        <v>45806</v>
      </c>
      <c r="F435" s="4" t="s">
        <v>438</v>
      </c>
      <c r="G435" s="4" t="s">
        <v>2</v>
      </c>
      <c r="H435" s="1" t="str" cm="1">
        <f t="array" ref="H435">_xlfn.XLOOKUP(TRUE,ISNUMBER(SEARCH(Rules[Keyword],Transactions[[#This Row],[Description]])),Rules[Category],"Uncategorised")</f>
        <v>Income</v>
      </c>
      <c r="I435" s="1" t="str" cm="1">
        <f t="array" ref="I435">_xlfn.XLOOKUP(TRUE,ISNUMBER(SEARCH(Rules[Keyword],Transactions[[#This Row],[Description]])),Rules[Subcategory],"Uncategorised")</f>
        <v>Sales</v>
      </c>
    </row>
    <row r="436" spans="2:9" x14ac:dyDescent="0.25">
      <c r="B436" s="3">
        <f>EOMONTH(Transactions[[#This Row],[Date]],0)</f>
        <v>45808</v>
      </c>
      <c r="C436" s="1" t="s">
        <v>0</v>
      </c>
      <c r="D436" s="2">
        <v>65.73</v>
      </c>
      <c r="E436" s="3">
        <v>45807</v>
      </c>
      <c r="F436" s="1" t="s">
        <v>439</v>
      </c>
      <c r="G436" s="1" t="s">
        <v>2</v>
      </c>
      <c r="H436" s="1" t="str" cm="1">
        <f t="array" ref="H436">_xlfn.XLOOKUP(TRUE,ISNUMBER(SEARCH(Rules[Keyword],Transactions[[#This Row],[Description]])),Rules[Category],"Uncategorised")</f>
        <v>Income</v>
      </c>
      <c r="I436" s="1" t="str" cm="1">
        <f t="array" ref="I436">_xlfn.XLOOKUP(TRUE,ISNUMBER(SEARCH(Rules[Keyword],Transactions[[#This Row],[Description]])),Rules[Subcategory],"Uncategorised")</f>
        <v>Sales</v>
      </c>
    </row>
    <row r="437" spans="2:9" x14ac:dyDescent="0.25">
      <c r="B437" s="3">
        <f>EOMONTH(Transactions[[#This Row],[Date]],0)</f>
        <v>45808</v>
      </c>
      <c r="C437" s="4" t="s">
        <v>0</v>
      </c>
      <c r="D437" s="5">
        <v>45.58</v>
      </c>
      <c r="E437" s="6">
        <v>45807</v>
      </c>
      <c r="F437" s="4" t="s">
        <v>440</v>
      </c>
      <c r="G437" s="4" t="s">
        <v>4</v>
      </c>
      <c r="H437" s="1" t="str" cm="1">
        <f t="array" ref="H437">_xlfn.XLOOKUP(TRUE,ISNUMBER(SEARCH(Rules[Keyword],Transactions[[#This Row],[Description]])),Rules[Category],"Uncategorised")</f>
        <v>Income</v>
      </c>
      <c r="I437" s="1" t="str" cm="1">
        <f t="array" ref="I437">_xlfn.XLOOKUP(TRUE,ISNUMBER(SEARCH(Rules[Keyword],Transactions[[#This Row],[Description]])),Rules[Subcategory],"Uncategorised")</f>
        <v>Sales</v>
      </c>
    </row>
    <row r="438" spans="2:9" x14ac:dyDescent="0.25">
      <c r="B438" s="3">
        <f>EOMONTH(Transactions[[#This Row],[Date]],0)</f>
        <v>45808</v>
      </c>
      <c r="C438" s="1" t="s">
        <v>0</v>
      </c>
      <c r="D438" s="2">
        <v>23</v>
      </c>
      <c r="E438" s="3">
        <v>45808</v>
      </c>
      <c r="F438" s="1" t="s">
        <v>441</v>
      </c>
      <c r="G438" s="1" t="s">
        <v>6</v>
      </c>
      <c r="H438" s="1" t="str" cm="1">
        <f t="array" ref="H438">_xlfn.XLOOKUP(TRUE,ISNUMBER(SEARCH(Rules[Keyword],Transactions[[#This Row],[Description]])),Rules[Category],"Uncategorised")</f>
        <v>Income</v>
      </c>
      <c r="I438" s="1" t="str" cm="1">
        <f t="array" ref="I438">_xlfn.XLOOKUP(TRUE,ISNUMBER(SEARCH(Rules[Keyword],Transactions[[#This Row],[Description]])),Rules[Subcategory],"Uncategorised")</f>
        <v>Sales</v>
      </c>
    </row>
    <row r="439" spans="2:9" x14ac:dyDescent="0.25">
      <c r="B439" s="3">
        <f>EOMONTH(Transactions[[#This Row],[Date]],0)</f>
        <v>45808</v>
      </c>
      <c r="C439" s="4" t="s">
        <v>0</v>
      </c>
      <c r="D439" s="5">
        <v>66.02</v>
      </c>
      <c r="E439" s="6">
        <v>45808</v>
      </c>
      <c r="F439" s="4" t="s">
        <v>442</v>
      </c>
      <c r="G439" s="4" t="s">
        <v>2</v>
      </c>
      <c r="H439" s="1" t="str" cm="1">
        <f t="array" ref="H439">_xlfn.XLOOKUP(TRUE,ISNUMBER(SEARCH(Rules[Keyword],Transactions[[#This Row],[Description]])),Rules[Category],"Uncategorised")</f>
        <v>Income</v>
      </c>
      <c r="I439" s="1" t="str" cm="1">
        <f t="array" ref="I439">_xlfn.XLOOKUP(TRUE,ISNUMBER(SEARCH(Rules[Keyword],Transactions[[#This Row],[Description]])),Rules[Subcategory],"Uncategorised")</f>
        <v>Sales</v>
      </c>
    </row>
    <row r="440" spans="2:9" x14ac:dyDescent="0.25">
      <c r="B440" s="3">
        <f>EOMONTH(Transactions[[#This Row],[Date]],0)</f>
        <v>45808</v>
      </c>
      <c r="C440" s="1" t="s">
        <v>0</v>
      </c>
      <c r="D440" s="2">
        <v>37.78</v>
      </c>
      <c r="E440" s="3">
        <v>45808</v>
      </c>
      <c r="F440" s="1" t="s">
        <v>443</v>
      </c>
      <c r="G440" s="1" t="s">
        <v>9</v>
      </c>
      <c r="H440" s="1" t="str" cm="1">
        <f t="array" ref="H440">_xlfn.XLOOKUP(TRUE,ISNUMBER(SEARCH(Rules[Keyword],Transactions[[#This Row],[Description]])),Rules[Category],"Uncategorised")</f>
        <v>Income</v>
      </c>
      <c r="I440" s="1" t="str" cm="1">
        <f t="array" ref="I440">_xlfn.XLOOKUP(TRUE,ISNUMBER(SEARCH(Rules[Keyword],Transactions[[#This Row],[Description]])),Rules[Subcategory],"Uncategorised")</f>
        <v>Sales</v>
      </c>
    </row>
    <row r="441" spans="2:9" x14ac:dyDescent="0.25">
      <c r="B441" s="3">
        <f>EOMONTH(Transactions[[#This Row],[Date]],0)</f>
        <v>45808</v>
      </c>
      <c r="C441" s="4" t="s">
        <v>0</v>
      </c>
      <c r="D441" s="5">
        <v>48.22</v>
      </c>
      <c r="E441" s="6">
        <v>45808</v>
      </c>
      <c r="F441" s="4" t="s">
        <v>444</v>
      </c>
      <c r="G441" s="4" t="s">
        <v>4</v>
      </c>
      <c r="H441" s="1" t="str" cm="1">
        <f t="array" ref="H441">_xlfn.XLOOKUP(TRUE,ISNUMBER(SEARCH(Rules[Keyword],Transactions[[#This Row],[Description]])),Rules[Category],"Uncategorised")</f>
        <v>Income</v>
      </c>
      <c r="I441" s="1" t="str" cm="1">
        <f t="array" ref="I441">_xlfn.XLOOKUP(TRUE,ISNUMBER(SEARCH(Rules[Keyword],Transactions[[#This Row],[Description]])),Rules[Subcategory],"Uncategorised")</f>
        <v>Sales</v>
      </c>
    </row>
    <row r="442" spans="2:9" x14ac:dyDescent="0.25">
      <c r="B442" s="3">
        <f>EOMONTH(Transactions[[#This Row],[Date]],0)</f>
        <v>45808</v>
      </c>
      <c r="C442" s="1" t="s">
        <v>89</v>
      </c>
      <c r="D442" s="2">
        <v>-25</v>
      </c>
      <c r="E442" s="3">
        <v>45778</v>
      </c>
      <c r="F442" s="1" t="s">
        <v>445</v>
      </c>
      <c r="G442" s="1" t="s">
        <v>91</v>
      </c>
      <c r="H442" s="1" t="str" cm="1">
        <f t="array" ref="H442">_xlfn.XLOOKUP(TRUE,ISNUMBER(SEARCH(Rules[Keyword],Transactions[[#This Row],[Description]])),Rules[Category],"Uncategorised")</f>
        <v>Expense</v>
      </c>
      <c r="I442" s="1" t="str" cm="1">
        <f t="array" ref="I442">_xlfn.XLOOKUP(TRUE,ISNUMBER(SEARCH(Rules[Keyword],Transactions[[#This Row],[Description]])),Rules[Subcategory],"Uncategorised")</f>
        <v>Software</v>
      </c>
    </row>
    <row r="443" spans="2:9" x14ac:dyDescent="0.25">
      <c r="B443" s="3">
        <f>EOMONTH(Transactions[[#This Row],[Date]],0)</f>
        <v>45808</v>
      </c>
      <c r="C443" s="4" t="s">
        <v>89</v>
      </c>
      <c r="D443" s="5">
        <v>-35</v>
      </c>
      <c r="E443" s="6">
        <v>45778</v>
      </c>
      <c r="F443" s="4" t="s">
        <v>445</v>
      </c>
      <c r="G443" s="4" t="s">
        <v>92</v>
      </c>
      <c r="H443" s="1" t="str" cm="1">
        <f t="array" ref="H443">_xlfn.XLOOKUP(TRUE,ISNUMBER(SEARCH(Rules[Keyword],Transactions[[#This Row],[Description]])),Rules[Category],"Uncategorised")</f>
        <v>Expense</v>
      </c>
      <c r="I443" s="1" t="str" cm="1">
        <f t="array" ref="I443">_xlfn.XLOOKUP(TRUE,ISNUMBER(SEARCH(Rules[Keyword],Transactions[[#This Row],[Description]])),Rules[Subcategory],"Uncategorised")</f>
        <v>Utilities</v>
      </c>
    </row>
    <row r="444" spans="2:9" x14ac:dyDescent="0.25">
      <c r="B444" s="3">
        <f>EOMONTH(Transactions[[#This Row],[Date]],0)</f>
        <v>45808</v>
      </c>
      <c r="C444" s="1" t="s">
        <v>89</v>
      </c>
      <c r="D444" s="2">
        <v>-79.75</v>
      </c>
      <c r="E444" s="3">
        <v>45779</v>
      </c>
      <c r="F444" s="1" t="s">
        <v>446</v>
      </c>
      <c r="G444" s="1" t="s">
        <v>96</v>
      </c>
      <c r="H444" s="1" t="str" cm="1">
        <f t="array" ref="H444">_xlfn.XLOOKUP(TRUE,ISNUMBER(SEARCH(Rules[Keyword],Transactions[[#This Row],[Description]])),Rules[Category],"Uncategorised")</f>
        <v>Expense</v>
      </c>
      <c r="I444" s="1" t="str" cm="1">
        <f t="array" ref="I444">_xlfn.XLOOKUP(TRUE,ISNUMBER(SEARCH(Rules[Keyword],Transactions[[#This Row],[Description]])),Rules[Subcategory],"Uncategorised")</f>
        <v>Fuel</v>
      </c>
    </row>
    <row r="445" spans="2:9" x14ac:dyDescent="0.25">
      <c r="B445" s="3">
        <f>EOMONTH(Transactions[[#This Row],[Date]],0)</f>
        <v>45808</v>
      </c>
      <c r="C445" s="4" t="s">
        <v>89</v>
      </c>
      <c r="D445" s="5">
        <v>-74.58</v>
      </c>
      <c r="E445" s="6">
        <v>45784</v>
      </c>
      <c r="F445" s="4" t="s">
        <v>447</v>
      </c>
      <c r="G445" s="4" t="s">
        <v>96</v>
      </c>
      <c r="H445" s="1" t="str" cm="1">
        <f t="array" ref="H445">_xlfn.XLOOKUP(TRUE,ISNUMBER(SEARCH(Rules[Keyword],Transactions[[#This Row],[Description]])),Rules[Category],"Uncategorised")</f>
        <v>Expense</v>
      </c>
      <c r="I445" s="1" t="str" cm="1">
        <f t="array" ref="I445">_xlfn.XLOOKUP(TRUE,ISNUMBER(SEARCH(Rules[Keyword],Transactions[[#This Row],[Description]])),Rules[Subcategory],"Uncategorised")</f>
        <v>Fuel</v>
      </c>
    </row>
    <row r="446" spans="2:9" x14ac:dyDescent="0.25">
      <c r="B446" s="3">
        <f>EOMONTH(Transactions[[#This Row],[Date]],0)</f>
        <v>45808</v>
      </c>
      <c r="C446" s="1" t="s">
        <v>89</v>
      </c>
      <c r="D446" s="2">
        <v>-60.8</v>
      </c>
      <c r="E446" s="3">
        <v>45794</v>
      </c>
      <c r="F446" s="1" t="s">
        <v>448</v>
      </c>
      <c r="G446" s="1" t="s">
        <v>96</v>
      </c>
      <c r="H446" s="1" t="str" cm="1">
        <f t="array" ref="H446">_xlfn.XLOOKUP(TRUE,ISNUMBER(SEARCH(Rules[Keyword],Transactions[[#This Row],[Description]])),Rules[Category],"Uncategorised")</f>
        <v>Expense</v>
      </c>
      <c r="I446" s="1" t="str" cm="1">
        <f t="array" ref="I446">_xlfn.XLOOKUP(TRUE,ISNUMBER(SEARCH(Rules[Keyword],Transactions[[#This Row],[Description]])),Rules[Subcategory],"Uncategorised")</f>
        <v>Fuel</v>
      </c>
    </row>
    <row r="447" spans="2:9" x14ac:dyDescent="0.25">
      <c r="B447" s="3">
        <f>EOMONTH(Transactions[[#This Row],[Date]],0)</f>
        <v>45808</v>
      </c>
      <c r="C447" s="4" t="s">
        <v>89</v>
      </c>
      <c r="D447" s="5">
        <v>-72.75</v>
      </c>
      <c r="E447" s="6">
        <v>45797</v>
      </c>
      <c r="F447" s="4" t="s">
        <v>449</v>
      </c>
      <c r="G447" s="4" t="s">
        <v>96</v>
      </c>
      <c r="H447" s="1" t="str" cm="1">
        <f t="array" ref="H447">_xlfn.XLOOKUP(TRUE,ISNUMBER(SEARCH(Rules[Keyword],Transactions[[#This Row],[Description]])),Rules[Category],"Uncategorised")</f>
        <v>Expense</v>
      </c>
      <c r="I447" s="1" t="str" cm="1">
        <f t="array" ref="I447">_xlfn.XLOOKUP(TRUE,ISNUMBER(SEARCH(Rules[Keyword],Transactions[[#This Row],[Description]])),Rules[Subcategory],"Uncategorised")</f>
        <v>Fuel</v>
      </c>
    </row>
    <row r="448" spans="2:9" x14ac:dyDescent="0.25">
      <c r="B448" s="3">
        <f>EOMONTH(Transactions[[#This Row],[Date]],0)</f>
        <v>45808</v>
      </c>
      <c r="C448" s="1" t="s">
        <v>89</v>
      </c>
      <c r="D448" s="2">
        <v>-48.88</v>
      </c>
      <c r="E448" s="3">
        <v>45799</v>
      </c>
      <c r="F448" s="1" t="s">
        <v>450</v>
      </c>
      <c r="G448" s="1" t="s">
        <v>104</v>
      </c>
      <c r="H448" s="1" t="str" cm="1">
        <f t="array" ref="H448">_xlfn.XLOOKUP(TRUE,ISNUMBER(SEARCH(Rules[Keyword],Transactions[[#This Row],[Description]])),Rules[Category],"Uncategorised")</f>
        <v>COGS</v>
      </c>
      <c r="I448" s="1" t="str" cm="1">
        <f t="array" ref="I448">_xlfn.XLOOKUP(TRUE,ISNUMBER(SEARCH(Rules[Keyword],Transactions[[#This Row],[Description]])),Rules[Subcategory],"Uncategorised")</f>
        <v>Packaging</v>
      </c>
    </row>
    <row r="449" spans="2:9" x14ac:dyDescent="0.25">
      <c r="B449" s="3">
        <f>EOMONTH(Transactions[[#This Row],[Date]],0)</f>
        <v>45808</v>
      </c>
      <c r="C449" s="4" t="s">
        <v>89</v>
      </c>
      <c r="D449" s="5">
        <v>-74.12</v>
      </c>
      <c r="E449" s="6">
        <v>45799</v>
      </c>
      <c r="F449" s="4" t="s">
        <v>450</v>
      </c>
      <c r="G449" s="4" t="s">
        <v>96</v>
      </c>
      <c r="H449" s="1" t="str" cm="1">
        <f t="array" ref="H449">_xlfn.XLOOKUP(TRUE,ISNUMBER(SEARCH(Rules[Keyword],Transactions[[#This Row],[Description]])),Rules[Category],"Uncategorised")</f>
        <v>Expense</v>
      </c>
      <c r="I449" s="1" t="str" cm="1">
        <f t="array" ref="I449">_xlfn.XLOOKUP(TRUE,ISNUMBER(SEARCH(Rules[Keyword],Transactions[[#This Row],[Description]])),Rules[Subcategory],"Uncategorised")</f>
        <v>Fuel</v>
      </c>
    </row>
    <row r="450" spans="2:9" x14ac:dyDescent="0.25">
      <c r="B450" s="10">
        <f>EOMONTH(Transactions[[#This Row],[Date]],0)</f>
        <v>45808</v>
      </c>
      <c r="C450" s="8" t="s">
        <v>89</v>
      </c>
      <c r="D450" s="9">
        <v>-61.02</v>
      </c>
      <c r="E450" s="10">
        <v>45807</v>
      </c>
      <c r="F450" s="8" t="s">
        <v>451</v>
      </c>
      <c r="G450" s="8" t="s">
        <v>96</v>
      </c>
      <c r="H450" s="8" t="str" cm="1">
        <f t="array" ref="H450">_xlfn.XLOOKUP(TRUE,ISNUMBER(SEARCH(Rules[Keyword],Transactions[[#This Row],[Description]])),Rules[Category],"Uncategorised")</f>
        <v>Expense</v>
      </c>
      <c r="I450" s="8" t="str" cm="1">
        <f t="array" ref="I450">_xlfn.XLOOKUP(TRUE,ISNUMBER(SEARCH(Rules[Keyword],Transactions[[#This Row],[Description]])),Rules[Subcategory],"Uncategorised")</f>
        <v>Fuel</v>
      </c>
    </row>
    <row r="451" spans="2:9" x14ac:dyDescent="0.25">
      <c r="B451" s="6"/>
      <c r="C451" s="5"/>
      <c r="D451" s="6"/>
      <c r="E451" s="4"/>
      <c r="F451" s="4"/>
    </row>
    <row r="452" spans="2:9" x14ac:dyDescent="0.25">
      <c r="B452" s="3"/>
      <c r="C452" s="2"/>
      <c r="D452" s="3"/>
      <c r="E452" s="1"/>
      <c r="F452" s="1"/>
    </row>
    <row r="453" spans="2:9" x14ac:dyDescent="0.25">
      <c r="B453" s="6"/>
      <c r="C453" s="5"/>
      <c r="D453" s="6"/>
      <c r="E453" s="4"/>
      <c r="F453" s="4"/>
    </row>
    <row r="454" spans="2:9" x14ac:dyDescent="0.25">
      <c r="B454" s="3"/>
      <c r="C454" s="2"/>
      <c r="D454" s="3"/>
      <c r="E454" s="1"/>
      <c r="F454" s="1"/>
    </row>
    <row r="455" spans="2:9" x14ac:dyDescent="0.25">
      <c r="B455" s="6"/>
      <c r="C455" s="5"/>
      <c r="D455" s="6"/>
      <c r="E455" s="4"/>
      <c r="F455" s="4"/>
    </row>
    <row r="456" spans="2:9" x14ac:dyDescent="0.25">
      <c r="B456" s="3"/>
      <c r="C456" s="2"/>
      <c r="D456" s="3"/>
      <c r="E456" s="1"/>
      <c r="F456" s="1"/>
    </row>
    <row r="457" spans="2:9" x14ac:dyDescent="0.25">
      <c r="B457" s="6"/>
      <c r="C457" s="5"/>
      <c r="D457" s="6"/>
      <c r="E457" s="4"/>
      <c r="F457" s="4"/>
    </row>
    <row r="458" spans="2:9" x14ac:dyDescent="0.25">
      <c r="B458" s="3"/>
      <c r="C458" s="2"/>
      <c r="D458" s="3"/>
      <c r="E458" s="1"/>
      <c r="F458" s="1"/>
    </row>
    <row r="459" spans="2:9" x14ac:dyDescent="0.25">
      <c r="B459" s="6"/>
      <c r="C459" s="5"/>
      <c r="D459" s="6"/>
      <c r="E459" s="4"/>
      <c r="F459" s="4"/>
    </row>
    <row r="460" spans="2:9" x14ac:dyDescent="0.25">
      <c r="B460" s="3"/>
      <c r="C460" s="2"/>
      <c r="D460" s="3"/>
      <c r="E460" s="1"/>
      <c r="F460" s="1"/>
    </row>
    <row r="461" spans="2:9" x14ac:dyDescent="0.25">
      <c r="B461" s="6"/>
      <c r="C461" s="5"/>
      <c r="D461" s="6"/>
      <c r="E461" s="4"/>
      <c r="F461" s="4"/>
    </row>
    <row r="462" spans="2:9" x14ac:dyDescent="0.25">
      <c r="B462" s="3"/>
      <c r="C462" s="2"/>
      <c r="D462" s="3"/>
      <c r="E462" s="1"/>
      <c r="F462" s="1"/>
    </row>
    <row r="463" spans="2:9" x14ac:dyDescent="0.25">
      <c r="B463" s="6"/>
      <c r="C463" s="5"/>
      <c r="D463" s="6"/>
      <c r="E463" s="4"/>
      <c r="F463" s="4"/>
    </row>
    <row r="464" spans="2:9" x14ac:dyDescent="0.25">
      <c r="B464" s="3"/>
      <c r="C464" s="2"/>
      <c r="D464" s="3"/>
      <c r="E464" s="1"/>
      <c r="F464" s="1"/>
    </row>
    <row r="465" spans="2:6" x14ac:dyDescent="0.25">
      <c r="B465" s="6"/>
      <c r="C465" s="5"/>
      <c r="D465" s="6"/>
      <c r="E465" s="4"/>
      <c r="F465" s="4"/>
    </row>
    <row r="466" spans="2:6" x14ac:dyDescent="0.25">
      <c r="B466" s="3"/>
      <c r="C466" s="2"/>
      <c r="D466" s="3"/>
      <c r="E466" s="1"/>
      <c r="F466" s="1"/>
    </row>
    <row r="467" spans="2:6" x14ac:dyDescent="0.25">
      <c r="B467" s="6"/>
      <c r="C467" s="5"/>
      <c r="D467" s="6"/>
      <c r="E467" s="4"/>
      <c r="F467" s="4"/>
    </row>
    <row r="468" spans="2:6" x14ac:dyDescent="0.25">
      <c r="B468" s="3"/>
      <c r="C468" s="2"/>
      <c r="D468" s="3"/>
      <c r="E468" s="1"/>
      <c r="F468" s="1"/>
    </row>
    <row r="469" spans="2:6" x14ac:dyDescent="0.25">
      <c r="B469" s="6"/>
      <c r="C469" s="5"/>
      <c r="D469" s="6"/>
      <c r="E469" s="4"/>
      <c r="F469" s="4"/>
    </row>
    <row r="470" spans="2:6" x14ac:dyDescent="0.25">
      <c r="B470" s="3"/>
      <c r="C470" s="2"/>
      <c r="D470" s="3"/>
      <c r="E470" s="1"/>
      <c r="F470" s="1"/>
    </row>
    <row r="471" spans="2:6" x14ac:dyDescent="0.25">
      <c r="B471" s="6"/>
      <c r="C471" s="5"/>
      <c r="D471" s="6"/>
      <c r="E471" s="4"/>
      <c r="F471" s="4"/>
    </row>
    <row r="472" spans="2:6" x14ac:dyDescent="0.25">
      <c r="B472" s="3"/>
      <c r="C472" s="2"/>
      <c r="D472" s="3"/>
      <c r="E472" s="1"/>
      <c r="F472" s="1"/>
    </row>
    <row r="473" spans="2:6" x14ac:dyDescent="0.25">
      <c r="B473" s="6"/>
      <c r="C473" s="5"/>
      <c r="D473" s="6"/>
      <c r="E473" s="4"/>
      <c r="F473" s="4"/>
    </row>
    <row r="474" spans="2:6" x14ac:dyDescent="0.25">
      <c r="B474" s="3"/>
      <c r="C474" s="2"/>
      <c r="D474" s="3"/>
      <c r="E474" s="1"/>
      <c r="F474" s="1"/>
    </row>
    <row r="475" spans="2:6" x14ac:dyDescent="0.25">
      <c r="B475" s="6"/>
      <c r="C475" s="5"/>
      <c r="D475" s="6"/>
      <c r="E475" s="4"/>
      <c r="F475" s="4"/>
    </row>
    <row r="476" spans="2:6" x14ac:dyDescent="0.25">
      <c r="B476" s="3"/>
      <c r="C476" s="2"/>
      <c r="D476" s="3"/>
      <c r="E476" s="1"/>
      <c r="F476" s="1"/>
    </row>
    <row r="477" spans="2:6" x14ac:dyDescent="0.25">
      <c r="B477" s="6"/>
      <c r="C477" s="5"/>
      <c r="D477" s="6"/>
      <c r="E477" s="4"/>
      <c r="F477" s="4"/>
    </row>
    <row r="478" spans="2:6" x14ac:dyDescent="0.25">
      <c r="B478" s="3"/>
      <c r="C478" s="2"/>
      <c r="D478" s="3"/>
      <c r="E478" s="1"/>
      <c r="F478" s="1"/>
    </row>
    <row r="479" spans="2:6" x14ac:dyDescent="0.25">
      <c r="B479" s="6"/>
      <c r="C479" s="5"/>
      <c r="D479" s="6"/>
      <c r="E479" s="4"/>
      <c r="F479" s="4"/>
    </row>
    <row r="480" spans="2:6" x14ac:dyDescent="0.25">
      <c r="B480" s="3"/>
      <c r="C480" s="2"/>
      <c r="D480" s="3"/>
      <c r="E480" s="1"/>
      <c r="F480" s="1"/>
    </row>
    <row r="481" spans="2:6" x14ac:dyDescent="0.25">
      <c r="B481" s="6"/>
      <c r="C481" s="5"/>
      <c r="D481" s="6"/>
      <c r="E481" s="4"/>
      <c r="F481" s="4"/>
    </row>
    <row r="482" spans="2:6" x14ac:dyDescent="0.25">
      <c r="B482" s="3"/>
      <c r="C482" s="2"/>
      <c r="D482" s="3"/>
      <c r="E482" s="1"/>
      <c r="F482" s="1"/>
    </row>
    <row r="483" spans="2:6" x14ac:dyDescent="0.25">
      <c r="B483" s="6"/>
      <c r="C483" s="5"/>
      <c r="D483" s="6"/>
      <c r="E483" s="4"/>
      <c r="F483" s="4"/>
    </row>
    <row r="484" spans="2:6" x14ac:dyDescent="0.25">
      <c r="B484" s="3"/>
      <c r="C484" s="2"/>
      <c r="D484" s="3"/>
      <c r="E484" s="1"/>
      <c r="F484" s="1"/>
    </row>
    <row r="485" spans="2:6" x14ac:dyDescent="0.25">
      <c r="B485" s="6"/>
      <c r="C485" s="5"/>
      <c r="D485" s="6"/>
      <c r="E485" s="4"/>
      <c r="F485" s="4"/>
    </row>
    <row r="486" spans="2:6" x14ac:dyDescent="0.25">
      <c r="B486" s="3"/>
      <c r="C486" s="2"/>
      <c r="D486" s="3"/>
      <c r="E486" s="1"/>
      <c r="F486" s="1"/>
    </row>
    <row r="487" spans="2:6" x14ac:dyDescent="0.25">
      <c r="B487" s="6"/>
      <c r="C487" s="5"/>
      <c r="D487" s="6"/>
      <c r="E487" s="4"/>
      <c r="F487" s="4"/>
    </row>
    <row r="488" spans="2:6" x14ac:dyDescent="0.25">
      <c r="B488" s="3"/>
      <c r="C488" s="2"/>
      <c r="D488" s="3"/>
      <c r="E488" s="1"/>
      <c r="F488" s="1"/>
    </row>
    <row r="489" spans="2:6" x14ac:dyDescent="0.25">
      <c r="B489" s="6"/>
      <c r="C489" s="5"/>
      <c r="D489" s="6"/>
      <c r="E489" s="4"/>
      <c r="F489" s="4"/>
    </row>
    <row r="490" spans="2:6" x14ac:dyDescent="0.25">
      <c r="B490" s="3"/>
      <c r="C490" s="2"/>
      <c r="D490" s="3"/>
      <c r="E490" s="1"/>
      <c r="F490" s="1"/>
    </row>
    <row r="491" spans="2:6" x14ac:dyDescent="0.25">
      <c r="B491" s="6"/>
      <c r="C491" s="5"/>
      <c r="D491" s="6"/>
      <c r="E491" s="4"/>
      <c r="F491" s="4"/>
    </row>
    <row r="492" spans="2:6" x14ac:dyDescent="0.25">
      <c r="B492" s="3"/>
      <c r="C492" s="2"/>
      <c r="D492" s="3"/>
      <c r="E492" s="1"/>
      <c r="F492" s="1"/>
    </row>
    <row r="493" spans="2:6" x14ac:dyDescent="0.25">
      <c r="B493" s="6"/>
      <c r="C493" s="5"/>
      <c r="D493" s="6"/>
      <c r="E493" s="4"/>
      <c r="F493" s="4"/>
    </row>
    <row r="494" spans="2:6" x14ac:dyDescent="0.25">
      <c r="B494" s="3"/>
      <c r="C494" s="2"/>
      <c r="D494" s="3"/>
      <c r="E494" s="1"/>
      <c r="F494" s="1"/>
    </row>
    <row r="495" spans="2:6" x14ac:dyDescent="0.25">
      <c r="B495" s="6"/>
      <c r="C495" s="5"/>
      <c r="D495" s="6"/>
      <c r="E495" s="4"/>
      <c r="F495" s="4"/>
    </row>
    <row r="496" spans="2:6" x14ac:dyDescent="0.25">
      <c r="B496" s="3"/>
      <c r="C496" s="2"/>
      <c r="D496" s="3"/>
      <c r="E496" s="1"/>
      <c r="F496" s="1"/>
    </row>
    <row r="497" spans="2:6" x14ac:dyDescent="0.25">
      <c r="B497" s="6"/>
      <c r="C497" s="5"/>
      <c r="D497" s="6"/>
      <c r="E497" s="4"/>
      <c r="F497" s="4"/>
    </row>
    <row r="498" spans="2:6" x14ac:dyDescent="0.25">
      <c r="B498" s="3"/>
      <c r="C498" s="2"/>
      <c r="D498" s="3"/>
      <c r="E498" s="1"/>
      <c r="F498" s="1"/>
    </row>
    <row r="499" spans="2:6" x14ac:dyDescent="0.25">
      <c r="B499" s="6"/>
      <c r="C499" s="5"/>
      <c r="D499" s="6"/>
      <c r="E499" s="4"/>
      <c r="F499" s="4"/>
    </row>
    <row r="500" spans="2:6" x14ac:dyDescent="0.25">
      <c r="B500" s="3"/>
      <c r="C500" s="2"/>
      <c r="D500" s="3"/>
      <c r="E500" s="1"/>
      <c r="F500" s="1"/>
    </row>
    <row r="501" spans="2:6" x14ac:dyDescent="0.25">
      <c r="B501" s="6"/>
      <c r="C501" s="5"/>
      <c r="D501" s="6"/>
      <c r="E501" s="4"/>
      <c r="F501" s="4"/>
    </row>
    <row r="502" spans="2:6" x14ac:dyDescent="0.25">
      <c r="B502" s="3"/>
      <c r="C502" s="2"/>
      <c r="D502" s="3"/>
      <c r="E502" s="1"/>
      <c r="F502" s="1"/>
    </row>
    <row r="503" spans="2:6" x14ac:dyDescent="0.25">
      <c r="B503" s="6"/>
      <c r="C503" s="5"/>
      <c r="D503" s="6"/>
      <c r="E503" s="4"/>
      <c r="F503" s="4"/>
    </row>
    <row r="504" spans="2:6" x14ac:dyDescent="0.25">
      <c r="B504" s="3"/>
      <c r="C504" s="2"/>
      <c r="D504" s="3"/>
      <c r="E504" s="1"/>
      <c r="F504" s="1"/>
    </row>
    <row r="505" spans="2:6" x14ac:dyDescent="0.25">
      <c r="B505" s="6"/>
      <c r="C505" s="5"/>
      <c r="D505" s="6"/>
      <c r="E505" s="4"/>
      <c r="F505" s="4"/>
    </row>
    <row r="506" spans="2:6" x14ac:dyDescent="0.25">
      <c r="B506" s="3"/>
      <c r="C506" s="2"/>
      <c r="D506" s="3"/>
      <c r="E506" s="1"/>
      <c r="F506" s="1"/>
    </row>
    <row r="507" spans="2:6" x14ac:dyDescent="0.25">
      <c r="B507" s="6"/>
      <c r="C507" s="5"/>
      <c r="D507" s="6"/>
      <c r="E507" s="4"/>
      <c r="F507" s="4"/>
    </row>
    <row r="508" spans="2:6" x14ac:dyDescent="0.25">
      <c r="B508" s="3"/>
      <c r="C508" s="2"/>
      <c r="D508" s="3"/>
      <c r="E508" s="1"/>
      <c r="F508" s="1"/>
    </row>
    <row r="509" spans="2:6" x14ac:dyDescent="0.25">
      <c r="B509" s="6"/>
      <c r="C509" s="5"/>
      <c r="D509" s="6"/>
      <c r="E509" s="4"/>
      <c r="F509" s="4"/>
    </row>
    <row r="510" spans="2:6" x14ac:dyDescent="0.25">
      <c r="B510" s="3"/>
      <c r="C510" s="2"/>
      <c r="D510" s="3"/>
      <c r="E510" s="1"/>
      <c r="F510" s="1"/>
    </row>
    <row r="511" spans="2:6" x14ac:dyDescent="0.25">
      <c r="B511" s="6"/>
      <c r="C511" s="5"/>
      <c r="D511" s="6"/>
      <c r="E511" s="4"/>
      <c r="F511" s="4"/>
    </row>
    <row r="512" spans="2:6" x14ac:dyDescent="0.25">
      <c r="B512" s="3"/>
      <c r="C512" s="2"/>
      <c r="D512" s="3"/>
      <c r="E512" s="1"/>
      <c r="F512" s="1"/>
    </row>
    <row r="513" spans="2:6" x14ac:dyDescent="0.25">
      <c r="B513" s="6"/>
      <c r="C513" s="5"/>
      <c r="D513" s="6"/>
      <c r="E513" s="4"/>
      <c r="F513" s="4"/>
    </row>
    <row r="514" spans="2:6" x14ac:dyDescent="0.25">
      <c r="B514" s="3"/>
      <c r="C514" s="2"/>
      <c r="D514" s="3"/>
      <c r="E514" s="1"/>
      <c r="F514" s="1"/>
    </row>
    <row r="515" spans="2:6" x14ac:dyDescent="0.25">
      <c r="B515" s="6"/>
      <c r="C515" s="5"/>
      <c r="D515" s="6"/>
      <c r="E515" s="4"/>
      <c r="F515" s="4"/>
    </row>
    <row r="516" spans="2:6" x14ac:dyDescent="0.25">
      <c r="B516" s="3"/>
      <c r="C516" s="2"/>
      <c r="D516" s="3"/>
      <c r="E516" s="1"/>
      <c r="F516" s="1"/>
    </row>
    <row r="517" spans="2:6" x14ac:dyDescent="0.25">
      <c r="B517" s="6"/>
      <c r="C517" s="5"/>
      <c r="D517" s="6"/>
      <c r="E517" s="4"/>
      <c r="F517" s="4"/>
    </row>
    <row r="518" spans="2:6" x14ac:dyDescent="0.25">
      <c r="B518" s="3"/>
      <c r="C518" s="2"/>
      <c r="D518" s="3"/>
      <c r="E518" s="1"/>
      <c r="F518" s="1"/>
    </row>
    <row r="519" spans="2:6" x14ac:dyDescent="0.25">
      <c r="B519" s="6"/>
      <c r="C519" s="5"/>
      <c r="D519" s="6"/>
      <c r="E519" s="4"/>
      <c r="F519" s="4"/>
    </row>
    <row r="520" spans="2:6" x14ac:dyDescent="0.25">
      <c r="B520" s="3"/>
      <c r="C520" s="2"/>
      <c r="D520" s="3"/>
      <c r="E520" s="1"/>
      <c r="F520" s="1"/>
    </row>
    <row r="521" spans="2:6" x14ac:dyDescent="0.25">
      <c r="B521" s="6"/>
      <c r="C521" s="5"/>
      <c r="D521" s="6"/>
      <c r="E521" s="4"/>
      <c r="F521" s="4"/>
    </row>
    <row r="522" spans="2:6" x14ac:dyDescent="0.25">
      <c r="B522" s="3"/>
      <c r="C522" s="2"/>
      <c r="D522" s="3"/>
      <c r="E522" s="1"/>
      <c r="F522" s="1"/>
    </row>
    <row r="523" spans="2:6" x14ac:dyDescent="0.25">
      <c r="B523" s="6"/>
      <c r="C523" s="5"/>
      <c r="D523" s="6"/>
      <c r="E523" s="4"/>
      <c r="F523" s="4"/>
    </row>
    <row r="524" spans="2:6" x14ac:dyDescent="0.25">
      <c r="B524" s="3"/>
      <c r="C524" s="2"/>
      <c r="D524" s="3"/>
      <c r="E524" s="1"/>
      <c r="F524" s="1"/>
    </row>
    <row r="525" spans="2:6" x14ac:dyDescent="0.25">
      <c r="B525" s="6"/>
      <c r="C525" s="5"/>
      <c r="D525" s="6"/>
      <c r="E525" s="4"/>
      <c r="F525" s="4"/>
    </row>
    <row r="526" spans="2:6" x14ac:dyDescent="0.25">
      <c r="B526" s="3"/>
      <c r="C526" s="2"/>
      <c r="D526" s="3"/>
      <c r="E526" s="1"/>
      <c r="F526" s="1"/>
    </row>
    <row r="527" spans="2:6" x14ac:dyDescent="0.25">
      <c r="B527" s="6"/>
      <c r="C527" s="5"/>
      <c r="D527" s="6"/>
      <c r="E527" s="4"/>
      <c r="F527" s="4"/>
    </row>
    <row r="528" spans="2:6" x14ac:dyDescent="0.25">
      <c r="B528" s="3"/>
      <c r="C528" s="2"/>
      <c r="D528" s="3"/>
      <c r="E528" s="1"/>
      <c r="F528" s="1"/>
    </row>
    <row r="529" spans="2:6" x14ac:dyDescent="0.25">
      <c r="B529" s="6"/>
      <c r="C529" s="5"/>
      <c r="D529" s="6"/>
      <c r="E529" s="4"/>
      <c r="F529" s="4"/>
    </row>
    <row r="530" spans="2:6" x14ac:dyDescent="0.25">
      <c r="B530" s="3"/>
      <c r="C530" s="2"/>
      <c r="D530" s="3"/>
      <c r="E530" s="1"/>
      <c r="F530" s="1"/>
    </row>
    <row r="531" spans="2:6" x14ac:dyDescent="0.25">
      <c r="B531" s="6"/>
      <c r="C531" s="5"/>
      <c r="D531" s="6"/>
      <c r="E531" s="4"/>
      <c r="F531" s="4"/>
    </row>
    <row r="532" spans="2:6" x14ac:dyDescent="0.25">
      <c r="B532" s="3"/>
      <c r="C532" s="2"/>
      <c r="D532" s="3"/>
      <c r="E532" s="1"/>
      <c r="F532" s="1"/>
    </row>
    <row r="533" spans="2:6" x14ac:dyDescent="0.25">
      <c r="B533" s="6"/>
      <c r="C533" s="5"/>
      <c r="D533" s="6"/>
      <c r="E533" s="4"/>
      <c r="F533" s="4"/>
    </row>
    <row r="534" spans="2:6" x14ac:dyDescent="0.25">
      <c r="B534" s="3"/>
      <c r="C534" s="2"/>
      <c r="D534" s="3"/>
      <c r="E534" s="1"/>
      <c r="F534" s="1"/>
    </row>
    <row r="535" spans="2:6" x14ac:dyDescent="0.25">
      <c r="B535" s="6"/>
      <c r="C535" s="5"/>
      <c r="D535" s="6"/>
      <c r="E535" s="4"/>
      <c r="F535" s="4"/>
    </row>
    <row r="536" spans="2:6" x14ac:dyDescent="0.25">
      <c r="B536" s="3"/>
      <c r="C536" s="2"/>
      <c r="D536" s="3"/>
      <c r="E536" s="1"/>
      <c r="F536" s="1"/>
    </row>
    <row r="537" spans="2:6" x14ac:dyDescent="0.25">
      <c r="B537" s="6"/>
      <c r="C537" s="5"/>
      <c r="D537" s="6"/>
      <c r="E537" s="4"/>
      <c r="F537" s="4"/>
    </row>
    <row r="538" spans="2:6" x14ac:dyDescent="0.25">
      <c r="B538" s="3"/>
      <c r="C538" s="2"/>
      <c r="D538" s="3"/>
      <c r="E538" s="1"/>
      <c r="F538" s="1"/>
    </row>
    <row r="539" spans="2:6" x14ac:dyDescent="0.25">
      <c r="B539" s="6"/>
      <c r="C539" s="5"/>
      <c r="D539" s="6"/>
      <c r="E539" s="4"/>
      <c r="F539" s="4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8541D-6E93-4413-9E8F-0472EDD1C144}">
  <dimension ref="B1:D19"/>
  <sheetViews>
    <sheetView workbookViewId="0">
      <selection activeCell="B9" sqref="B9"/>
    </sheetView>
  </sheetViews>
  <sheetFormatPr defaultRowHeight="15" x14ac:dyDescent="0.25"/>
  <cols>
    <col min="2" max="2" width="27" bestFit="1" customWidth="1"/>
    <col min="3" max="3" width="11.42578125" bestFit="1" customWidth="1"/>
    <col min="4" max="4" width="14.42578125" bestFit="1" customWidth="1"/>
  </cols>
  <sheetData>
    <row r="1" spans="2:4" ht="33" customHeight="1" x14ac:dyDescent="0.4">
      <c r="B1" s="12" t="s">
        <v>458</v>
      </c>
      <c r="C1" s="12"/>
    </row>
    <row r="3" spans="2:4" x14ac:dyDescent="0.25">
      <c r="B3" s="7" t="s">
        <v>457</v>
      </c>
      <c r="C3" s="7"/>
      <c r="D3" s="7"/>
    </row>
    <row r="4" spans="2:4" x14ac:dyDescent="0.25">
      <c r="B4" t="s">
        <v>459</v>
      </c>
      <c r="C4" t="s">
        <v>460</v>
      </c>
      <c r="D4" t="s">
        <v>461</v>
      </c>
    </row>
    <row r="5" spans="2:4" x14ac:dyDescent="0.25">
      <c r="B5" t="s">
        <v>462</v>
      </c>
      <c r="C5" t="s">
        <v>463</v>
      </c>
      <c r="D5" t="s">
        <v>464</v>
      </c>
    </row>
    <row r="6" spans="2:4" x14ac:dyDescent="0.25">
      <c r="B6" t="s">
        <v>465</v>
      </c>
      <c r="C6" t="s">
        <v>463</v>
      </c>
      <c r="D6" t="s">
        <v>464</v>
      </c>
    </row>
    <row r="7" spans="2:4" x14ac:dyDescent="0.25">
      <c r="B7" t="s">
        <v>466</v>
      </c>
      <c r="C7" t="s">
        <v>463</v>
      </c>
      <c r="D7" t="s">
        <v>464</v>
      </c>
    </row>
    <row r="8" spans="2:4" x14ac:dyDescent="0.25">
      <c r="B8" t="s">
        <v>467</v>
      </c>
      <c r="C8" t="s">
        <v>463</v>
      </c>
      <c r="D8" t="s">
        <v>468</v>
      </c>
    </row>
    <row r="9" spans="2:4" x14ac:dyDescent="0.25">
      <c r="B9" t="s">
        <v>469</v>
      </c>
      <c r="C9" t="s">
        <v>463</v>
      </c>
      <c r="D9" t="s">
        <v>468</v>
      </c>
    </row>
    <row r="10" spans="2:4" x14ac:dyDescent="0.25">
      <c r="B10" t="s">
        <v>470</v>
      </c>
      <c r="C10" t="s">
        <v>471</v>
      </c>
      <c r="D10" t="s">
        <v>472</v>
      </c>
    </row>
    <row r="11" spans="2:4" x14ac:dyDescent="0.25">
      <c r="B11" t="s">
        <v>473</v>
      </c>
      <c r="C11" t="s">
        <v>471</v>
      </c>
      <c r="D11" t="s">
        <v>474</v>
      </c>
    </row>
    <row r="12" spans="2:4" x14ac:dyDescent="0.25">
      <c r="B12" t="s">
        <v>475</v>
      </c>
      <c r="C12" t="s">
        <v>471</v>
      </c>
      <c r="D12" t="s">
        <v>476</v>
      </c>
    </row>
    <row r="13" spans="2:4" x14ac:dyDescent="0.25">
      <c r="B13" t="s">
        <v>477</v>
      </c>
      <c r="C13" t="s">
        <v>471</v>
      </c>
      <c r="D13" t="s">
        <v>478</v>
      </c>
    </row>
    <row r="14" spans="2:4" x14ac:dyDescent="0.25">
      <c r="B14" t="s">
        <v>479</v>
      </c>
      <c r="C14" t="s">
        <v>471</v>
      </c>
      <c r="D14" t="s">
        <v>480</v>
      </c>
    </row>
    <row r="15" spans="2:4" x14ac:dyDescent="0.25">
      <c r="B15" t="s">
        <v>481</v>
      </c>
      <c r="C15" t="s">
        <v>471</v>
      </c>
      <c r="D15" t="s">
        <v>482</v>
      </c>
    </row>
    <row r="16" spans="2:4" x14ac:dyDescent="0.25">
      <c r="B16" t="s">
        <v>483</v>
      </c>
      <c r="C16" t="s">
        <v>471</v>
      </c>
      <c r="D16" t="s">
        <v>484</v>
      </c>
    </row>
    <row r="17" spans="2:4" x14ac:dyDescent="0.25">
      <c r="B17" t="s">
        <v>485</v>
      </c>
      <c r="C17" t="s">
        <v>486</v>
      </c>
      <c r="D17" t="s">
        <v>487</v>
      </c>
    </row>
    <row r="18" spans="2:4" x14ac:dyDescent="0.25">
      <c r="B18" t="s">
        <v>488</v>
      </c>
      <c r="C18" t="s">
        <v>463</v>
      </c>
      <c r="D18" t="s">
        <v>489</v>
      </c>
    </row>
    <row r="19" spans="2:4" x14ac:dyDescent="0.25">
      <c r="B19" t="s">
        <v>490</v>
      </c>
      <c r="C19" t="s">
        <v>486</v>
      </c>
      <c r="D19" t="s">
        <v>487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Analysis</vt:lpstr>
      <vt:lpstr>BankTrans</vt:lpstr>
      <vt:lpstr>LookupTable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Bird</dc:creator>
  <cp:lastModifiedBy>Christopher Bird</cp:lastModifiedBy>
  <dcterms:created xsi:type="dcterms:W3CDTF">2025-12-02T03:14:13Z</dcterms:created>
  <dcterms:modified xsi:type="dcterms:W3CDTF">2025-12-02T04:24:56Z</dcterms:modified>
</cp:coreProperties>
</file>