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iikoi-my.sharepoint.com/personal/iyoung_8-koi_com/Documents/Documents/Accounting/Accounting Dashboard/"/>
    </mc:Choice>
  </mc:AlternateContent>
  <xr:revisionPtr revIDLastSave="117" documentId="8_{BD9D5F20-223B-4AFE-9F38-2A701105D5C2}" xr6:coauthVersionLast="47" xr6:coauthVersionMax="47" xr10:uidLastSave="{71745805-85C6-4FFB-93DB-79FBEA5ADB07}"/>
  <bookViews>
    <workbookView xWindow="-120" yWindow="-120" windowWidth="29040" windowHeight="15720" activeTab="1" xr2:uid="{C0F15345-129D-4234-A7F5-E4934F16D561}"/>
  </bookViews>
  <sheets>
    <sheet name="2025" sheetId="4" r:id="rId1"/>
    <sheet name="Timekeeping" sheetId="2" r:id="rId2"/>
  </sheets>
  <definedNames>
    <definedName name="_xlnm._FilterDatabase" localSheetId="0" hidden="1">'2025'!$A$1:$E$29</definedName>
    <definedName name="_xlnm.Print_Area" localSheetId="0">'2025'!$A$1:$B$8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2" i="4" s="1"/>
  <c r="B3" i="4"/>
  <c r="A3" i="4"/>
  <c r="A2" i="4" s="1"/>
  <c r="K3" i="2" l="1" a="1"/>
  <c r="K3" i="2" s="1"/>
  <c r="K2" i="2" a="1"/>
  <c r="K2" i="2" s="1"/>
  <c r="K4" i="2" a="1"/>
  <c r="K4" i="2" s="1"/>
  <c r="K5" i="2" a="1"/>
  <c r="K5" i="2" s="1"/>
  <c r="K6" i="2" a="1"/>
  <c r="K6" i="2" s="1"/>
  <c r="K78" i="2" a="1"/>
  <c r="K78" i="2" s="1"/>
  <c r="K84" i="2" a="1"/>
  <c r="K84" i="2" s="1"/>
  <c r="K85" i="2" a="1"/>
  <c r="K85" i="2" s="1"/>
  <c r="K86" i="2" a="1"/>
  <c r="K86" i="2" s="1"/>
  <c r="K87" i="2" a="1"/>
  <c r="K87" i="2" s="1"/>
  <c r="B2" i="4"/>
  <c r="E5" i="4"/>
  <c r="B4" i="4"/>
  <c r="K17" i="2" l="1" a="1"/>
  <c r="K17" i="2" s="1"/>
  <c r="K19" i="2" a="1"/>
  <c r="K19" i="2" s="1"/>
  <c r="K20" i="2" a="1"/>
  <c r="K20" i="2" s="1"/>
  <c r="K21" i="2" a="1"/>
  <c r="K21" i="2" s="1"/>
  <c r="K22" i="2" a="1"/>
  <c r="K22" i="2" s="1"/>
  <c r="K23" i="2" a="1"/>
  <c r="K23" i="2" s="1"/>
  <c r="K24" i="2" a="1"/>
  <c r="K24" i="2" s="1"/>
  <c r="K88" i="2" a="1"/>
  <c r="K88" i="2" s="1"/>
  <c r="K25" i="2" a="1"/>
  <c r="K25" i="2" s="1"/>
  <c r="K89" i="2" a="1"/>
  <c r="K89" i="2" s="1"/>
  <c r="K90" i="2" a="1"/>
  <c r="K90" i="2" s="1"/>
  <c r="K75" i="2" a="1"/>
  <c r="K75" i="2" s="1"/>
  <c r="K91" i="2" a="1"/>
  <c r="K91" i="2" s="1"/>
  <c r="K60" i="2" a="1"/>
  <c r="K60" i="2" s="1"/>
  <c r="K12" i="2" a="1"/>
  <c r="K12" i="2" s="1"/>
  <c r="K61" i="2" a="1"/>
  <c r="K61" i="2" s="1"/>
  <c r="K62" i="2" a="1"/>
  <c r="K62" i="2" s="1"/>
  <c r="K63" i="2" a="1"/>
  <c r="K63" i="2" s="1"/>
  <c r="K18" i="2" a="1"/>
  <c r="K18" i="2" s="1"/>
  <c r="K7" i="2" a="1"/>
  <c r="K7" i="2" s="1"/>
  <c r="A5" i="4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B5" i="4" l="1"/>
  <c r="K79" i="2" a="1"/>
  <c r="K79" i="2" s="1"/>
  <c r="K26" i="2" a="1"/>
  <c r="K26" i="2" s="1"/>
  <c r="K27" i="2" a="1"/>
  <c r="K27" i="2" s="1"/>
  <c r="K32" i="2" a="1"/>
  <c r="K32" i="2" s="1"/>
  <c r="K68" i="2" a="1"/>
  <c r="K68" i="2" s="1"/>
  <c r="K28" i="2" a="1"/>
  <c r="K28" i="2" s="1"/>
  <c r="K64" i="2" a="1"/>
  <c r="K64" i="2" s="1"/>
  <c r="K13" i="2" a="1"/>
  <c r="K13" i="2" s="1"/>
  <c r="K80" i="2" a="1"/>
  <c r="K80" i="2" s="1"/>
  <c r="K76" i="2" a="1"/>
  <c r="K76" i="2" s="1"/>
  <c r="K29" i="2" a="1"/>
  <c r="K29" i="2" s="1"/>
  <c r="K30" i="2" a="1"/>
  <c r="K30" i="2" s="1"/>
  <c r="K92" i="2" a="1"/>
  <c r="K92" i="2" s="1"/>
  <c r="K33" i="2" a="1"/>
  <c r="K33" i="2" s="1"/>
  <c r="K93" i="2" a="1"/>
  <c r="K93" i="2" s="1"/>
  <c r="K31" i="2" a="1"/>
  <c r="K31" i="2" s="1"/>
  <c r="K34" i="2" a="1"/>
  <c r="K34" i="2" s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A6" i="4" l="1"/>
  <c r="B6" i="4" l="1"/>
  <c r="K36" i="2" a="1"/>
  <c r="K36" i="2" s="1"/>
  <c r="K44" i="2" a="1"/>
  <c r="K44" i="2" s="1"/>
  <c r="K77" i="2" a="1"/>
  <c r="K77" i="2" s="1"/>
  <c r="K70" i="2" a="1"/>
  <c r="K70" i="2" s="1"/>
  <c r="K47" i="2" a="1"/>
  <c r="K47" i="2" s="1"/>
  <c r="K72" i="2" a="1"/>
  <c r="K72" i="2" s="1"/>
  <c r="K37" i="2" a="1"/>
  <c r="K37" i="2" s="1"/>
  <c r="K69" i="2" a="1"/>
  <c r="K69" i="2" s="1"/>
  <c r="K39" i="2" a="1"/>
  <c r="K39" i="2" s="1"/>
  <c r="K81" i="2" a="1"/>
  <c r="K81" i="2" s="1"/>
  <c r="K41" i="2" a="1"/>
  <c r="K41" i="2" s="1"/>
  <c r="K35" i="2" a="1"/>
  <c r="K35" i="2" s="1"/>
  <c r="K45" i="2" a="1"/>
  <c r="K45" i="2" s="1"/>
  <c r="K38" i="2" a="1"/>
  <c r="K38" i="2" s="1"/>
  <c r="K40" i="2" a="1"/>
  <c r="K40" i="2" s="1"/>
  <c r="K73" i="2" a="1"/>
  <c r="K73" i="2" s="1"/>
  <c r="K14" i="2" a="1"/>
  <c r="K14" i="2" s="1"/>
  <c r="K46" i="2" a="1"/>
  <c r="K46" i="2" s="1"/>
  <c r="K42" i="2" a="1"/>
  <c r="K42" i="2" s="1"/>
  <c r="K43" i="2" a="1"/>
  <c r="K43" i="2" s="1"/>
  <c r="K74" i="2" a="1"/>
  <c r="K74" i="2" s="1"/>
  <c r="K65" i="2" a="1"/>
  <c r="K65" i="2" s="1"/>
  <c r="A7" i="4" l="1"/>
  <c r="B7" i="4" l="1"/>
  <c r="K83" i="2" a="1"/>
  <c r="K83" i="2" s="1"/>
  <c r="K67" i="2" a="1"/>
  <c r="K67" i="2" s="1"/>
  <c r="K53" i="2" a="1"/>
  <c r="K53" i="2" s="1"/>
  <c r="K56" i="2" a="1"/>
  <c r="K56" i="2" s="1"/>
  <c r="K49" i="2" a="1"/>
  <c r="K49" i="2" s="1"/>
  <c r="K54" i="2" a="1"/>
  <c r="K54" i="2" s="1"/>
  <c r="K59" i="2" a="1"/>
  <c r="K59" i="2" s="1"/>
  <c r="K48" i="2" a="1"/>
  <c r="K48" i="2" s="1"/>
  <c r="K66" i="2" a="1"/>
  <c r="K66" i="2" s="1"/>
  <c r="K11" i="2" a="1"/>
  <c r="K11" i="2" s="1"/>
  <c r="K58" i="2" a="1"/>
  <c r="K58" i="2" s="1"/>
  <c r="K82" i="2" a="1"/>
  <c r="K82" i="2" s="1"/>
  <c r="K50" i="2" a="1"/>
  <c r="K50" i="2" s="1"/>
  <c r="K55" i="2" a="1"/>
  <c r="K55" i="2" s="1"/>
  <c r="K51" i="2" a="1"/>
  <c r="K51" i="2" s="1"/>
  <c r="K52" i="2" a="1"/>
  <c r="K52" i="2" s="1"/>
  <c r="K71" i="2" a="1"/>
  <c r="K71" i="2" s="1"/>
  <c r="K57" i="2" a="1"/>
  <c r="K57" i="2" s="1"/>
  <c r="A8" i="4" l="1"/>
  <c r="K8" i="2" a="1"/>
  <c r="K8" i="2" s="1"/>
  <c r="K9" i="2" a="1"/>
  <c r="K9" i="2" s="1"/>
  <c r="K10" i="2" a="1"/>
  <c r="K10" i="2" s="1"/>
  <c r="B8" i="4" l="1"/>
  <c r="K15" i="2" a="1"/>
  <c r="K15" i="2" s="1"/>
  <c r="K16" i="2" a="1"/>
  <c r="K16" i="2" s="1"/>
  <c r="A9" i="4" l="1"/>
  <c r="B9" i="4" s="1"/>
  <c r="A10" i="4" s="1"/>
  <c r="B10" i="4" s="1"/>
  <c r="A11" i="4" s="1"/>
  <c r="B11" i="4" s="1"/>
  <c r="A12" i="4" s="1"/>
  <c r="B12" i="4" s="1"/>
  <c r="A13" i="4" s="1"/>
  <c r="B13" i="4" s="1"/>
  <c r="A14" i="4" s="1"/>
  <c r="B14" i="4" s="1"/>
  <c r="A15" i="4" s="1"/>
  <c r="B15" i="4" s="1"/>
  <c r="A16" i="4" s="1"/>
  <c r="B16" i="4" s="1"/>
  <c r="A17" i="4" s="1"/>
  <c r="B17" i="4" s="1"/>
  <c r="A18" i="4" s="1"/>
  <c r="B18" i="4" s="1"/>
  <c r="A19" i="4" s="1"/>
  <c r="B19" i="4" s="1"/>
  <c r="A20" i="4" s="1"/>
  <c r="B20" i="4" s="1"/>
  <c r="A21" i="4" s="1"/>
  <c r="B21" i="4" s="1"/>
  <c r="A22" i="4" s="1"/>
  <c r="B22" i="4" s="1"/>
  <c r="A23" i="4" s="1"/>
  <c r="B23" i="4" s="1"/>
  <c r="A24" i="4" s="1"/>
  <c r="B24" i="4" s="1"/>
  <c r="A25" i="4" s="1"/>
  <c r="B25" i="4" s="1"/>
  <c r="A26" i="4" s="1"/>
  <c r="B26" i="4" s="1"/>
  <c r="A27" i="4" s="1"/>
  <c r="B27" i="4" s="1"/>
  <c r="A28" i="4" s="1"/>
  <c r="B28" i="4" s="1"/>
  <c r="A29" i="4" s="1"/>
  <c r="B2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<sst xmlns="http://schemas.openxmlformats.org/spreadsheetml/2006/main" count="111" uniqueCount="28">
  <si>
    <t>Code</t>
  </si>
  <si>
    <t>Work_Date</t>
  </si>
  <si>
    <t>Hours_Worked</t>
  </si>
  <si>
    <t>Pay_Period_Beginning_Date</t>
  </si>
  <si>
    <t>Pay_Period_Ending_Date</t>
  </si>
  <si>
    <t>E</t>
  </si>
  <si>
    <t>A</t>
  </si>
  <si>
    <t>C</t>
  </si>
  <si>
    <t>Year</t>
  </si>
  <si>
    <t>Month</t>
  </si>
  <si>
    <t>Day</t>
  </si>
  <si>
    <t>TS Start</t>
  </si>
  <si>
    <t>TS End</t>
  </si>
  <si>
    <t>PR Period</t>
  </si>
  <si>
    <t>Pay Date</t>
  </si>
  <si>
    <t>Pay Check</t>
  </si>
  <si>
    <t>PR Year</t>
  </si>
  <si>
    <t>Column1</t>
  </si>
  <si>
    <t>B</t>
  </si>
  <si>
    <t>D</t>
  </si>
  <si>
    <t>X</t>
  </si>
  <si>
    <t>Y</t>
  </si>
  <si>
    <t>Z</t>
  </si>
  <si>
    <t>Column2</t>
  </si>
  <si>
    <t>Column3</t>
  </si>
  <si>
    <t>Column4</t>
  </si>
  <si>
    <t>F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</si>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</sst>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0" xfId="0" applyFill="1"/>
    <xf numFmtId="14" fontId="0" fillId="3" borderId="0" xfId="0" applyNumberFormat="1" applyFill="1"/>
  </cellXfs>
  <cellStyles count="1">
    <cellStyle name="Normal" xfId="0" builtinId="0"/>
  </cellStyles>
  <dxfs count="10">
    <dxf>
      <numFmt numFmtId="19" formatCode="m/d/yyyy"/>
      <fill>
        <patternFill patternType="solid">
          <fgColor indexed="64"/>
          <bgColor theme="8" tint="0.79998168889431442"/>
        </patternFill>
      </fill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7F052-C344-44D8-A5B9-81C70D4879FE}" name="PROCAS_TimeDetail_Export" displayName="PROCAS_TimeDetail_Export" ref="A1:N93" totalsRowShown="0">
  <autoFilter ref="A1:N93" xr:uid="{A477F052-C344-44D8-A5B9-81C70D4879FE}"/>
  <tableColumns count="14">
    <tableColumn id="1" xr3:uid="{3416A4D8-A734-4EC8-845E-22D2AF2643FC}" name="Code"/>
    <tableColumn id="4" xr3:uid="{7C46D0D9-CAB4-4250-81A6-1FF3BA2B185B}" name="Column1"/>
    <tableColumn id="5" xr3:uid="{D11D0827-7C83-41D1-B64C-7926EEB452A2}" name="Category" dataDxfId="9"/>
    <tableColumn id="6" xr3:uid="{E7383C99-BDED-4FD3-99E0-67E4A2AD6305}" name="Column2"/>
    <tableColumn id="7" xr3:uid="{E0E9590B-C141-455C-9145-75C123B5D1A7}" name="Column3" dataDxfId="8"/>
    <tableColumn id="8" xr3:uid="{C934B9EE-9661-4523-B9BB-C5A9A1F427CF}" name="Column4" dataDxfId="7"/>
    <tableColumn id="14" xr3:uid="{81BDC53C-F4BC-4F05-9696-D4E2E49383DC}" name="Work_Date" dataDxfId="6"/>
    <tableColumn id="15" xr3:uid="{0CDB8187-F76F-4F27-B434-78ED148C7EE5}" name="Hours_Worked"/>
    <tableColumn id="18" xr3:uid="{77192E33-DB03-46E5-A1BA-A110775AF770}" name="Pay_Period_Beginning_Date" dataDxfId="5"/>
    <tableColumn id="19" xr3:uid="{707738D9-0C8A-4A45-8837-67496466DEB1}" name="Pay_Period_Ending_Date" dataDxfId="2"/>
    <tableColumn id="24" xr3:uid="{507DCA9F-1732-44F0-A17E-8C83623DFCB8}" name="Pay Check" dataDxfId="0">
      <calculatedColumnFormula array="1">INDEX('2025'!E:E,MATCH(1,('2025'!A:A&lt;=PROCAS_TimeDetail_Export[[#This Row],[Pay_Period_Ending_Date]])*('2025'!B:B&gt;=PROCAS_TimeDetail_Export[[#This Row],[Pay_Period_Ending_Date]]),0))</calculatedColumnFormula>
    </tableColumn>
    <tableColumn id="21" xr3:uid="{C53892C2-DFF9-4938-BA8C-C59667FC7316}" name="Year" dataDxfId="1">
      <calculatedColumnFormula>YEAR(PROCAS_TimeDetail_Export[[#This Row],[Pay_Period_Ending_Date]])</calculatedColumnFormula>
    </tableColumn>
    <tableColumn id="22" xr3:uid="{5AA1D4CF-46A2-452D-8063-CFA2EEE52906}" name="Month" dataDxfId="4">
      <calculatedColumnFormula>MONTH(PROCAS_TimeDetail_Export[[#This Row],[Pay_Period_Beginning_Date]])</calculatedColumnFormula>
    </tableColumn>
    <tableColumn id="23" xr3:uid="{A639AA18-8BE3-4D20-BA82-C0E409332EF8}" name="Day" dataDxfId="3">
      <calculatedColumnFormula>DAY(PROCAS_TimeDetail_Export[[#This Row],[Pay_Period_Ending_Date]])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DE32-9C4A-411D-B55E-6EE292C052C9}">
  <sheetPr>
    <pageSetUpPr fitToPage="1"/>
  </sheetPr>
  <dimension ref="A1:E29"/>
  <sheetViews>
    <sheetView workbookViewId="0">
      <pane ySplit="1" topLeftCell="A2" activePane="bottomLeft" state="frozen"/>
      <selection pane="bottomLeft" activeCell="H20" sqref="H20"/>
    </sheetView>
  </sheetViews>
  <sheetFormatPr defaultRowHeight="15" x14ac:dyDescent="0.25"/>
  <cols>
    <col min="1" max="2" width="10.7109375" bestFit="1" customWidth="1"/>
    <col min="3" max="3" width="9.5703125" style="3" bestFit="1" customWidth="1"/>
    <col min="4" max="4" width="9.5703125" style="3" customWidth="1"/>
    <col min="5" max="5" width="10.7109375" bestFit="1" customWidth="1"/>
  </cols>
  <sheetData>
    <row r="1" spans="1:5" x14ac:dyDescent="0.25">
      <c r="A1" s="5" t="s">
        <v>11</v>
      </c>
      <c r="B1" s="5" t="s">
        <v>12</v>
      </c>
      <c r="C1" s="7" t="s">
        <v>13</v>
      </c>
      <c r="D1" s="7" t="s">
        <v>16</v>
      </c>
      <c r="E1" s="5" t="s">
        <v>14</v>
      </c>
    </row>
    <row r="2" spans="1:5" x14ac:dyDescent="0.25">
      <c r="A2" s="6">
        <f>A3-14</f>
        <v>45612</v>
      </c>
      <c r="B2" s="6">
        <f>A3-1</f>
        <v>45625</v>
      </c>
      <c r="C2" s="7">
        <v>24</v>
      </c>
      <c r="D2" s="7">
        <v>2024</v>
      </c>
      <c r="E2" s="6">
        <f>E3-14</f>
        <v>45632</v>
      </c>
    </row>
    <row r="3" spans="1:5" x14ac:dyDescent="0.25">
      <c r="A3" s="6">
        <f>A4-14</f>
        <v>45626</v>
      </c>
      <c r="B3" s="6">
        <f>A4-1</f>
        <v>45639</v>
      </c>
      <c r="C3" s="7">
        <v>25</v>
      </c>
      <c r="D3" s="7">
        <v>2024</v>
      </c>
      <c r="E3" s="6">
        <f>E4-14</f>
        <v>45646</v>
      </c>
    </row>
    <row r="4" spans="1:5" x14ac:dyDescent="0.25">
      <c r="A4" s="6">
        <v>45640</v>
      </c>
      <c r="B4" s="6">
        <f>A4+13</f>
        <v>45653</v>
      </c>
      <c r="C4" s="7">
        <v>26</v>
      </c>
      <c r="D4" s="7">
        <v>2024</v>
      </c>
      <c r="E4" s="6">
        <v>45660</v>
      </c>
    </row>
    <row r="5" spans="1:5" x14ac:dyDescent="0.25">
      <c r="A5" s="6">
        <f>B4+1</f>
        <v>45654</v>
      </c>
      <c r="B5" s="6">
        <f>A5+13</f>
        <v>45667</v>
      </c>
      <c r="C5" s="7">
        <v>2</v>
      </c>
      <c r="D5" s="7">
        <v>2025</v>
      </c>
      <c r="E5" s="6">
        <f>E4+14</f>
        <v>45674</v>
      </c>
    </row>
    <row r="6" spans="1:5" x14ac:dyDescent="0.25">
      <c r="A6" s="6">
        <f>B5+1</f>
        <v>45668</v>
      </c>
      <c r="B6" s="6">
        <f>A6+13</f>
        <v>45681</v>
      </c>
      <c r="C6" s="7">
        <v>3</v>
      </c>
      <c r="D6" s="7">
        <v>2025</v>
      </c>
      <c r="E6" s="6">
        <f>E5+14</f>
        <v>45688</v>
      </c>
    </row>
    <row r="7" spans="1:5" x14ac:dyDescent="0.25">
      <c r="A7" s="6">
        <f t="shared" ref="A7:A29" si="0">B6+1</f>
        <v>45682</v>
      </c>
      <c r="B7" s="6">
        <f t="shared" ref="B7:B29" si="1">A7+13</f>
        <v>45695</v>
      </c>
      <c r="C7" s="7">
        <v>4</v>
      </c>
      <c r="D7" s="7">
        <v>2025</v>
      </c>
      <c r="E7" s="6">
        <f t="shared" ref="E7:E29" si="2">E6+14</f>
        <v>45702</v>
      </c>
    </row>
    <row r="8" spans="1:5" x14ac:dyDescent="0.25">
      <c r="A8" s="6">
        <f t="shared" si="0"/>
        <v>45696</v>
      </c>
      <c r="B8" s="6">
        <f t="shared" si="1"/>
        <v>45709</v>
      </c>
      <c r="C8" s="7">
        <v>5</v>
      </c>
      <c r="D8" s="7">
        <v>2025</v>
      </c>
      <c r="E8" s="6">
        <f t="shared" si="2"/>
        <v>45716</v>
      </c>
    </row>
    <row r="9" spans="1:5" x14ac:dyDescent="0.25">
      <c r="A9" s="6">
        <f t="shared" si="0"/>
        <v>45710</v>
      </c>
      <c r="B9" s="6">
        <f t="shared" si="1"/>
        <v>45723</v>
      </c>
      <c r="C9" s="7">
        <v>6</v>
      </c>
      <c r="D9" s="7">
        <v>2025</v>
      </c>
      <c r="E9" s="6">
        <f t="shared" si="2"/>
        <v>45730</v>
      </c>
    </row>
    <row r="10" spans="1:5" x14ac:dyDescent="0.25">
      <c r="A10" s="6">
        <f t="shared" si="0"/>
        <v>45724</v>
      </c>
      <c r="B10" s="6">
        <f t="shared" si="1"/>
        <v>45737</v>
      </c>
      <c r="C10" s="7">
        <v>7</v>
      </c>
      <c r="D10" s="7">
        <v>2025</v>
      </c>
      <c r="E10" s="6">
        <f t="shared" si="2"/>
        <v>45744</v>
      </c>
    </row>
    <row r="11" spans="1:5" x14ac:dyDescent="0.25">
      <c r="A11" s="6">
        <f t="shared" si="0"/>
        <v>45738</v>
      </c>
      <c r="B11" s="6">
        <f t="shared" si="1"/>
        <v>45751</v>
      </c>
      <c r="C11" s="7">
        <v>8</v>
      </c>
      <c r="D11" s="7">
        <v>2025</v>
      </c>
      <c r="E11" s="6">
        <f t="shared" si="2"/>
        <v>45758</v>
      </c>
    </row>
    <row r="12" spans="1:5" x14ac:dyDescent="0.25">
      <c r="A12" s="6">
        <f t="shared" si="0"/>
        <v>45752</v>
      </c>
      <c r="B12" s="6">
        <f t="shared" si="1"/>
        <v>45765</v>
      </c>
      <c r="C12" s="7">
        <v>9</v>
      </c>
      <c r="D12" s="7">
        <v>2025</v>
      </c>
      <c r="E12" s="6">
        <f t="shared" si="2"/>
        <v>45772</v>
      </c>
    </row>
    <row r="13" spans="1:5" x14ac:dyDescent="0.25">
      <c r="A13" s="6">
        <f t="shared" si="0"/>
        <v>45766</v>
      </c>
      <c r="B13" s="6">
        <f t="shared" si="1"/>
        <v>45779</v>
      </c>
      <c r="C13" s="7">
        <v>10</v>
      </c>
      <c r="D13" s="7">
        <v>2025</v>
      </c>
      <c r="E13" s="6">
        <f t="shared" si="2"/>
        <v>45786</v>
      </c>
    </row>
    <row r="14" spans="1:5" x14ac:dyDescent="0.25">
      <c r="A14" s="6">
        <f t="shared" si="0"/>
        <v>45780</v>
      </c>
      <c r="B14" s="6">
        <f t="shared" si="1"/>
        <v>45793</v>
      </c>
      <c r="C14" s="7">
        <v>11</v>
      </c>
      <c r="D14" s="7">
        <v>2025</v>
      </c>
      <c r="E14" s="6">
        <f t="shared" si="2"/>
        <v>45800</v>
      </c>
    </row>
    <row r="15" spans="1:5" x14ac:dyDescent="0.25">
      <c r="A15" s="6">
        <f t="shared" si="0"/>
        <v>45794</v>
      </c>
      <c r="B15" s="6">
        <f t="shared" si="1"/>
        <v>45807</v>
      </c>
      <c r="C15" s="7">
        <v>12</v>
      </c>
      <c r="D15" s="7">
        <v>2025</v>
      </c>
      <c r="E15" s="6">
        <f t="shared" si="2"/>
        <v>45814</v>
      </c>
    </row>
    <row r="16" spans="1:5" x14ac:dyDescent="0.25">
      <c r="A16" s="6">
        <f t="shared" si="0"/>
        <v>45808</v>
      </c>
      <c r="B16" s="6">
        <f t="shared" si="1"/>
        <v>45821</v>
      </c>
      <c r="C16" s="7">
        <v>13</v>
      </c>
      <c r="D16" s="7">
        <v>2025</v>
      </c>
      <c r="E16" s="6">
        <f t="shared" si="2"/>
        <v>45828</v>
      </c>
    </row>
    <row r="17" spans="1:5" x14ac:dyDescent="0.25">
      <c r="A17" s="6">
        <f t="shared" si="0"/>
        <v>45822</v>
      </c>
      <c r="B17" s="6">
        <f t="shared" si="1"/>
        <v>45835</v>
      </c>
      <c r="C17" s="7">
        <v>14</v>
      </c>
      <c r="D17" s="7">
        <v>2025</v>
      </c>
      <c r="E17" s="6">
        <f t="shared" si="2"/>
        <v>45842</v>
      </c>
    </row>
    <row r="18" spans="1:5" x14ac:dyDescent="0.25">
      <c r="A18" s="6">
        <f t="shared" si="0"/>
        <v>45836</v>
      </c>
      <c r="B18" s="6">
        <f t="shared" si="1"/>
        <v>45849</v>
      </c>
      <c r="C18" s="7">
        <v>15</v>
      </c>
      <c r="D18" s="7">
        <v>2025</v>
      </c>
      <c r="E18" s="6">
        <f t="shared" si="2"/>
        <v>45856</v>
      </c>
    </row>
    <row r="19" spans="1:5" x14ac:dyDescent="0.25">
      <c r="A19" s="6">
        <f t="shared" si="0"/>
        <v>45850</v>
      </c>
      <c r="B19" s="6">
        <f t="shared" si="1"/>
        <v>45863</v>
      </c>
      <c r="C19" s="7">
        <v>16</v>
      </c>
      <c r="D19" s="7">
        <v>2025</v>
      </c>
      <c r="E19" s="6">
        <f t="shared" si="2"/>
        <v>45870</v>
      </c>
    </row>
    <row r="20" spans="1:5" x14ac:dyDescent="0.25">
      <c r="A20" s="6">
        <f t="shared" si="0"/>
        <v>45864</v>
      </c>
      <c r="B20" s="6">
        <f t="shared" si="1"/>
        <v>45877</v>
      </c>
      <c r="C20" s="7">
        <v>17</v>
      </c>
      <c r="D20" s="7">
        <v>2025</v>
      </c>
      <c r="E20" s="6">
        <f t="shared" si="2"/>
        <v>45884</v>
      </c>
    </row>
    <row r="21" spans="1:5" x14ac:dyDescent="0.25">
      <c r="A21" s="6">
        <f t="shared" si="0"/>
        <v>45878</v>
      </c>
      <c r="B21" s="6">
        <f t="shared" si="1"/>
        <v>45891</v>
      </c>
      <c r="C21" s="7">
        <v>18</v>
      </c>
      <c r="D21" s="7">
        <v>2025</v>
      </c>
      <c r="E21" s="6">
        <f t="shared" si="2"/>
        <v>45898</v>
      </c>
    </row>
    <row r="22" spans="1:5" x14ac:dyDescent="0.25">
      <c r="A22" s="6">
        <f t="shared" si="0"/>
        <v>45892</v>
      </c>
      <c r="B22" s="6">
        <f t="shared" si="1"/>
        <v>45905</v>
      </c>
      <c r="C22" s="7">
        <v>19</v>
      </c>
      <c r="D22" s="7">
        <v>2025</v>
      </c>
      <c r="E22" s="6">
        <f t="shared" si="2"/>
        <v>45912</v>
      </c>
    </row>
    <row r="23" spans="1:5" x14ac:dyDescent="0.25">
      <c r="A23" s="6">
        <f t="shared" si="0"/>
        <v>45906</v>
      </c>
      <c r="B23" s="6">
        <f t="shared" si="1"/>
        <v>45919</v>
      </c>
      <c r="C23" s="7">
        <v>20</v>
      </c>
      <c r="D23" s="7">
        <v>2025</v>
      </c>
      <c r="E23" s="6">
        <f t="shared" si="2"/>
        <v>45926</v>
      </c>
    </row>
    <row r="24" spans="1:5" x14ac:dyDescent="0.25">
      <c r="A24" s="6">
        <f t="shared" si="0"/>
        <v>45920</v>
      </c>
      <c r="B24" s="6">
        <f t="shared" si="1"/>
        <v>45933</v>
      </c>
      <c r="C24" s="7">
        <v>21</v>
      </c>
      <c r="D24" s="7">
        <v>2025</v>
      </c>
      <c r="E24" s="6">
        <f t="shared" si="2"/>
        <v>45940</v>
      </c>
    </row>
    <row r="25" spans="1:5" x14ac:dyDescent="0.25">
      <c r="A25" s="6">
        <f t="shared" si="0"/>
        <v>45934</v>
      </c>
      <c r="B25" s="6">
        <f t="shared" si="1"/>
        <v>45947</v>
      </c>
      <c r="C25" s="7">
        <v>22</v>
      </c>
      <c r="D25" s="7">
        <v>2025</v>
      </c>
      <c r="E25" s="6">
        <f t="shared" si="2"/>
        <v>45954</v>
      </c>
    </row>
    <row r="26" spans="1:5" x14ac:dyDescent="0.25">
      <c r="A26" s="6">
        <f t="shared" si="0"/>
        <v>45948</v>
      </c>
      <c r="B26" s="6">
        <f t="shared" si="1"/>
        <v>45961</v>
      </c>
      <c r="C26" s="7">
        <v>23</v>
      </c>
      <c r="D26" s="7">
        <v>2025</v>
      </c>
      <c r="E26" s="6">
        <f t="shared" si="2"/>
        <v>45968</v>
      </c>
    </row>
    <row r="27" spans="1:5" x14ac:dyDescent="0.25">
      <c r="A27" s="6">
        <f t="shared" si="0"/>
        <v>45962</v>
      </c>
      <c r="B27" s="6">
        <f t="shared" si="1"/>
        <v>45975</v>
      </c>
      <c r="C27" s="7">
        <v>24</v>
      </c>
      <c r="D27" s="7">
        <v>2025</v>
      </c>
      <c r="E27" s="6">
        <f t="shared" si="2"/>
        <v>45982</v>
      </c>
    </row>
    <row r="28" spans="1:5" x14ac:dyDescent="0.25">
      <c r="A28" s="6">
        <f t="shared" si="0"/>
        <v>45976</v>
      </c>
      <c r="B28" s="6">
        <f t="shared" si="1"/>
        <v>45989</v>
      </c>
      <c r="C28" s="7">
        <v>25</v>
      </c>
      <c r="D28" s="7">
        <v>2025</v>
      </c>
      <c r="E28" s="6">
        <f t="shared" si="2"/>
        <v>45996</v>
      </c>
    </row>
    <row r="29" spans="1:5" x14ac:dyDescent="0.25">
      <c r="A29" s="6">
        <f t="shared" si="0"/>
        <v>45990</v>
      </c>
      <c r="B29" s="6">
        <f t="shared" si="1"/>
        <v>46003</v>
      </c>
      <c r="C29" s="7">
        <v>26</v>
      </c>
      <c r="D29" s="7">
        <v>2025</v>
      </c>
      <c r="E29" s="6">
        <f t="shared" si="2"/>
        <v>46010</v>
      </c>
    </row>
  </sheetData>
  <autoFilter ref="A1:E29" xr:uid="{F938DE32-9C4A-411D-B55E-6EE292C052C9}"/>
  <pageMargins left="0.7" right="0.7" top="0.75" bottom="0.75" header="0.3" footer="0.3"/>
  <pageSetup scale="87" orientation="portrait" r:id="rId1"/>
  <headerFooter>
    <oddHeader>&amp;C8-koi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4110-9150-48B8-A377-46428D57F2A5}">
  <dimension ref="A1:P93"/>
  <sheetViews>
    <sheetView tabSelected="1" workbookViewId="0"/>
  </sheetViews>
  <sheetFormatPr defaultRowHeight="15" x14ac:dyDescent="0.25"/>
  <cols>
    <col min="1" max="1" width="8.140625" bestFit="1" customWidth="1"/>
    <col min="2" max="2" width="10.5703125" bestFit="1" customWidth="1"/>
    <col min="3" max="3" width="39.42578125" bestFit="1" customWidth="1"/>
    <col min="4" max="4" width="9.7109375" bestFit="1" customWidth="1"/>
    <col min="5" max="5" width="44.28515625" bestFit="1" customWidth="1"/>
    <col min="6" max="6" width="13.28515625" bestFit="1" customWidth="1"/>
    <col min="7" max="7" width="13.140625" bestFit="1" customWidth="1"/>
    <col min="8" max="8" width="16.7109375" bestFit="1" customWidth="1"/>
    <col min="9" max="9" width="28.5703125" bestFit="1" customWidth="1"/>
    <col min="10" max="10" width="25.7109375" bestFit="1" customWidth="1"/>
    <col min="11" max="11" width="25.7109375" customWidth="1"/>
    <col min="12" max="12" width="7.28515625" bestFit="1" customWidth="1"/>
    <col min="13" max="13" width="9" bestFit="1" customWidth="1"/>
    <col min="14" max="14" width="6.7109375" bestFit="1" customWidth="1"/>
    <col min="15" max="15" width="13.140625" customWidth="1"/>
    <col min="16" max="16" width="35.28515625" customWidth="1"/>
  </cols>
  <sheetData>
    <row r="1" spans="1:16" x14ac:dyDescent="0.25">
      <c r="A1" t="s">
        <v>0</v>
      </c>
      <c r="B1" t="s">
        <v>17</v>
      </c>
      <c r="C1" t="s">
        <v>27</v>
      </c>
      <c r="D1" t="s">
        <v>23</v>
      </c>
      <c r="E1" t="s">
        <v>24</v>
      </c>
      <c r="F1" t="s">
        <v>25</v>
      </c>
      <c r="G1" t="s">
        <v>1</v>
      </c>
      <c r="H1" t="s">
        <v>2</v>
      </c>
      <c r="I1" t="s">
        <v>3</v>
      </c>
      <c r="J1" t="s">
        <v>4</v>
      </c>
      <c r="K1" s="8" t="s">
        <v>15</v>
      </c>
      <c r="L1" t="s">
        <v>8</v>
      </c>
      <c r="M1" t="s">
        <v>9</v>
      </c>
      <c r="N1" t="s">
        <v>10</v>
      </c>
    </row>
    <row r="2" spans="1:16" x14ac:dyDescent="0.25">
      <c r="A2">
        <v>1</v>
      </c>
      <c r="C2" t="s">
        <v>6</v>
      </c>
      <c r="G2" s="1">
        <v>45635</v>
      </c>
      <c r="H2">
        <v>8</v>
      </c>
      <c r="I2" s="1">
        <v>45633</v>
      </c>
      <c r="J2" s="1">
        <v>45639</v>
      </c>
      <c r="K2" s="9" cm="1">
        <f t="array" ref="K2">INDEX('2025'!E:E,MATCH(1,('2025'!A:A&lt;=PROCAS_TimeDetail_Export[[#This Row],[Pay_Period_Ending_Date]])*('2025'!B:B&gt;=PROCAS_TimeDetail_Export[[#This Row],[Pay_Period_Ending_Date]]),0))</f>
        <v>45646</v>
      </c>
      <c r="L2">
        <f>YEAR(PROCAS_TimeDetail_Export[[#This Row],[Pay_Period_Ending_Date]])</f>
        <v>2024</v>
      </c>
      <c r="M2">
        <f>MONTH(PROCAS_TimeDetail_Export[[#This Row],[Pay_Period_Beginning_Date]])</f>
        <v>12</v>
      </c>
      <c r="N2">
        <f>DAY(PROCAS_TimeDetail_Export[[#This Row],[Pay_Period_Ending_Date]])</f>
        <v>13</v>
      </c>
    </row>
    <row r="3" spans="1:16" x14ac:dyDescent="0.25">
      <c r="A3">
        <v>1</v>
      </c>
      <c r="C3" t="s">
        <v>6</v>
      </c>
      <c r="G3" s="1">
        <v>45636</v>
      </c>
      <c r="H3">
        <v>8</v>
      </c>
      <c r="I3" s="1">
        <v>45633</v>
      </c>
      <c r="J3" s="1">
        <v>45639</v>
      </c>
      <c r="K3" s="9" cm="1">
        <f t="array" ref="K3">INDEX('2025'!E:E,MATCH(1,('2025'!A:A&lt;=PROCAS_TimeDetail_Export[[#This Row],[Pay_Period_Ending_Date]])*('2025'!B:B&gt;=PROCAS_TimeDetail_Export[[#This Row],[Pay_Period_Ending_Date]]),0))</f>
        <v>45646</v>
      </c>
      <c r="L3">
        <f>YEAR(PROCAS_TimeDetail_Export[[#This Row],[Pay_Period_Ending_Date]])</f>
        <v>2024</v>
      </c>
      <c r="M3">
        <f>MONTH(PROCAS_TimeDetail_Export[[#This Row],[Pay_Period_Beginning_Date]])</f>
        <v>12</v>
      </c>
      <c r="N3">
        <f>DAY(PROCAS_TimeDetail_Export[[#This Row],[Pay_Period_Ending_Date]])</f>
        <v>13</v>
      </c>
      <c r="P3" s="4"/>
    </row>
    <row r="4" spans="1:16" x14ac:dyDescent="0.25">
      <c r="A4">
        <v>1</v>
      </c>
      <c r="C4" t="s">
        <v>6</v>
      </c>
      <c r="G4" s="1">
        <v>45637</v>
      </c>
      <c r="H4">
        <v>8</v>
      </c>
      <c r="I4" s="1">
        <v>45633</v>
      </c>
      <c r="J4" s="1">
        <v>45639</v>
      </c>
      <c r="K4" s="9" cm="1">
        <f t="array" ref="K4">INDEX('2025'!E:E,MATCH(1,('2025'!A:A&lt;=PROCAS_TimeDetail_Export[[#This Row],[Pay_Period_Ending_Date]])*('2025'!B:B&gt;=PROCAS_TimeDetail_Export[[#This Row],[Pay_Period_Ending_Date]]),0))</f>
        <v>45646</v>
      </c>
      <c r="L4">
        <f>YEAR(PROCAS_TimeDetail_Export[[#This Row],[Pay_Period_Ending_Date]])</f>
        <v>2024</v>
      </c>
      <c r="M4">
        <f>MONTH(PROCAS_TimeDetail_Export[[#This Row],[Pay_Period_Beginning_Date]])</f>
        <v>12</v>
      </c>
      <c r="N4">
        <f>DAY(PROCAS_TimeDetail_Export[[#This Row],[Pay_Period_Ending_Date]])</f>
        <v>13</v>
      </c>
    </row>
    <row r="5" spans="1:16" x14ac:dyDescent="0.25">
      <c r="A5">
        <v>1</v>
      </c>
      <c r="C5" t="s">
        <v>6</v>
      </c>
      <c r="G5" s="1">
        <v>45638</v>
      </c>
      <c r="H5">
        <v>8</v>
      </c>
      <c r="I5" s="1">
        <v>45633</v>
      </c>
      <c r="J5" s="1">
        <v>45639</v>
      </c>
      <c r="K5" s="9" cm="1">
        <f t="array" ref="K5">INDEX('2025'!E:E,MATCH(1,('2025'!A:A&lt;=PROCAS_TimeDetail_Export[[#This Row],[Pay_Period_Ending_Date]])*('2025'!B:B&gt;=PROCAS_TimeDetail_Export[[#This Row],[Pay_Period_Ending_Date]]),0))</f>
        <v>45646</v>
      </c>
      <c r="L5">
        <f>YEAR(PROCAS_TimeDetail_Export[[#This Row],[Pay_Period_Ending_Date]])</f>
        <v>2024</v>
      </c>
      <c r="M5">
        <f>MONTH(PROCAS_TimeDetail_Export[[#This Row],[Pay_Period_Beginning_Date]])</f>
        <v>12</v>
      </c>
      <c r="N5">
        <f>DAY(PROCAS_TimeDetail_Export[[#This Row],[Pay_Period_Ending_Date]])</f>
        <v>13</v>
      </c>
      <c r="P5" s="2"/>
    </row>
    <row r="6" spans="1:16" x14ac:dyDescent="0.25">
      <c r="A6">
        <v>1</v>
      </c>
      <c r="C6" t="s">
        <v>6</v>
      </c>
      <c r="G6" s="1">
        <v>45639</v>
      </c>
      <c r="H6">
        <v>8</v>
      </c>
      <c r="I6" s="1">
        <v>45633</v>
      </c>
      <c r="J6" s="1">
        <v>45639</v>
      </c>
      <c r="K6" s="9" cm="1">
        <f t="array" ref="K6">INDEX('2025'!E:E,MATCH(1,('2025'!A:A&lt;=PROCAS_TimeDetail_Export[[#This Row],[Pay_Period_Ending_Date]])*('2025'!B:B&gt;=PROCAS_TimeDetail_Export[[#This Row],[Pay_Period_Ending_Date]]),0))</f>
        <v>45646</v>
      </c>
      <c r="L6">
        <f>YEAR(PROCAS_TimeDetail_Export[[#This Row],[Pay_Period_Ending_Date]])</f>
        <v>2024</v>
      </c>
      <c r="M6">
        <f>MONTH(PROCAS_TimeDetail_Export[[#This Row],[Pay_Period_Beginning_Date]])</f>
        <v>12</v>
      </c>
      <c r="N6">
        <f>DAY(PROCAS_TimeDetail_Export[[#This Row],[Pay_Period_Ending_Date]])</f>
        <v>13</v>
      </c>
    </row>
    <row r="7" spans="1:16" x14ac:dyDescent="0.25">
      <c r="A7">
        <v>1</v>
      </c>
      <c r="C7" t="s">
        <v>6</v>
      </c>
      <c r="G7" s="1">
        <v>45653</v>
      </c>
      <c r="H7">
        <v>2</v>
      </c>
      <c r="I7" s="1">
        <v>45647</v>
      </c>
      <c r="J7" s="1">
        <v>45653</v>
      </c>
      <c r="K7" s="9" cm="1">
        <f t="array" ref="K7">INDEX('2025'!E:E,MATCH(1,('2025'!A:A&lt;=PROCAS_TimeDetail_Export[[#This Row],[Pay_Period_Ending_Date]])*('2025'!B:B&gt;=PROCAS_TimeDetail_Export[[#This Row],[Pay_Period_Ending_Date]]),0))</f>
        <v>45660</v>
      </c>
      <c r="L7">
        <f>YEAR(PROCAS_TimeDetail_Export[[#This Row],[Pay_Period_Ending_Date]])</f>
        <v>2024</v>
      </c>
      <c r="M7">
        <f>MONTH(PROCAS_TimeDetail_Export[[#This Row],[Pay_Period_Beginning_Date]])</f>
        <v>12</v>
      </c>
      <c r="N7">
        <f>DAY(PROCAS_TimeDetail_Export[[#This Row],[Pay_Period_Ending_Date]])</f>
        <v>27</v>
      </c>
    </row>
    <row r="8" spans="1:16" x14ac:dyDescent="0.25">
      <c r="A8">
        <v>1</v>
      </c>
      <c r="C8" t="s">
        <v>6</v>
      </c>
      <c r="G8" s="1">
        <v>45691</v>
      </c>
      <c r="H8">
        <v>4</v>
      </c>
      <c r="I8" s="1">
        <v>45689</v>
      </c>
      <c r="J8" s="1">
        <v>45695</v>
      </c>
      <c r="K8" s="9" cm="1">
        <f t="array" ref="K8">INDEX('2025'!E:E,MATCH(1,('2025'!A:A&lt;=PROCAS_TimeDetail_Export[[#This Row],[Pay_Period_Ending_Date]])*('2025'!B:B&gt;=PROCAS_TimeDetail_Export[[#This Row],[Pay_Period_Ending_Date]]),0))</f>
        <v>45702</v>
      </c>
      <c r="L8">
        <f>YEAR(PROCAS_TimeDetail_Export[[#This Row],[Pay_Period_Ending_Date]])</f>
        <v>2025</v>
      </c>
      <c r="M8">
        <f>MONTH(PROCAS_TimeDetail_Export[[#This Row],[Pay_Period_Beginning_Date]])</f>
        <v>2</v>
      </c>
      <c r="N8">
        <f>DAY(PROCAS_TimeDetail_Export[[#This Row],[Pay_Period_Ending_Date]])</f>
        <v>7</v>
      </c>
    </row>
    <row r="9" spans="1:16" x14ac:dyDescent="0.25">
      <c r="A9">
        <v>1</v>
      </c>
      <c r="C9" t="s">
        <v>6</v>
      </c>
      <c r="G9" s="1">
        <v>45692</v>
      </c>
      <c r="H9">
        <v>4</v>
      </c>
      <c r="I9" s="1">
        <v>45689</v>
      </c>
      <c r="J9" s="1">
        <v>45695</v>
      </c>
      <c r="K9" s="9" cm="1">
        <f t="array" ref="K9">INDEX('2025'!E:E,MATCH(1,('2025'!A:A&lt;=PROCAS_TimeDetail_Export[[#This Row],[Pay_Period_Ending_Date]])*('2025'!B:B&gt;=PROCAS_TimeDetail_Export[[#This Row],[Pay_Period_Ending_Date]]),0))</f>
        <v>45702</v>
      </c>
      <c r="L9">
        <f>YEAR(PROCAS_TimeDetail_Export[[#This Row],[Pay_Period_Ending_Date]])</f>
        <v>2025</v>
      </c>
      <c r="M9">
        <f>MONTH(PROCAS_TimeDetail_Export[[#This Row],[Pay_Period_Beginning_Date]])</f>
        <v>2</v>
      </c>
      <c r="N9">
        <f>DAY(PROCAS_TimeDetail_Export[[#This Row],[Pay_Period_Ending_Date]])</f>
        <v>7</v>
      </c>
    </row>
    <row r="10" spans="1:16" x14ac:dyDescent="0.25">
      <c r="A10">
        <v>1</v>
      </c>
      <c r="C10" t="s">
        <v>6</v>
      </c>
      <c r="G10" s="1">
        <v>45693</v>
      </c>
      <c r="H10">
        <v>2</v>
      </c>
      <c r="I10" s="1">
        <v>45689</v>
      </c>
      <c r="J10" s="1">
        <v>45695</v>
      </c>
      <c r="K10" s="9" cm="1">
        <f t="array" ref="K10">INDEX('2025'!E:E,MATCH(1,('2025'!A:A&lt;=PROCAS_TimeDetail_Export[[#This Row],[Pay_Period_Ending_Date]])*('2025'!B:B&gt;=PROCAS_TimeDetail_Export[[#This Row],[Pay_Period_Ending_Date]]),0))</f>
        <v>45702</v>
      </c>
      <c r="L10">
        <f>YEAR(PROCAS_TimeDetail_Export[[#This Row],[Pay_Period_Ending_Date]])</f>
        <v>2025</v>
      </c>
      <c r="M10">
        <f>MONTH(PROCAS_TimeDetail_Export[[#This Row],[Pay_Period_Beginning_Date]])</f>
        <v>2</v>
      </c>
      <c r="N10">
        <f>DAY(PROCAS_TimeDetail_Export[[#This Row],[Pay_Period_Ending_Date]])</f>
        <v>7</v>
      </c>
    </row>
    <row r="11" spans="1:16" x14ac:dyDescent="0.25">
      <c r="A11">
        <v>1</v>
      </c>
      <c r="C11" t="s">
        <v>6</v>
      </c>
      <c r="G11" s="1">
        <v>45694</v>
      </c>
      <c r="H11">
        <v>6</v>
      </c>
      <c r="I11" s="1">
        <v>45689</v>
      </c>
      <c r="J11" s="1">
        <v>45695</v>
      </c>
      <c r="K11" s="9" cm="1">
        <f t="array" ref="K11">INDEX('2025'!E:E,MATCH(1,('2025'!A:A&lt;=PROCAS_TimeDetail_Export[[#This Row],[Pay_Period_Ending_Date]])*('2025'!B:B&gt;=PROCAS_TimeDetail_Export[[#This Row],[Pay_Period_Ending_Date]]),0))</f>
        <v>45702</v>
      </c>
      <c r="L11">
        <f>YEAR(PROCAS_TimeDetail_Export[[#This Row],[Pay_Period_Ending_Date]])</f>
        <v>2025</v>
      </c>
      <c r="M11">
        <f>MONTH(PROCAS_TimeDetail_Export[[#This Row],[Pay_Period_Beginning_Date]])</f>
        <v>2</v>
      </c>
      <c r="N11">
        <f>DAY(PROCAS_TimeDetail_Export[[#This Row],[Pay_Period_Ending_Date]])</f>
        <v>7</v>
      </c>
    </row>
    <row r="12" spans="1:16" x14ac:dyDescent="0.25">
      <c r="A12">
        <v>1</v>
      </c>
      <c r="C12" t="s">
        <v>18</v>
      </c>
      <c r="G12" s="1">
        <v>45651</v>
      </c>
      <c r="H12">
        <v>8</v>
      </c>
      <c r="I12" s="1">
        <v>45647</v>
      </c>
      <c r="J12" s="1">
        <v>45653</v>
      </c>
      <c r="K12" s="9" cm="1">
        <f t="array" ref="K12">INDEX('2025'!E:E,MATCH(1,('2025'!A:A&lt;=PROCAS_TimeDetail_Export[[#This Row],[Pay_Period_Ending_Date]])*('2025'!B:B&gt;=PROCAS_TimeDetail_Export[[#This Row],[Pay_Period_Ending_Date]]),0))</f>
        <v>45660</v>
      </c>
      <c r="L12">
        <f>YEAR(PROCAS_TimeDetail_Export[[#This Row],[Pay_Period_Ending_Date]])</f>
        <v>2024</v>
      </c>
      <c r="M12">
        <f>MONTH(PROCAS_TimeDetail_Export[[#This Row],[Pay_Period_Beginning_Date]])</f>
        <v>12</v>
      </c>
      <c r="N12">
        <f>DAY(PROCAS_TimeDetail_Export[[#This Row],[Pay_Period_Ending_Date]])</f>
        <v>27</v>
      </c>
    </row>
    <row r="13" spans="1:16" x14ac:dyDescent="0.25">
      <c r="A13">
        <v>1</v>
      </c>
      <c r="C13" t="s">
        <v>18</v>
      </c>
      <c r="G13" s="1">
        <v>45658</v>
      </c>
      <c r="H13">
        <v>8</v>
      </c>
      <c r="I13" s="1">
        <v>45658</v>
      </c>
      <c r="J13" s="1">
        <v>45660</v>
      </c>
      <c r="K13" s="9" cm="1">
        <f t="array" ref="K13">INDEX('2025'!E:E,MATCH(1,('2025'!A:A&lt;=PROCAS_TimeDetail_Export[[#This Row],[Pay_Period_Ending_Date]])*('2025'!B:B&gt;=PROCAS_TimeDetail_Export[[#This Row],[Pay_Period_Ending_Date]]),0))</f>
        <v>45674</v>
      </c>
      <c r="L13">
        <f>YEAR(PROCAS_TimeDetail_Export[[#This Row],[Pay_Period_Ending_Date]])</f>
        <v>2025</v>
      </c>
      <c r="M13">
        <f>MONTH(PROCAS_TimeDetail_Export[[#This Row],[Pay_Period_Beginning_Date]])</f>
        <v>1</v>
      </c>
      <c r="N13">
        <f>DAY(PROCAS_TimeDetail_Export[[#This Row],[Pay_Period_Ending_Date]])</f>
        <v>3</v>
      </c>
    </row>
    <row r="14" spans="1:16" x14ac:dyDescent="0.25">
      <c r="A14">
        <v>1</v>
      </c>
      <c r="C14" t="s">
        <v>18</v>
      </c>
      <c r="G14" s="1">
        <v>45677</v>
      </c>
      <c r="H14">
        <v>8</v>
      </c>
      <c r="I14" s="1">
        <v>45675</v>
      </c>
      <c r="J14" s="1">
        <v>45681</v>
      </c>
      <c r="K14" s="9" cm="1">
        <f t="array" ref="K14">INDEX('2025'!E:E,MATCH(1,('2025'!A:A&lt;=PROCAS_TimeDetail_Export[[#This Row],[Pay_Period_Ending_Date]])*('2025'!B:B&gt;=PROCAS_TimeDetail_Export[[#This Row],[Pay_Period_Ending_Date]]),0))</f>
        <v>45688</v>
      </c>
      <c r="L14">
        <f>YEAR(PROCAS_TimeDetail_Export[[#This Row],[Pay_Period_Ending_Date]])</f>
        <v>2025</v>
      </c>
      <c r="M14">
        <f>MONTH(PROCAS_TimeDetail_Export[[#This Row],[Pay_Period_Beginning_Date]])</f>
        <v>1</v>
      </c>
      <c r="N14">
        <f>DAY(PROCAS_TimeDetail_Export[[#This Row],[Pay_Period_Ending_Date]])</f>
        <v>24</v>
      </c>
    </row>
    <row r="15" spans="1:16" x14ac:dyDescent="0.25">
      <c r="A15">
        <v>1</v>
      </c>
      <c r="C15" t="s">
        <v>7</v>
      </c>
      <c r="G15" s="1">
        <v>45696</v>
      </c>
      <c r="H15">
        <v>3</v>
      </c>
      <c r="I15" s="1">
        <v>45696</v>
      </c>
      <c r="J15" s="1">
        <v>45702</v>
      </c>
      <c r="K15" s="9" cm="1">
        <f t="array" ref="K15">INDEX('2025'!E:E,MATCH(1,('2025'!A:A&lt;=PROCAS_TimeDetail_Export[[#This Row],[Pay_Period_Ending_Date]])*('2025'!B:B&gt;=PROCAS_TimeDetail_Export[[#This Row],[Pay_Period_Ending_Date]]),0))</f>
        <v>45716</v>
      </c>
      <c r="L15">
        <f>YEAR(PROCAS_TimeDetail_Export[[#This Row],[Pay_Period_Ending_Date]])</f>
        <v>2025</v>
      </c>
      <c r="M15">
        <f>MONTH(PROCAS_TimeDetail_Export[[#This Row],[Pay_Period_Beginning_Date]])</f>
        <v>2</v>
      </c>
      <c r="N15">
        <f>DAY(PROCAS_TimeDetail_Export[[#This Row],[Pay_Period_Ending_Date]])</f>
        <v>14</v>
      </c>
    </row>
    <row r="16" spans="1:16" x14ac:dyDescent="0.25">
      <c r="A16">
        <v>1</v>
      </c>
      <c r="C16" t="s">
        <v>7</v>
      </c>
      <c r="G16" s="1">
        <v>45697</v>
      </c>
      <c r="H16">
        <v>2</v>
      </c>
      <c r="I16" s="1">
        <v>45696</v>
      </c>
      <c r="J16" s="1">
        <v>45702</v>
      </c>
      <c r="K16" s="9" cm="1">
        <f t="array" ref="K16">INDEX('2025'!E:E,MATCH(1,('2025'!A:A&lt;=PROCAS_TimeDetail_Export[[#This Row],[Pay_Period_Ending_Date]])*('2025'!B:B&gt;=PROCAS_TimeDetail_Export[[#This Row],[Pay_Period_Ending_Date]]),0))</f>
        <v>45716</v>
      </c>
      <c r="L16">
        <f>YEAR(PROCAS_TimeDetail_Export[[#This Row],[Pay_Period_Ending_Date]])</f>
        <v>2025</v>
      </c>
      <c r="M16">
        <f>MONTH(PROCAS_TimeDetail_Export[[#This Row],[Pay_Period_Beginning_Date]])</f>
        <v>2</v>
      </c>
      <c r="N16">
        <f>DAY(PROCAS_TimeDetail_Export[[#This Row],[Pay_Period_Ending_Date]])</f>
        <v>14</v>
      </c>
    </row>
    <row r="17" spans="1:14" x14ac:dyDescent="0.25">
      <c r="A17">
        <v>1</v>
      </c>
      <c r="C17" t="s">
        <v>20</v>
      </c>
      <c r="G17" s="1">
        <v>45642</v>
      </c>
      <c r="H17">
        <v>8</v>
      </c>
      <c r="I17" s="1">
        <v>45640</v>
      </c>
      <c r="J17" s="1">
        <v>45646</v>
      </c>
      <c r="K17" s="9" cm="1">
        <f t="array" ref="K17">INDEX('2025'!E:E,MATCH(1,('2025'!A:A&lt;=PROCAS_TimeDetail_Export[[#This Row],[Pay_Period_Ending_Date]])*('2025'!B:B&gt;=PROCAS_TimeDetail_Export[[#This Row],[Pay_Period_Ending_Date]]),0))</f>
        <v>45660</v>
      </c>
      <c r="L17">
        <f>YEAR(PROCAS_TimeDetail_Export[[#This Row],[Pay_Period_Ending_Date]])</f>
        <v>2024</v>
      </c>
      <c r="M17">
        <f>MONTH(PROCAS_TimeDetail_Export[[#This Row],[Pay_Period_Beginning_Date]])</f>
        <v>12</v>
      </c>
      <c r="N17">
        <f>DAY(PROCAS_TimeDetail_Export[[#This Row],[Pay_Period_Ending_Date]])</f>
        <v>20</v>
      </c>
    </row>
    <row r="18" spans="1:14" x14ac:dyDescent="0.25">
      <c r="A18">
        <v>1</v>
      </c>
      <c r="C18" t="s">
        <v>20</v>
      </c>
      <c r="G18" s="1">
        <v>45643</v>
      </c>
      <c r="H18">
        <v>8</v>
      </c>
      <c r="I18" s="1">
        <v>45640</v>
      </c>
      <c r="J18" s="1">
        <v>45646</v>
      </c>
      <c r="K18" s="9" cm="1">
        <f t="array" ref="K18">INDEX('2025'!E:E,MATCH(1,('2025'!A:A&lt;=PROCAS_TimeDetail_Export[[#This Row],[Pay_Period_Ending_Date]])*('2025'!B:B&gt;=PROCAS_TimeDetail_Export[[#This Row],[Pay_Period_Ending_Date]]),0))</f>
        <v>45660</v>
      </c>
      <c r="L18">
        <f>YEAR(PROCAS_TimeDetail_Export[[#This Row],[Pay_Period_Ending_Date]])</f>
        <v>2024</v>
      </c>
      <c r="M18">
        <f>MONTH(PROCAS_TimeDetail_Export[[#This Row],[Pay_Period_Beginning_Date]])</f>
        <v>12</v>
      </c>
      <c r="N18">
        <f>DAY(PROCAS_TimeDetail_Export[[#This Row],[Pay_Period_Ending_Date]])</f>
        <v>20</v>
      </c>
    </row>
    <row r="19" spans="1:14" x14ac:dyDescent="0.25">
      <c r="A19">
        <v>1</v>
      </c>
      <c r="C19" t="s">
        <v>20</v>
      </c>
      <c r="G19" s="1">
        <v>45644</v>
      </c>
      <c r="H19">
        <v>8</v>
      </c>
      <c r="I19" s="1">
        <v>45640</v>
      </c>
      <c r="J19" s="1">
        <v>45646</v>
      </c>
      <c r="K19" s="9" cm="1">
        <f t="array" ref="K19">INDEX('2025'!E:E,MATCH(1,('2025'!A:A&lt;=PROCAS_TimeDetail_Export[[#This Row],[Pay_Period_Ending_Date]])*('2025'!B:B&gt;=PROCAS_TimeDetail_Export[[#This Row],[Pay_Period_Ending_Date]]),0))</f>
        <v>45660</v>
      </c>
      <c r="L19">
        <f>YEAR(PROCAS_TimeDetail_Export[[#This Row],[Pay_Period_Ending_Date]])</f>
        <v>2024</v>
      </c>
      <c r="M19">
        <f>MONTH(PROCAS_TimeDetail_Export[[#This Row],[Pay_Period_Beginning_Date]])</f>
        <v>12</v>
      </c>
      <c r="N19">
        <f>DAY(PROCAS_TimeDetail_Export[[#This Row],[Pay_Period_Ending_Date]])</f>
        <v>20</v>
      </c>
    </row>
    <row r="20" spans="1:14" x14ac:dyDescent="0.25">
      <c r="A20">
        <v>1</v>
      </c>
      <c r="C20" t="s">
        <v>20</v>
      </c>
      <c r="G20" s="1">
        <v>45645</v>
      </c>
      <c r="H20">
        <v>8</v>
      </c>
      <c r="I20" s="1">
        <v>45640</v>
      </c>
      <c r="J20" s="1">
        <v>45646</v>
      </c>
      <c r="K20" s="9" cm="1">
        <f t="array" ref="K20">INDEX('2025'!E:E,MATCH(1,('2025'!A:A&lt;=PROCAS_TimeDetail_Export[[#This Row],[Pay_Period_Ending_Date]])*('2025'!B:B&gt;=PROCAS_TimeDetail_Export[[#This Row],[Pay_Period_Ending_Date]]),0))</f>
        <v>45660</v>
      </c>
      <c r="L20">
        <f>YEAR(PROCAS_TimeDetail_Export[[#This Row],[Pay_Period_Ending_Date]])</f>
        <v>2024</v>
      </c>
      <c r="M20">
        <f>MONTH(PROCAS_TimeDetail_Export[[#This Row],[Pay_Period_Beginning_Date]])</f>
        <v>12</v>
      </c>
      <c r="N20">
        <f>DAY(PROCAS_TimeDetail_Export[[#This Row],[Pay_Period_Ending_Date]])</f>
        <v>20</v>
      </c>
    </row>
    <row r="21" spans="1:14" x14ac:dyDescent="0.25">
      <c r="A21">
        <v>1</v>
      </c>
      <c r="C21" t="s">
        <v>20</v>
      </c>
      <c r="G21" s="1">
        <v>45646</v>
      </c>
      <c r="H21">
        <v>8</v>
      </c>
      <c r="I21" s="1">
        <v>45640</v>
      </c>
      <c r="J21" s="1">
        <v>45646</v>
      </c>
      <c r="K21" s="9" cm="1">
        <f t="array" ref="K21">INDEX('2025'!E:E,MATCH(1,('2025'!A:A&lt;=PROCAS_TimeDetail_Export[[#This Row],[Pay_Period_Ending_Date]])*('2025'!B:B&gt;=PROCAS_TimeDetail_Export[[#This Row],[Pay_Period_Ending_Date]]),0))</f>
        <v>45660</v>
      </c>
      <c r="L21">
        <f>YEAR(PROCAS_TimeDetail_Export[[#This Row],[Pay_Period_Ending_Date]])</f>
        <v>2024</v>
      </c>
      <c r="M21">
        <f>MONTH(PROCAS_TimeDetail_Export[[#This Row],[Pay_Period_Beginning_Date]])</f>
        <v>12</v>
      </c>
      <c r="N21">
        <f>DAY(PROCAS_TimeDetail_Export[[#This Row],[Pay_Period_Ending_Date]])</f>
        <v>20</v>
      </c>
    </row>
    <row r="22" spans="1:14" x14ac:dyDescent="0.25">
      <c r="A22">
        <v>1</v>
      </c>
      <c r="C22" t="s">
        <v>20</v>
      </c>
      <c r="G22" s="1">
        <v>45649</v>
      </c>
      <c r="H22">
        <v>8</v>
      </c>
      <c r="I22" s="1">
        <v>45647</v>
      </c>
      <c r="J22" s="1">
        <v>45653</v>
      </c>
      <c r="K22" s="9" cm="1">
        <f t="array" ref="K22">INDEX('2025'!E:E,MATCH(1,('2025'!A:A&lt;=PROCAS_TimeDetail_Export[[#This Row],[Pay_Period_Ending_Date]])*('2025'!B:B&gt;=PROCAS_TimeDetail_Export[[#This Row],[Pay_Period_Ending_Date]]),0))</f>
        <v>45660</v>
      </c>
      <c r="L22">
        <f>YEAR(PROCAS_TimeDetail_Export[[#This Row],[Pay_Period_Ending_Date]])</f>
        <v>2024</v>
      </c>
      <c r="M22">
        <f>MONTH(PROCAS_TimeDetail_Export[[#This Row],[Pay_Period_Beginning_Date]])</f>
        <v>12</v>
      </c>
      <c r="N22">
        <f>DAY(PROCAS_TimeDetail_Export[[#This Row],[Pay_Period_Ending_Date]])</f>
        <v>27</v>
      </c>
    </row>
    <row r="23" spans="1:14" x14ac:dyDescent="0.25">
      <c r="A23">
        <v>1</v>
      </c>
      <c r="C23" t="s">
        <v>20</v>
      </c>
      <c r="G23" s="1">
        <v>45650</v>
      </c>
      <c r="H23">
        <v>4</v>
      </c>
      <c r="I23" s="1">
        <v>45647</v>
      </c>
      <c r="J23" s="1">
        <v>45653</v>
      </c>
      <c r="K23" s="9" cm="1">
        <f t="array" ref="K23">INDEX('2025'!E:E,MATCH(1,('2025'!A:A&lt;=PROCAS_TimeDetail_Export[[#This Row],[Pay_Period_Ending_Date]])*('2025'!B:B&gt;=PROCAS_TimeDetail_Export[[#This Row],[Pay_Period_Ending_Date]]),0))</f>
        <v>45660</v>
      </c>
      <c r="L23">
        <f>YEAR(PROCAS_TimeDetail_Export[[#This Row],[Pay_Period_Ending_Date]])</f>
        <v>2024</v>
      </c>
      <c r="M23">
        <f>MONTH(PROCAS_TimeDetail_Export[[#This Row],[Pay_Period_Beginning_Date]])</f>
        <v>12</v>
      </c>
      <c r="N23">
        <f>DAY(PROCAS_TimeDetail_Export[[#This Row],[Pay_Period_Ending_Date]])</f>
        <v>27</v>
      </c>
    </row>
    <row r="24" spans="1:14" x14ac:dyDescent="0.25">
      <c r="A24">
        <v>1</v>
      </c>
      <c r="C24" t="s">
        <v>20</v>
      </c>
      <c r="G24" s="1">
        <v>45652</v>
      </c>
      <c r="H24">
        <v>6</v>
      </c>
      <c r="I24" s="1">
        <v>45647</v>
      </c>
      <c r="J24" s="1">
        <v>45653</v>
      </c>
      <c r="K24" s="9" cm="1">
        <f t="array" ref="K24">INDEX('2025'!E:E,MATCH(1,('2025'!A:A&lt;=PROCAS_TimeDetail_Export[[#This Row],[Pay_Period_Ending_Date]])*('2025'!B:B&gt;=PROCAS_TimeDetail_Export[[#This Row],[Pay_Period_Ending_Date]]),0))</f>
        <v>45660</v>
      </c>
      <c r="L24">
        <f>YEAR(PROCAS_TimeDetail_Export[[#This Row],[Pay_Period_Ending_Date]])</f>
        <v>2024</v>
      </c>
      <c r="M24">
        <f>MONTH(PROCAS_TimeDetail_Export[[#This Row],[Pay_Period_Beginning_Date]])</f>
        <v>12</v>
      </c>
      <c r="N24">
        <f>DAY(PROCAS_TimeDetail_Export[[#This Row],[Pay_Period_Ending_Date]])</f>
        <v>27</v>
      </c>
    </row>
    <row r="25" spans="1:14" x14ac:dyDescent="0.25">
      <c r="A25">
        <v>1</v>
      </c>
      <c r="C25" t="s">
        <v>20</v>
      </c>
      <c r="G25" s="1">
        <v>45653</v>
      </c>
      <c r="H25">
        <v>6</v>
      </c>
      <c r="I25" s="1">
        <v>45647</v>
      </c>
      <c r="J25" s="1">
        <v>45653</v>
      </c>
      <c r="K25" s="9" cm="1">
        <f t="array" ref="K25">INDEX('2025'!E:E,MATCH(1,('2025'!A:A&lt;=PROCAS_TimeDetail_Export[[#This Row],[Pay_Period_Ending_Date]])*('2025'!B:B&gt;=PROCAS_TimeDetail_Export[[#This Row],[Pay_Period_Ending_Date]]),0))</f>
        <v>45660</v>
      </c>
      <c r="L25">
        <f>YEAR(PROCAS_TimeDetail_Export[[#This Row],[Pay_Period_Ending_Date]])</f>
        <v>2024</v>
      </c>
      <c r="M25">
        <f>MONTH(PROCAS_TimeDetail_Export[[#This Row],[Pay_Period_Beginning_Date]])</f>
        <v>12</v>
      </c>
      <c r="N25">
        <f>DAY(PROCAS_TimeDetail_Export[[#This Row],[Pay_Period_Ending_Date]])</f>
        <v>27</v>
      </c>
    </row>
    <row r="26" spans="1:14" x14ac:dyDescent="0.25">
      <c r="A26">
        <v>1</v>
      </c>
      <c r="C26" t="s">
        <v>20</v>
      </c>
      <c r="G26" s="1">
        <v>45656</v>
      </c>
      <c r="H26">
        <v>8</v>
      </c>
      <c r="I26" s="1">
        <v>45654</v>
      </c>
      <c r="J26" s="1">
        <v>45657</v>
      </c>
      <c r="K26" s="9" cm="1">
        <f t="array" ref="K26">INDEX('2025'!E:E,MATCH(1,('2025'!A:A&lt;=PROCAS_TimeDetail_Export[[#This Row],[Pay_Period_Ending_Date]])*('2025'!B:B&gt;=PROCAS_TimeDetail_Export[[#This Row],[Pay_Period_Ending_Date]]),0))</f>
        <v>45674</v>
      </c>
      <c r="L26">
        <f>YEAR(PROCAS_TimeDetail_Export[[#This Row],[Pay_Period_Ending_Date]])</f>
        <v>2024</v>
      </c>
      <c r="M26">
        <f>MONTH(PROCAS_TimeDetail_Export[[#This Row],[Pay_Period_Beginning_Date]])</f>
        <v>12</v>
      </c>
      <c r="N26">
        <f>DAY(PROCAS_TimeDetail_Export[[#This Row],[Pay_Period_Ending_Date]])</f>
        <v>31</v>
      </c>
    </row>
    <row r="27" spans="1:14" x14ac:dyDescent="0.25">
      <c r="A27">
        <v>1</v>
      </c>
      <c r="C27" t="s">
        <v>20</v>
      </c>
      <c r="G27" s="1">
        <v>45657</v>
      </c>
      <c r="H27">
        <v>8</v>
      </c>
      <c r="I27" s="1">
        <v>45654</v>
      </c>
      <c r="J27" s="1">
        <v>45657</v>
      </c>
      <c r="K27" s="9" cm="1">
        <f t="array" ref="K27">INDEX('2025'!E:E,MATCH(1,('2025'!A:A&lt;=PROCAS_TimeDetail_Export[[#This Row],[Pay_Period_Ending_Date]])*('2025'!B:B&gt;=PROCAS_TimeDetail_Export[[#This Row],[Pay_Period_Ending_Date]]),0))</f>
        <v>45674</v>
      </c>
      <c r="L27">
        <f>YEAR(PROCAS_TimeDetail_Export[[#This Row],[Pay_Period_Ending_Date]])</f>
        <v>2024</v>
      </c>
      <c r="M27">
        <f>MONTH(PROCAS_TimeDetail_Export[[#This Row],[Pay_Period_Beginning_Date]])</f>
        <v>12</v>
      </c>
      <c r="N27">
        <f>DAY(PROCAS_TimeDetail_Export[[#This Row],[Pay_Period_Ending_Date]])</f>
        <v>31</v>
      </c>
    </row>
    <row r="28" spans="1:14" x14ac:dyDescent="0.25">
      <c r="A28">
        <v>1</v>
      </c>
      <c r="C28" t="s">
        <v>20</v>
      </c>
      <c r="G28" s="1">
        <v>45659</v>
      </c>
      <c r="H28">
        <v>8</v>
      </c>
      <c r="I28" s="1">
        <v>45658</v>
      </c>
      <c r="J28" s="1">
        <v>45660</v>
      </c>
      <c r="K28" s="9" cm="1">
        <f t="array" ref="K28">INDEX('2025'!E:E,MATCH(1,('2025'!A:A&lt;=PROCAS_TimeDetail_Export[[#This Row],[Pay_Period_Ending_Date]])*('2025'!B:B&gt;=PROCAS_TimeDetail_Export[[#This Row],[Pay_Period_Ending_Date]]),0))</f>
        <v>45674</v>
      </c>
      <c r="L28">
        <f>YEAR(PROCAS_TimeDetail_Export[[#This Row],[Pay_Period_Ending_Date]])</f>
        <v>2025</v>
      </c>
      <c r="M28">
        <f>MONTH(PROCAS_TimeDetail_Export[[#This Row],[Pay_Period_Beginning_Date]])</f>
        <v>1</v>
      </c>
      <c r="N28">
        <f>DAY(PROCAS_TimeDetail_Export[[#This Row],[Pay_Period_Ending_Date]])</f>
        <v>3</v>
      </c>
    </row>
    <row r="29" spans="1:14" x14ac:dyDescent="0.25">
      <c r="A29">
        <v>1</v>
      </c>
      <c r="C29" t="s">
        <v>20</v>
      </c>
      <c r="G29" s="1">
        <v>45660</v>
      </c>
      <c r="H29">
        <v>8</v>
      </c>
      <c r="I29" s="1">
        <v>45658</v>
      </c>
      <c r="J29" s="1">
        <v>45660</v>
      </c>
      <c r="K29" s="9" cm="1">
        <f t="array" ref="K29">INDEX('2025'!E:E,MATCH(1,('2025'!A:A&lt;=PROCAS_TimeDetail_Export[[#This Row],[Pay_Period_Ending_Date]])*('2025'!B:B&gt;=PROCAS_TimeDetail_Export[[#This Row],[Pay_Period_Ending_Date]]),0))</f>
        <v>45674</v>
      </c>
      <c r="L29">
        <f>YEAR(PROCAS_TimeDetail_Export[[#This Row],[Pay_Period_Ending_Date]])</f>
        <v>2025</v>
      </c>
      <c r="M29">
        <f>MONTH(PROCAS_TimeDetail_Export[[#This Row],[Pay_Period_Beginning_Date]])</f>
        <v>1</v>
      </c>
      <c r="N29">
        <f>DAY(PROCAS_TimeDetail_Export[[#This Row],[Pay_Period_Ending_Date]])</f>
        <v>3</v>
      </c>
    </row>
    <row r="30" spans="1:14" x14ac:dyDescent="0.25">
      <c r="A30">
        <v>1</v>
      </c>
      <c r="C30" t="s">
        <v>20</v>
      </c>
      <c r="G30" s="1">
        <v>45663</v>
      </c>
      <c r="H30">
        <v>8</v>
      </c>
      <c r="I30" s="1">
        <v>45661</v>
      </c>
      <c r="J30" s="1">
        <v>45667</v>
      </c>
      <c r="K30" s="9" cm="1">
        <f t="array" ref="K30">INDEX('2025'!E:E,MATCH(1,('2025'!A:A&lt;=PROCAS_TimeDetail_Export[[#This Row],[Pay_Period_Ending_Date]])*('2025'!B:B&gt;=PROCAS_TimeDetail_Export[[#This Row],[Pay_Period_Ending_Date]]),0))</f>
        <v>45674</v>
      </c>
      <c r="L30">
        <f>YEAR(PROCAS_TimeDetail_Export[[#This Row],[Pay_Period_Ending_Date]])</f>
        <v>2025</v>
      </c>
      <c r="M30">
        <f>MONTH(PROCAS_TimeDetail_Export[[#This Row],[Pay_Period_Beginning_Date]])</f>
        <v>1</v>
      </c>
      <c r="N30">
        <f>DAY(PROCAS_TimeDetail_Export[[#This Row],[Pay_Period_Ending_Date]])</f>
        <v>10</v>
      </c>
    </row>
    <row r="31" spans="1:14" x14ac:dyDescent="0.25">
      <c r="A31">
        <v>1</v>
      </c>
      <c r="C31" t="s">
        <v>20</v>
      </c>
      <c r="G31" s="1">
        <v>45664</v>
      </c>
      <c r="H31">
        <v>8</v>
      </c>
      <c r="I31" s="1">
        <v>45661</v>
      </c>
      <c r="J31" s="1">
        <v>45667</v>
      </c>
      <c r="K31" s="9" cm="1">
        <f t="array" ref="K31">INDEX('2025'!E:E,MATCH(1,('2025'!A:A&lt;=PROCAS_TimeDetail_Export[[#This Row],[Pay_Period_Ending_Date]])*('2025'!B:B&gt;=PROCAS_TimeDetail_Export[[#This Row],[Pay_Period_Ending_Date]]),0))</f>
        <v>45674</v>
      </c>
      <c r="L31">
        <f>YEAR(PROCAS_TimeDetail_Export[[#This Row],[Pay_Period_Ending_Date]])</f>
        <v>2025</v>
      </c>
      <c r="M31">
        <f>MONTH(PROCAS_TimeDetail_Export[[#This Row],[Pay_Period_Beginning_Date]])</f>
        <v>1</v>
      </c>
      <c r="N31">
        <f>DAY(PROCAS_TimeDetail_Export[[#This Row],[Pay_Period_Ending_Date]])</f>
        <v>10</v>
      </c>
    </row>
    <row r="32" spans="1:14" x14ac:dyDescent="0.25">
      <c r="A32">
        <v>1</v>
      </c>
      <c r="C32" t="s">
        <v>20</v>
      </c>
      <c r="G32" s="1">
        <v>45665</v>
      </c>
      <c r="H32">
        <v>8</v>
      </c>
      <c r="I32" s="1">
        <v>45661</v>
      </c>
      <c r="J32" s="1">
        <v>45667</v>
      </c>
      <c r="K32" s="9" cm="1">
        <f t="array" ref="K32">INDEX('2025'!E:E,MATCH(1,('2025'!A:A&lt;=PROCAS_TimeDetail_Export[[#This Row],[Pay_Period_Ending_Date]])*('2025'!B:B&gt;=PROCAS_TimeDetail_Export[[#This Row],[Pay_Period_Ending_Date]]),0))</f>
        <v>45674</v>
      </c>
      <c r="L32">
        <f>YEAR(PROCAS_TimeDetail_Export[[#This Row],[Pay_Period_Ending_Date]])</f>
        <v>2025</v>
      </c>
      <c r="M32">
        <f>MONTH(PROCAS_TimeDetail_Export[[#This Row],[Pay_Period_Beginning_Date]])</f>
        <v>1</v>
      </c>
      <c r="N32">
        <f>DAY(PROCAS_TimeDetail_Export[[#This Row],[Pay_Period_Ending_Date]])</f>
        <v>10</v>
      </c>
    </row>
    <row r="33" spans="1:14" x14ac:dyDescent="0.25">
      <c r="A33">
        <v>1</v>
      </c>
      <c r="C33" t="s">
        <v>20</v>
      </c>
      <c r="G33" s="1">
        <v>45666</v>
      </c>
      <c r="H33">
        <v>6</v>
      </c>
      <c r="I33" s="1">
        <v>45661</v>
      </c>
      <c r="J33" s="1">
        <v>45667</v>
      </c>
      <c r="K33" s="9" cm="1">
        <f t="array" ref="K33">INDEX('2025'!E:E,MATCH(1,('2025'!A:A&lt;=PROCAS_TimeDetail_Export[[#This Row],[Pay_Period_Ending_Date]])*('2025'!B:B&gt;=PROCAS_TimeDetail_Export[[#This Row],[Pay_Period_Ending_Date]]),0))</f>
        <v>45674</v>
      </c>
      <c r="L33">
        <f>YEAR(PROCAS_TimeDetail_Export[[#This Row],[Pay_Period_Ending_Date]])</f>
        <v>2025</v>
      </c>
      <c r="M33">
        <f>MONTH(PROCAS_TimeDetail_Export[[#This Row],[Pay_Period_Beginning_Date]])</f>
        <v>1</v>
      </c>
      <c r="N33">
        <f>DAY(PROCAS_TimeDetail_Export[[#This Row],[Pay_Period_Ending_Date]])</f>
        <v>10</v>
      </c>
    </row>
    <row r="34" spans="1:14" x14ac:dyDescent="0.25">
      <c r="A34">
        <v>1</v>
      </c>
      <c r="C34" t="s">
        <v>20</v>
      </c>
      <c r="G34" s="1">
        <v>45667</v>
      </c>
      <c r="H34">
        <v>8</v>
      </c>
      <c r="I34" s="1">
        <v>45661</v>
      </c>
      <c r="J34" s="1">
        <v>45667</v>
      </c>
      <c r="K34" s="9" cm="1">
        <f t="array" ref="K34">INDEX('2025'!E:E,MATCH(1,('2025'!A:A&lt;=PROCAS_TimeDetail_Export[[#This Row],[Pay_Period_Ending_Date]])*('2025'!B:B&gt;=PROCAS_TimeDetail_Export[[#This Row],[Pay_Period_Ending_Date]]),0))</f>
        <v>45674</v>
      </c>
      <c r="L34">
        <f>YEAR(PROCAS_TimeDetail_Export[[#This Row],[Pay_Period_Ending_Date]])</f>
        <v>2025</v>
      </c>
      <c r="M34">
        <f>MONTH(PROCAS_TimeDetail_Export[[#This Row],[Pay_Period_Beginning_Date]])</f>
        <v>1</v>
      </c>
      <c r="N34">
        <f>DAY(PROCAS_TimeDetail_Export[[#This Row],[Pay_Period_Ending_Date]])</f>
        <v>10</v>
      </c>
    </row>
    <row r="35" spans="1:14" x14ac:dyDescent="0.25">
      <c r="A35">
        <v>1</v>
      </c>
      <c r="C35" t="s">
        <v>20</v>
      </c>
      <c r="G35" s="1">
        <v>45668</v>
      </c>
      <c r="H35">
        <v>2</v>
      </c>
      <c r="I35" s="1">
        <v>45668</v>
      </c>
      <c r="J35" s="1">
        <v>45674</v>
      </c>
      <c r="K35" s="9" cm="1">
        <f t="array" ref="K35">INDEX('2025'!E:E,MATCH(1,('2025'!A:A&lt;=PROCAS_TimeDetail_Export[[#This Row],[Pay_Period_Ending_Date]])*('2025'!B:B&gt;=PROCAS_TimeDetail_Export[[#This Row],[Pay_Period_Ending_Date]]),0))</f>
        <v>45688</v>
      </c>
      <c r="L35">
        <f>YEAR(PROCAS_TimeDetail_Export[[#This Row],[Pay_Period_Ending_Date]])</f>
        <v>2025</v>
      </c>
      <c r="M35">
        <f>MONTH(PROCAS_TimeDetail_Export[[#This Row],[Pay_Period_Beginning_Date]])</f>
        <v>1</v>
      </c>
      <c r="N35">
        <f>DAY(PROCAS_TimeDetail_Export[[#This Row],[Pay_Period_Ending_Date]])</f>
        <v>17</v>
      </c>
    </row>
    <row r="36" spans="1:14" x14ac:dyDescent="0.25">
      <c r="A36">
        <v>1</v>
      </c>
      <c r="C36" t="s">
        <v>20</v>
      </c>
      <c r="G36" s="1">
        <v>45669</v>
      </c>
      <c r="H36">
        <v>2</v>
      </c>
      <c r="I36" s="1">
        <v>45668</v>
      </c>
      <c r="J36" s="1">
        <v>45674</v>
      </c>
      <c r="K36" s="9" cm="1">
        <f t="array" ref="K36">INDEX('2025'!E:E,MATCH(1,('2025'!A:A&lt;=PROCAS_TimeDetail_Export[[#This Row],[Pay_Period_Ending_Date]])*('2025'!B:B&gt;=PROCAS_TimeDetail_Export[[#This Row],[Pay_Period_Ending_Date]]),0))</f>
        <v>45688</v>
      </c>
      <c r="L36">
        <f>YEAR(PROCAS_TimeDetail_Export[[#This Row],[Pay_Period_Ending_Date]])</f>
        <v>2025</v>
      </c>
      <c r="M36">
        <f>MONTH(PROCAS_TimeDetail_Export[[#This Row],[Pay_Period_Beginning_Date]])</f>
        <v>1</v>
      </c>
      <c r="N36">
        <f>DAY(PROCAS_TimeDetail_Export[[#This Row],[Pay_Period_Ending_Date]])</f>
        <v>17</v>
      </c>
    </row>
    <row r="37" spans="1:14" x14ac:dyDescent="0.25">
      <c r="A37">
        <v>1</v>
      </c>
      <c r="C37" t="s">
        <v>20</v>
      </c>
      <c r="G37" s="1">
        <v>45670</v>
      </c>
      <c r="H37">
        <v>8</v>
      </c>
      <c r="I37" s="1">
        <v>45668</v>
      </c>
      <c r="J37" s="1">
        <v>45674</v>
      </c>
      <c r="K37" s="9" cm="1">
        <f t="array" ref="K37">INDEX('2025'!E:E,MATCH(1,('2025'!A:A&lt;=PROCAS_TimeDetail_Export[[#This Row],[Pay_Period_Ending_Date]])*('2025'!B:B&gt;=PROCAS_TimeDetail_Export[[#This Row],[Pay_Period_Ending_Date]]),0))</f>
        <v>45688</v>
      </c>
      <c r="L37">
        <f>YEAR(PROCAS_TimeDetail_Export[[#This Row],[Pay_Period_Ending_Date]])</f>
        <v>2025</v>
      </c>
      <c r="M37">
        <f>MONTH(PROCAS_TimeDetail_Export[[#This Row],[Pay_Period_Beginning_Date]])</f>
        <v>1</v>
      </c>
      <c r="N37">
        <f>DAY(PROCAS_TimeDetail_Export[[#This Row],[Pay_Period_Ending_Date]])</f>
        <v>17</v>
      </c>
    </row>
    <row r="38" spans="1:14" x14ac:dyDescent="0.25">
      <c r="A38">
        <v>1</v>
      </c>
      <c r="C38" t="s">
        <v>20</v>
      </c>
      <c r="G38" s="1">
        <v>45671</v>
      </c>
      <c r="H38">
        <v>8</v>
      </c>
      <c r="I38" s="1">
        <v>45668</v>
      </c>
      <c r="J38" s="1">
        <v>45674</v>
      </c>
      <c r="K38" s="9" cm="1">
        <f t="array" ref="K38">INDEX('2025'!E:E,MATCH(1,('2025'!A:A&lt;=PROCAS_TimeDetail_Export[[#This Row],[Pay_Period_Ending_Date]])*('2025'!B:B&gt;=PROCAS_TimeDetail_Export[[#This Row],[Pay_Period_Ending_Date]]),0))</f>
        <v>45688</v>
      </c>
      <c r="L38">
        <f>YEAR(PROCAS_TimeDetail_Export[[#This Row],[Pay_Period_Ending_Date]])</f>
        <v>2025</v>
      </c>
      <c r="M38">
        <f>MONTH(PROCAS_TimeDetail_Export[[#This Row],[Pay_Period_Beginning_Date]])</f>
        <v>1</v>
      </c>
      <c r="N38">
        <f>DAY(PROCAS_TimeDetail_Export[[#This Row],[Pay_Period_Ending_Date]])</f>
        <v>17</v>
      </c>
    </row>
    <row r="39" spans="1:14" x14ac:dyDescent="0.25">
      <c r="A39">
        <v>1</v>
      </c>
      <c r="C39" t="s">
        <v>20</v>
      </c>
      <c r="G39" s="1">
        <v>45672</v>
      </c>
      <c r="H39">
        <v>8</v>
      </c>
      <c r="I39" s="1">
        <v>45668</v>
      </c>
      <c r="J39" s="1">
        <v>45674</v>
      </c>
      <c r="K39" s="9" cm="1">
        <f t="array" ref="K39">INDEX('2025'!E:E,MATCH(1,('2025'!A:A&lt;=PROCAS_TimeDetail_Export[[#This Row],[Pay_Period_Ending_Date]])*('2025'!B:B&gt;=PROCAS_TimeDetail_Export[[#This Row],[Pay_Period_Ending_Date]]),0))</f>
        <v>45688</v>
      </c>
      <c r="L39">
        <f>YEAR(PROCAS_TimeDetail_Export[[#This Row],[Pay_Period_Ending_Date]])</f>
        <v>2025</v>
      </c>
      <c r="M39">
        <f>MONTH(PROCAS_TimeDetail_Export[[#This Row],[Pay_Period_Beginning_Date]])</f>
        <v>1</v>
      </c>
      <c r="N39">
        <f>DAY(PROCAS_TimeDetail_Export[[#This Row],[Pay_Period_Ending_Date]])</f>
        <v>17</v>
      </c>
    </row>
    <row r="40" spans="1:14" x14ac:dyDescent="0.25">
      <c r="A40">
        <v>1</v>
      </c>
      <c r="C40" t="s">
        <v>20</v>
      </c>
      <c r="G40" s="1">
        <v>45673</v>
      </c>
      <c r="H40">
        <v>8</v>
      </c>
      <c r="I40" s="1">
        <v>45668</v>
      </c>
      <c r="J40" s="1">
        <v>45674</v>
      </c>
      <c r="K40" s="9" cm="1">
        <f t="array" ref="K40">INDEX('2025'!E:E,MATCH(1,('2025'!A:A&lt;=PROCAS_TimeDetail_Export[[#This Row],[Pay_Period_Ending_Date]])*('2025'!B:B&gt;=PROCAS_TimeDetail_Export[[#This Row],[Pay_Period_Ending_Date]]),0))</f>
        <v>45688</v>
      </c>
      <c r="L40">
        <f>YEAR(PROCAS_TimeDetail_Export[[#This Row],[Pay_Period_Ending_Date]])</f>
        <v>2025</v>
      </c>
      <c r="M40">
        <f>MONTH(PROCAS_TimeDetail_Export[[#This Row],[Pay_Period_Beginning_Date]])</f>
        <v>1</v>
      </c>
      <c r="N40">
        <f>DAY(PROCAS_TimeDetail_Export[[#This Row],[Pay_Period_Ending_Date]])</f>
        <v>17</v>
      </c>
    </row>
    <row r="41" spans="1:14" x14ac:dyDescent="0.25">
      <c r="A41">
        <v>1</v>
      </c>
      <c r="C41" t="s">
        <v>20</v>
      </c>
      <c r="G41" s="1">
        <v>45674</v>
      </c>
      <c r="H41">
        <v>4</v>
      </c>
      <c r="I41" s="1">
        <v>45668</v>
      </c>
      <c r="J41" s="1">
        <v>45674</v>
      </c>
      <c r="K41" s="9" cm="1">
        <f t="array" ref="K41">INDEX('2025'!E:E,MATCH(1,('2025'!A:A&lt;=PROCAS_TimeDetail_Export[[#This Row],[Pay_Period_Ending_Date]])*('2025'!B:B&gt;=PROCAS_TimeDetail_Export[[#This Row],[Pay_Period_Ending_Date]]),0))</f>
        <v>45688</v>
      </c>
      <c r="L41">
        <f>YEAR(PROCAS_TimeDetail_Export[[#This Row],[Pay_Period_Ending_Date]])</f>
        <v>2025</v>
      </c>
      <c r="M41">
        <f>MONTH(PROCAS_TimeDetail_Export[[#This Row],[Pay_Period_Beginning_Date]])</f>
        <v>1</v>
      </c>
      <c r="N41">
        <f>DAY(PROCAS_TimeDetail_Export[[#This Row],[Pay_Period_Ending_Date]])</f>
        <v>17</v>
      </c>
    </row>
    <row r="42" spans="1:14" x14ac:dyDescent="0.25">
      <c r="A42">
        <v>1</v>
      </c>
      <c r="C42" t="s">
        <v>20</v>
      </c>
      <c r="G42" s="1">
        <v>45675</v>
      </c>
      <c r="H42">
        <v>3</v>
      </c>
      <c r="I42" s="1">
        <v>45675</v>
      </c>
      <c r="J42" s="1">
        <v>45681</v>
      </c>
      <c r="K42" s="9" cm="1">
        <f t="array" ref="K42">INDEX('2025'!E:E,MATCH(1,('2025'!A:A&lt;=PROCAS_TimeDetail_Export[[#This Row],[Pay_Period_Ending_Date]])*('2025'!B:B&gt;=PROCAS_TimeDetail_Export[[#This Row],[Pay_Period_Ending_Date]]),0))</f>
        <v>45688</v>
      </c>
      <c r="L42">
        <f>YEAR(PROCAS_TimeDetail_Export[[#This Row],[Pay_Period_Ending_Date]])</f>
        <v>2025</v>
      </c>
      <c r="M42">
        <f>MONTH(PROCAS_TimeDetail_Export[[#This Row],[Pay_Period_Beginning_Date]])</f>
        <v>1</v>
      </c>
      <c r="N42">
        <f>DAY(PROCAS_TimeDetail_Export[[#This Row],[Pay_Period_Ending_Date]])</f>
        <v>24</v>
      </c>
    </row>
    <row r="43" spans="1:14" x14ac:dyDescent="0.25">
      <c r="A43">
        <v>1</v>
      </c>
      <c r="C43" t="s">
        <v>20</v>
      </c>
      <c r="G43" s="1">
        <v>45677</v>
      </c>
      <c r="H43">
        <v>4</v>
      </c>
      <c r="I43" s="1">
        <v>45675</v>
      </c>
      <c r="J43" s="1">
        <v>45681</v>
      </c>
      <c r="K43" s="9" cm="1">
        <f t="array" ref="K43">INDEX('2025'!E:E,MATCH(1,('2025'!A:A&lt;=PROCAS_TimeDetail_Export[[#This Row],[Pay_Period_Ending_Date]])*('2025'!B:B&gt;=PROCAS_TimeDetail_Export[[#This Row],[Pay_Period_Ending_Date]]),0))</f>
        <v>45688</v>
      </c>
      <c r="L43">
        <f>YEAR(PROCAS_TimeDetail_Export[[#This Row],[Pay_Period_Ending_Date]])</f>
        <v>2025</v>
      </c>
      <c r="M43">
        <f>MONTH(PROCAS_TimeDetail_Export[[#This Row],[Pay_Period_Beginning_Date]])</f>
        <v>1</v>
      </c>
      <c r="N43">
        <f>DAY(PROCAS_TimeDetail_Export[[#This Row],[Pay_Period_Ending_Date]])</f>
        <v>24</v>
      </c>
    </row>
    <row r="44" spans="1:14" x14ac:dyDescent="0.25">
      <c r="A44">
        <v>1</v>
      </c>
      <c r="C44" t="s">
        <v>20</v>
      </c>
      <c r="G44" s="1">
        <v>45678</v>
      </c>
      <c r="H44">
        <v>8</v>
      </c>
      <c r="I44" s="1">
        <v>45675</v>
      </c>
      <c r="J44" s="1">
        <v>45681</v>
      </c>
      <c r="K44" s="9" cm="1">
        <f t="array" ref="K44">INDEX('2025'!E:E,MATCH(1,('2025'!A:A&lt;=PROCAS_TimeDetail_Export[[#This Row],[Pay_Period_Ending_Date]])*('2025'!B:B&gt;=PROCAS_TimeDetail_Export[[#This Row],[Pay_Period_Ending_Date]]),0))</f>
        <v>45688</v>
      </c>
      <c r="L44">
        <f>YEAR(PROCAS_TimeDetail_Export[[#This Row],[Pay_Period_Ending_Date]])</f>
        <v>2025</v>
      </c>
      <c r="M44">
        <f>MONTH(PROCAS_TimeDetail_Export[[#This Row],[Pay_Period_Beginning_Date]])</f>
        <v>1</v>
      </c>
      <c r="N44">
        <f>DAY(PROCAS_TimeDetail_Export[[#This Row],[Pay_Period_Ending_Date]])</f>
        <v>24</v>
      </c>
    </row>
    <row r="45" spans="1:14" x14ac:dyDescent="0.25">
      <c r="A45">
        <v>1</v>
      </c>
      <c r="C45" t="s">
        <v>20</v>
      </c>
      <c r="G45" s="1">
        <v>45679</v>
      </c>
      <c r="H45">
        <v>7</v>
      </c>
      <c r="I45" s="1">
        <v>45675</v>
      </c>
      <c r="J45" s="1">
        <v>45681</v>
      </c>
      <c r="K45" s="9" cm="1">
        <f t="array" ref="K45">INDEX('2025'!E:E,MATCH(1,('2025'!A:A&lt;=PROCAS_TimeDetail_Export[[#This Row],[Pay_Period_Ending_Date]])*('2025'!B:B&gt;=PROCAS_TimeDetail_Export[[#This Row],[Pay_Period_Ending_Date]]),0))</f>
        <v>45688</v>
      </c>
      <c r="L45">
        <f>YEAR(PROCAS_TimeDetail_Export[[#This Row],[Pay_Period_Ending_Date]])</f>
        <v>2025</v>
      </c>
      <c r="M45">
        <f>MONTH(PROCAS_TimeDetail_Export[[#This Row],[Pay_Period_Beginning_Date]])</f>
        <v>1</v>
      </c>
      <c r="N45">
        <f>DAY(PROCAS_TimeDetail_Export[[#This Row],[Pay_Period_Ending_Date]])</f>
        <v>24</v>
      </c>
    </row>
    <row r="46" spans="1:14" x14ac:dyDescent="0.25">
      <c r="A46">
        <v>1</v>
      </c>
      <c r="C46" t="s">
        <v>20</v>
      </c>
      <c r="G46" s="1">
        <v>45680</v>
      </c>
      <c r="H46">
        <v>6</v>
      </c>
      <c r="I46" s="1">
        <v>45675</v>
      </c>
      <c r="J46" s="1">
        <v>45681</v>
      </c>
      <c r="K46" s="9" cm="1">
        <f t="array" ref="K46">INDEX('2025'!E:E,MATCH(1,('2025'!A:A&lt;=PROCAS_TimeDetail_Export[[#This Row],[Pay_Period_Ending_Date]])*('2025'!B:B&gt;=PROCAS_TimeDetail_Export[[#This Row],[Pay_Period_Ending_Date]]),0))</f>
        <v>45688</v>
      </c>
      <c r="L46">
        <f>YEAR(PROCAS_TimeDetail_Export[[#This Row],[Pay_Period_Ending_Date]])</f>
        <v>2025</v>
      </c>
      <c r="M46">
        <f>MONTH(PROCAS_TimeDetail_Export[[#This Row],[Pay_Period_Beginning_Date]])</f>
        <v>1</v>
      </c>
      <c r="N46">
        <f>DAY(PROCAS_TimeDetail_Export[[#This Row],[Pay_Period_Ending_Date]])</f>
        <v>24</v>
      </c>
    </row>
    <row r="47" spans="1:14" x14ac:dyDescent="0.25">
      <c r="A47">
        <v>1</v>
      </c>
      <c r="C47" t="s">
        <v>20</v>
      </c>
      <c r="G47" s="1">
        <v>45681</v>
      </c>
      <c r="H47">
        <v>6</v>
      </c>
      <c r="I47" s="1">
        <v>45675</v>
      </c>
      <c r="J47" s="1">
        <v>45681</v>
      </c>
      <c r="K47" s="9" cm="1">
        <f t="array" ref="K47">INDEX('2025'!E:E,MATCH(1,('2025'!A:A&lt;=PROCAS_TimeDetail_Export[[#This Row],[Pay_Period_Ending_Date]])*('2025'!B:B&gt;=PROCAS_TimeDetail_Export[[#This Row],[Pay_Period_Ending_Date]]),0))</f>
        <v>45688</v>
      </c>
      <c r="L47">
        <f>YEAR(PROCAS_TimeDetail_Export[[#This Row],[Pay_Period_Ending_Date]])</f>
        <v>2025</v>
      </c>
      <c r="M47">
        <f>MONTH(PROCAS_TimeDetail_Export[[#This Row],[Pay_Period_Beginning_Date]])</f>
        <v>1</v>
      </c>
      <c r="N47">
        <f>DAY(PROCAS_TimeDetail_Export[[#This Row],[Pay_Period_Ending_Date]])</f>
        <v>24</v>
      </c>
    </row>
    <row r="48" spans="1:14" x14ac:dyDescent="0.25">
      <c r="A48">
        <v>1</v>
      </c>
      <c r="C48" t="s">
        <v>20</v>
      </c>
      <c r="G48" s="1">
        <v>45682</v>
      </c>
      <c r="H48">
        <v>2</v>
      </c>
      <c r="I48" s="1">
        <v>45682</v>
      </c>
      <c r="J48" s="1">
        <v>45688</v>
      </c>
      <c r="K48" s="9" cm="1">
        <f t="array" ref="K48">INDEX('2025'!E:E,MATCH(1,('2025'!A:A&lt;=PROCAS_TimeDetail_Export[[#This Row],[Pay_Period_Ending_Date]])*('2025'!B:B&gt;=PROCAS_TimeDetail_Export[[#This Row],[Pay_Period_Ending_Date]]),0))</f>
        <v>45702</v>
      </c>
      <c r="L48">
        <f>YEAR(PROCAS_TimeDetail_Export[[#This Row],[Pay_Period_Ending_Date]])</f>
        <v>2025</v>
      </c>
      <c r="M48">
        <f>MONTH(PROCAS_TimeDetail_Export[[#This Row],[Pay_Period_Beginning_Date]])</f>
        <v>1</v>
      </c>
      <c r="N48">
        <f>DAY(PROCAS_TimeDetail_Export[[#This Row],[Pay_Period_Ending_Date]])</f>
        <v>31</v>
      </c>
    </row>
    <row r="49" spans="1:14" x14ac:dyDescent="0.25">
      <c r="A49">
        <v>1</v>
      </c>
      <c r="C49" t="s">
        <v>20</v>
      </c>
      <c r="G49" s="1">
        <v>45683</v>
      </c>
      <c r="H49">
        <v>2</v>
      </c>
      <c r="I49" s="1">
        <v>45682</v>
      </c>
      <c r="J49" s="1">
        <v>45688</v>
      </c>
      <c r="K49" s="9" cm="1">
        <f t="array" ref="K49">INDEX('2025'!E:E,MATCH(1,('2025'!A:A&lt;=PROCAS_TimeDetail_Export[[#This Row],[Pay_Period_Ending_Date]])*('2025'!B:B&gt;=PROCAS_TimeDetail_Export[[#This Row],[Pay_Period_Ending_Date]]),0))</f>
        <v>45702</v>
      </c>
      <c r="L49">
        <f>YEAR(PROCAS_TimeDetail_Export[[#This Row],[Pay_Period_Ending_Date]])</f>
        <v>2025</v>
      </c>
      <c r="M49">
        <f>MONTH(PROCAS_TimeDetail_Export[[#This Row],[Pay_Period_Beginning_Date]])</f>
        <v>1</v>
      </c>
      <c r="N49">
        <f>DAY(PROCAS_TimeDetail_Export[[#This Row],[Pay_Period_Ending_Date]])</f>
        <v>31</v>
      </c>
    </row>
    <row r="50" spans="1:14" x14ac:dyDescent="0.25">
      <c r="A50">
        <v>1</v>
      </c>
      <c r="C50" t="s">
        <v>20</v>
      </c>
      <c r="G50" s="1">
        <v>45684</v>
      </c>
      <c r="H50">
        <v>7</v>
      </c>
      <c r="I50" s="1">
        <v>45682</v>
      </c>
      <c r="J50" s="1">
        <v>45688</v>
      </c>
      <c r="K50" s="9" cm="1">
        <f t="array" ref="K50">INDEX('2025'!E:E,MATCH(1,('2025'!A:A&lt;=PROCAS_TimeDetail_Export[[#This Row],[Pay_Period_Ending_Date]])*('2025'!B:B&gt;=PROCAS_TimeDetail_Export[[#This Row],[Pay_Period_Ending_Date]]),0))</f>
        <v>45702</v>
      </c>
      <c r="L50">
        <f>YEAR(PROCAS_TimeDetail_Export[[#This Row],[Pay_Period_Ending_Date]])</f>
        <v>2025</v>
      </c>
      <c r="M50">
        <f>MONTH(PROCAS_TimeDetail_Export[[#This Row],[Pay_Period_Beginning_Date]])</f>
        <v>1</v>
      </c>
      <c r="N50">
        <f>DAY(PROCAS_TimeDetail_Export[[#This Row],[Pay_Period_Ending_Date]])</f>
        <v>31</v>
      </c>
    </row>
    <row r="51" spans="1:14" x14ac:dyDescent="0.25">
      <c r="A51">
        <v>1</v>
      </c>
      <c r="C51" t="s">
        <v>20</v>
      </c>
      <c r="G51" s="1">
        <v>45685</v>
      </c>
      <c r="H51">
        <v>8</v>
      </c>
      <c r="I51" s="1">
        <v>45682</v>
      </c>
      <c r="J51" s="1">
        <v>45688</v>
      </c>
      <c r="K51" s="9" cm="1">
        <f t="array" ref="K51">INDEX('2025'!E:E,MATCH(1,('2025'!A:A&lt;=PROCAS_TimeDetail_Export[[#This Row],[Pay_Period_Ending_Date]])*('2025'!B:B&gt;=PROCAS_TimeDetail_Export[[#This Row],[Pay_Period_Ending_Date]]),0))</f>
        <v>45702</v>
      </c>
      <c r="L51">
        <f>YEAR(PROCAS_TimeDetail_Export[[#This Row],[Pay_Period_Ending_Date]])</f>
        <v>2025</v>
      </c>
      <c r="M51">
        <f>MONTH(PROCAS_TimeDetail_Export[[#This Row],[Pay_Period_Beginning_Date]])</f>
        <v>1</v>
      </c>
      <c r="N51">
        <f>DAY(PROCAS_TimeDetail_Export[[#This Row],[Pay_Period_Ending_Date]])</f>
        <v>31</v>
      </c>
    </row>
    <row r="52" spans="1:14" x14ac:dyDescent="0.25">
      <c r="A52">
        <v>1</v>
      </c>
      <c r="C52" t="s">
        <v>20</v>
      </c>
      <c r="G52" s="1">
        <v>45686</v>
      </c>
      <c r="H52">
        <v>8</v>
      </c>
      <c r="I52" s="1">
        <v>45682</v>
      </c>
      <c r="J52" s="1">
        <v>45688</v>
      </c>
      <c r="K52" s="9" cm="1">
        <f t="array" ref="K52">INDEX('2025'!E:E,MATCH(1,('2025'!A:A&lt;=PROCAS_TimeDetail_Export[[#This Row],[Pay_Period_Ending_Date]])*('2025'!B:B&gt;=PROCAS_TimeDetail_Export[[#This Row],[Pay_Period_Ending_Date]]),0))</f>
        <v>45702</v>
      </c>
      <c r="L52">
        <f>YEAR(PROCAS_TimeDetail_Export[[#This Row],[Pay_Period_Ending_Date]])</f>
        <v>2025</v>
      </c>
      <c r="M52">
        <f>MONTH(PROCAS_TimeDetail_Export[[#This Row],[Pay_Period_Beginning_Date]])</f>
        <v>1</v>
      </c>
      <c r="N52">
        <f>DAY(PROCAS_TimeDetail_Export[[#This Row],[Pay_Period_Ending_Date]])</f>
        <v>31</v>
      </c>
    </row>
    <row r="53" spans="1:14" x14ac:dyDescent="0.25">
      <c r="A53">
        <v>1</v>
      </c>
      <c r="C53" t="s">
        <v>20</v>
      </c>
      <c r="G53" s="1">
        <v>45687</v>
      </c>
      <c r="H53">
        <v>5</v>
      </c>
      <c r="I53" s="1">
        <v>45682</v>
      </c>
      <c r="J53" s="1">
        <v>45688</v>
      </c>
      <c r="K53" s="9" cm="1">
        <f t="array" ref="K53">INDEX('2025'!E:E,MATCH(1,('2025'!A:A&lt;=PROCAS_TimeDetail_Export[[#This Row],[Pay_Period_Ending_Date]])*('2025'!B:B&gt;=PROCAS_TimeDetail_Export[[#This Row],[Pay_Period_Ending_Date]]),0))</f>
        <v>45702</v>
      </c>
      <c r="L53">
        <f>YEAR(PROCAS_TimeDetail_Export[[#This Row],[Pay_Period_Ending_Date]])</f>
        <v>2025</v>
      </c>
      <c r="M53">
        <f>MONTH(PROCAS_TimeDetail_Export[[#This Row],[Pay_Period_Beginning_Date]])</f>
        <v>1</v>
      </c>
      <c r="N53">
        <f>DAY(PROCAS_TimeDetail_Export[[#This Row],[Pay_Period_Ending_Date]])</f>
        <v>31</v>
      </c>
    </row>
    <row r="54" spans="1:14" x14ac:dyDescent="0.25">
      <c r="A54">
        <v>1</v>
      </c>
      <c r="C54" t="s">
        <v>20</v>
      </c>
      <c r="G54" s="1">
        <v>45688</v>
      </c>
      <c r="H54">
        <v>5</v>
      </c>
      <c r="I54" s="1">
        <v>45682</v>
      </c>
      <c r="J54" s="1">
        <v>45688</v>
      </c>
      <c r="K54" s="9" cm="1">
        <f t="array" ref="K54">INDEX('2025'!E:E,MATCH(1,('2025'!A:A&lt;=PROCAS_TimeDetail_Export[[#This Row],[Pay_Period_Ending_Date]])*('2025'!B:B&gt;=PROCAS_TimeDetail_Export[[#This Row],[Pay_Period_Ending_Date]]),0))</f>
        <v>45702</v>
      </c>
      <c r="L54">
        <f>YEAR(PROCAS_TimeDetail_Export[[#This Row],[Pay_Period_Ending_Date]])</f>
        <v>2025</v>
      </c>
      <c r="M54">
        <f>MONTH(PROCAS_TimeDetail_Export[[#This Row],[Pay_Period_Beginning_Date]])</f>
        <v>1</v>
      </c>
      <c r="N54">
        <f>DAY(PROCAS_TimeDetail_Export[[#This Row],[Pay_Period_Ending_Date]])</f>
        <v>31</v>
      </c>
    </row>
    <row r="55" spans="1:14" x14ac:dyDescent="0.25">
      <c r="A55">
        <v>1</v>
      </c>
      <c r="C55" t="s">
        <v>20</v>
      </c>
      <c r="G55" s="1">
        <v>45691</v>
      </c>
      <c r="H55">
        <v>4</v>
      </c>
      <c r="I55" s="1">
        <v>45689</v>
      </c>
      <c r="J55" s="1">
        <v>45695</v>
      </c>
      <c r="K55" s="9" cm="1">
        <f t="array" ref="K55">INDEX('2025'!E:E,MATCH(1,('2025'!A:A&lt;=PROCAS_TimeDetail_Export[[#This Row],[Pay_Period_Ending_Date]])*('2025'!B:B&gt;=PROCAS_TimeDetail_Export[[#This Row],[Pay_Period_Ending_Date]]),0))</f>
        <v>45702</v>
      </c>
      <c r="L55">
        <f>YEAR(PROCAS_TimeDetail_Export[[#This Row],[Pay_Period_Ending_Date]])</f>
        <v>2025</v>
      </c>
      <c r="M55">
        <f>MONTH(PROCAS_TimeDetail_Export[[#This Row],[Pay_Period_Beginning_Date]])</f>
        <v>2</v>
      </c>
      <c r="N55">
        <f>DAY(PROCAS_TimeDetail_Export[[#This Row],[Pay_Period_Ending_Date]])</f>
        <v>7</v>
      </c>
    </row>
    <row r="56" spans="1:14" x14ac:dyDescent="0.25">
      <c r="A56">
        <v>1</v>
      </c>
      <c r="C56" t="s">
        <v>20</v>
      </c>
      <c r="G56" s="1">
        <v>45692</v>
      </c>
      <c r="H56">
        <v>4</v>
      </c>
      <c r="I56" s="1">
        <v>45689</v>
      </c>
      <c r="J56" s="1">
        <v>45695</v>
      </c>
      <c r="K56" s="9" cm="1">
        <f t="array" ref="K56">INDEX('2025'!E:E,MATCH(1,('2025'!A:A&lt;=PROCAS_TimeDetail_Export[[#This Row],[Pay_Period_Ending_Date]])*('2025'!B:B&gt;=PROCAS_TimeDetail_Export[[#This Row],[Pay_Period_Ending_Date]]),0))</f>
        <v>45702</v>
      </c>
      <c r="L56">
        <f>YEAR(PROCAS_TimeDetail_Export[[#This Row],[Pay_Period_Ending_Date]])</f>
        <v>2025</v>
      </c>
      <c r="M56">
        <f>MONTH(PROCAS_TimeDetail_Export[[#This Row],[Pay_Period_Beginning_Date]])</f>
        <v>2</v>
      </c>
      <c r="N56">
        <f>DAY(PROCAS_TimeDetail_Export[[#This Row],[Pay_Period_Ending_Date]])</f>
        <v>7</v>
      </c>
    </row>
    <row r="57" spans="1:14" x14ac:dyDescent="0.25">
      <c r="A57">
        <v>1</v>
      </c>
      <c r="C57" t="s">
        <v>20</v>
      </c>
      <c r="G57" s="1">
        <v>45693</v>
      </c>
      <c r="H57">
        <v>6</v>
      </c>
      <c r="I57" s="1">
        <v>45689</v>
      </c>
      <c r="J57" s="1">
        <v>45695</v>
      </c>
      <c r="K57" s="9" cm="1">
        <f t="array" ref="K57">INDEX('2025'!E:E,MATCH(1,('2025'!A:A&lt;=PROCAS_TimeDetail_Export[[#This Row],[Pay_Period_Ending_Date]])*('2025'!B:B&gt;=PROCAS_TimeDetail_Export[[#This Row],[Pay_Period_Ending_Date]]),0))</f>
        <v>45702</v>
      </c>
      <c r="L57">
        <f>YEAR(PROCAS_TimeDetail_Export[[#This Row],[Pay_Period_Ending_Date]])</f>
        <v>2025</v>
      </c>
      <c r="M57">
        <f>MONTH(PROCAS_TimeDetail_Export[[#This Row],[Pay_Period_Beginning_Date]])</f>
        <v>2</v>
      </c>
      <c r="N57">
        <f>DAY(PROCAS_TimeDetail_Export[[#This Row],[Pay_Period_Ending_Date]])</f>
        <v>7</v>
      </c>
    </row>
    <row r="58" spans="1:14" x14ac:dyDescent="0.25">
      <c r="A58">
        <v>1</v>
      </c>
      <c r="C58" t="s">
        <v>20</v>
      </c>
      <c r="G58" s="1">
        <v>45694</v>
      </c>
      <c r="H58">
        <v>2</v>
      </c>
      <c r="I58" s="1">
        <v>45689</v>
      </c>
      <c r="J58" s="1">
        <v>45695</v>
      </c>
      <c r="K58" s="9" cm="1">
        <f t="array" ref="K58">INDEX('2025'!E:E,MATCH(1,('2025'!A:A&lt;=PROCAS_TimeDetail_Export[[#This Row],[Pay_Period_Ending_Date]])*('2025'!B:B&gt;=PROCAS_TimeDetail_Export[[#This Row],[Pay_Period_Ending_Date]]),0))</f>
        <v>45702</v>
      </c>
      <c r="L58">
        <f>YEAR(PROCAS_TimeDetail_Export[[#This Row],[Pay_Period_Ending_Date]])</f>
        <v>2025</v>
      </c>
      <c r="M58">
        <f>MONTH(PROCAS_TimeDetail_Export[[#This Row],[Pay_Period_Beginning_Date]])</f>
        <v>2</v>
      </c>
      <c r="N58">
        <f>DAY(PROCAS_TimeDetail_Export[[#This Row],[Pay_Period_Ending_Date]])</f>
        <v>7</v>
      </c>
    </row>
    <row r="59" spans="1:14" x14ac:dyDescent="0.25">
      <c r="A59">
        <v>1</v>
      </c>
      <c r="C59" t="s">
        <v>20</v>
      </c>
      <c r="G59" s="1">
        <v>45695</v>
      </c>
      <c r="H59">
        <v>8</v>
      </c>
      <c r="I59" s="1">
        <v>45689</v>
      </c>
      <c r="J59" s="1">
        <v>45695</v>
      </c>
      <c r="K59" s="9" cm="1">
        <f t="array" ref="K59">INDEX('2025'!E:E,MATCH(1,('2025'!A:A&lt;=PROCAS_TimeDetail_Export[[#This Row],[Pay_Period_Ending_Date]])*('2025'!B:B&gt;=PROCAS_TimeDetail_Export[[#This Row],[Pay_Period_Ending_Date]]),0))</f>
        <v>45702</v>
      </c>
      <c r="L59">
        <f>YEAR(PROCAS_TimeDetail_Export[[#This Row],[Pay_Period_Ending_Date]])</f>
        <v>2025</v>
      </c>
      <c r="M59">
        <f>MONTH(PROCAS_TimeDetail_Export[[#This Row],[Pay_Period_Beginning_Date]])</f>
        <v>2</v>
      </c>
      <c r="N59">
        <f>DAY(PROCAS_TimeDetail_Export[[#This Row],[Pay_Period_Ending_Date]])</f>
        <v>7</v>
      </c>
    </row>
    <row r="60" spans="1:14" x14ac:dyDescent="0.25">
      <c r="A60">
        <v>1</v>
      </c>
      <c r="C60" t="s">
        <v>21</v>
      </c>
      <c r="G60" s="1">
        <v>45643</v>
      </c>
      <c r="H60">
        <v>1</v>
      </c>
      <c r="I60" s="1">
        <v>45640</v>
      </c>
      <c r="J60" s="1">
        <v>45646</v>
      </c>
      <c r="K60" s="9" cm="1">
        <f t="array" ref="K60">INDEX('2025'!E:E,MATCH(1,('2025'!A:A&lt;=PROCAS_TimeDetail_Export[[#This Row],[Pay_Period_Ending_Date]])*('2025'!B:B&gt;=PROCAS_TimeDetail_Export[[#This Row],[Pay_Period_Ending_Date]]),0))</f>
        <v>45660</v>
      </c>
      <c r="L60">
        <f>YEAR(PROCAS_TimeDetail_Export[[#This Row],[Pay_Period_Ending_Date]])</f>
        <v>2024</v>
      </c>
      <c r="M60">
        <f>MONTH(PROCAS_TimeDetail_Export[[#This Row],[Pay_Period_Beginning_Date]])</f>
        <v>12</v>
      </c>
      <c r="N60">
        <f>DAY(PROCAS_TimeDetail_Export[[#This Row],[Pay_Period_Ending_Date]])</f>
        <v>20</v>
      </c>
    </row>
    <row r="61" spans="1:14" x14ac:dyDescent="0.25">
      <c r="A61">
        <v>1</v>
      </c>
      <c r="C61" t="s">
        <v>21</v>
      </c>
      <c r="G61" s="1">
        <v>45645</v>
      </c>
      <c r="H61">
        <v>2</v>
      </c>
      <c r="I61" s="1">
        <v>45640</v>
      </c>
      <c r="J61" s="1">
        <v>45646</v>
      </c>
      <c r="K61" s="9" cm="1">
        <f t="array" ref="K61">INDEX('2025'!E:E,MATCH(1,('2025'!A:A&lt;=PROCAS_TimeDetail_Export[[#This Row],[Pay_Period_Ending_Date]])*('2025'!B:B&gt;=PROCAS_TimeDetail_Export[[#This Row],[Pay_Period_Ending_Date]]),0))</f>
        <v>45660</v>
      </c>
      <c r="L61">
        <f>YEAR(PROCAS_TimeDetail_Export[[#This Row],[Pay_Period_Ending_Date]])</f>
        <v>2024</v>
      </c>
      <c r="M61">
        <f>MONTH(PROCAS_TimeDetail_Export[[#This Row],[Pay_Period_Beginning_Date]])</f>
        <v>12</v>
      </c>
      <c r="N61">
        <f>DAY(PROCAS_TimeDetail_Export[[#This Row],[Pay_Period_Ending_Date]])</f>
        <v>20</v>
      </c>
    </row>
    <row r="62" spans="1:14" x14ac:dyDescent="0.25">
      <c r="A62">
        <v>1</v>
      </c>
      <c r="C62" t="s">
        <v>22</v>
      </c>
      <c r="G62" s="1">
        <v>45650</v>
      </c>
      <c r="H62">
        <v>4</v>
      </c>
      <c r="I62" s="1">
        <v>45647</v>
      </c>
      <c r="J62" s="1">
        <v>45653</v>
      </c>
      <c r="K62" s="9" cm="1">
        <f t="array" ref="K62">INDEX('2025'!E:E,MATCH(1,('2025'!A:A&lt;=PROCAS_TimeDetail_Export[[#This Row],[Pay_Period_Ending_Date]])*('2025'!B:B&gt;=PROCAS_TimeDetail_Export[[#This Row],[Pay_Period_Ending_Date]]),0))</f>
        <v>45660</v>
      </c>
      <c r="L62">
        <f>YEAR(PROCAS_TimeDetail_Export[[#This Row],[Pay_Period_Ending_Date]])</f>
        <v>2024</v>
      </c>
      <c r="M62">
        <f>MONTH(PROCAS_TimeDetail_Export[[#This Row],[Pay_Period_Beginning_Date]])</f>
        <v>12</v>
      </c>
      <c r="N62">
        <f>DAY(PROCAS_TimeDetail_Export[[#This Row],[Pay_Period_Ending_Date]])</f>
        <v>27</v>
      </c>
    </row>
    <row r="63" spans="1:14" x14ac:dyDescent="0.25">
      <c r="A63">
        <v>1</v>
      </c>
      <c r="C63" t="s">
        <v>22</v>
      </c>
      <c r="G63" s="1">
        <v>45652</v>
      </c>
      <c r="H63">
        <v>2</v>
      </c>
      <c r="I63" s="1">
        <v>45647</v>
      </c>
      <c r="J63" s="1">
        <v>45653</v>
      </c>
      <c r="K63" s="9" cm="1">
        <f t="array" ref="K63">INDEX('2025'!E:E,MATCH(1,('2025'!A:A&lt;=PROCAS_TimeDetail_Export[[#This Row],[Pay_Period_Ending_Date]])*('2025'!B:B&gt;=PROCAS_TimeDetail_Export[[#This Row],[Pay_Period_Ending_Date]]),0))</f>
        <v>45660</v>
      </c>
      <c r="L63">
        <f>YEAR(PROCAS_TimeDetail_Export[[#This Row],[Pay_Period_Ending_Date]])</f>
        <v>2024</v>
      </c>
      <c r="M63">
        <f>MONTH(PROCAS_TimeDetail_Export[[#This Row],[Pay_Period_Beginning_Date]])</f>
        <v>12</v>
      </c>
      <c r="N63">
        <f>DAY(PROCAS_TimeDetail_Export[[#This Row],[Pay_Period_Ending_Date]])</f>
        <v>27</v>
      </c>
    </row>
    <row r="64" spans="1:14" x14ac:dyDescent="0.25">
      <c r="A64">
        <v>1</v>
      </c>
      <c r="C64" t="s">
        <v>22</v>
      </c>
      <c r="G64" s="1">
        <v>45666</v>
      </c>
      <c r="H64">
        <v>2</v>
      </c>
      <c r="I64" s="1">
        <v>45661</v>
      </c>
      <c r="J64" s="1">
        <v>45667</v>
      </c>
      <c r="K64" s="9" cm="1">
        <f t="array" ref="K64">INDEX('2025'!E:E,MATCH(1,('2025'!A:A&lt;=PROCAS_TimeDetail_Export[[#This Row],[Pay_Period_Ending_Date]])*('2025'!B:B&gt;=PROCAS_TimeDetail_Export[[#This Row],[Pay_Period_Ending_Date]]),0))</f>
        <v>45674</v>
      </c>
      <c r="L64">
        <f>YEAR(PROCAS_TimeDetail_Export[[#This Row],[Pay_Period_Ending_Date]])</f>
        <v>2025</v>
      </c>
      <c r="M64">
        <f>MONTH(PROCAS_TimeDetail_Export[[#This Row],[Pay_Period_Beginning_Date]])</f>
        <v>1</v>
      </c>
      <c r="N64">
        <f>DAY(PROCAS_TimeDetail_Export[[#This Row],[Pay_Period_Ending_Date]])</f>
        <v>10</v>
      </c>
    </row>
    <row r="65" spans="1:14" x14ac:dyDescent="0.25">
      <c r="A65">
        <v>1</v>
      </c>
      <c r="C65" t="s">
        <v>22</v>
      </c>
      <c r="G65" s="1">
        <v>45679</v>
      </c>
      <c r="H65">
        <v>1</v>
      </c>
      <c r="I65" s="1">
        <v>45675</v>
      </c>
      <c r="J65" s="1">
        <v>45681</v>
      </c>
      <c r="K65" s="9" cm="1">
        <f t="array" ref="K65">INDEX('2025'!E:E,MATCH(1,('2025'!A:A&lt;=PROCAS_TimeDetail_Export[[#This Row],[Pay_Period_Ending_Date]])*('2025'!B:B&gt;=PROCAS_TimeDetail_Export[[#This Row],[Pay_Period_Ending_Date]]),0))</f>
        <v>45688</v>
      </c>
      <c r="L65">
        <f>YEAR(PROCAS_TimeDetail_Export[[#This Row],[Pay_Period_Ending_Date]])</f>
        <v>2025</v>
      </c>
      <c r="M65">
        <f>MONTH(PROCAS_TimeDetail_Export[[#This Row],[Pay_Period_Beginning_Date]])</f>
        <v>1</v>
      </c>
      <c r="N65">
        <f>DAY(PROCAS_TimeDetail_Export[[#This Row],[Pay_Period_Ending_Date]])</f>
        <v>24</v>
      </c>
    </row>
    <row r="66" spans="1:14" x14ac:dyDescent="0.25">
      <c r="A66">
        <v>1</v>
      </c>
      <c r="C66" t="s">
        <v>22</v>
      </c>
      <c r="G66" s="1">
        <v>45684</v>
      </c>
      <c r="H66">
        <v>1</v>
      </c>
      <c r="I66" s="1">
        <v>45682</v>
      </c>
      <c r="J66" s="1">
        <v>45688</v>
      </c>
      <c r="K66" s="9" cm="1">
        <f t="array" ref="K66">INDEX('2025'!E:E,MATCH(1,('2025'!A:A&lt;=PROCAS_TimeDetail_Export[[#This Row],[Pay_Period_Ending_Date]])*('2025'!B:B&gt;=PROCAS_TimeDetail_Export[[#This Row],[Pay_Period_Ending_Date]]),0))</f>
        <v>45702</v>
      </c>
      <c r="L66">
        <f>YEAR(PROCAS_TimeDetail_Export[[#This Row],[Pay_Period_Ending_Date]])</f>
        <v>2025</v>
      </c>
      <c r="M66">
        <f>MONTH(PROCAS_TimeDetail_Export[[#This Row],[Pay_Period_Beginning_Date]])</f>
        <v>1</v>
      </c>
      <c r="N66">
        <f>DAY(PROCAS_TimeDetail_Export[[#This Row],[Pay_Period_Ending_Date]])</f>
        <v>31</v>
      </c>
    </row>
    <row r="67" spans="1:14" x14ac:dyDescent="0.25">
      <c r="A67">
        <v>1</v>
      </c>
      <c r="C67" t="s">
        <v>22</v>
      </c>
      <c r="G67" s="1">
        <v>45688</v>
      </c>
      <c r="H67">
        <v>2</v>
      </c>
      <c r="I67" s="1">
        <v>45682</v>
      </c>
      <c r="J67" s="1">
        <v>45688</v>
      </c>
      <c r="K67" s="9" cm="1">
        <f t="array" ref="K67">INDEX('2025'!E:E,MATCH(1,('2025'!A:A&lt;=PROCAS_TimeDetail_Export[[#This Row],[Pay_Period_Ending_Date]])*('2025'!B:B&gt;=PROCAS_TimeDetail_Export[[#This Row],[Pay_Period_Ending_Date]]),0))</f>
        <v>45702</v>
      </c>
      <c r="L67">
        <f>YEAR(PROCAS_TimeDetail_Export[[#This Row],[Pay_Period_Ending_Date]])</f>
        <v>2025</v>
      </c>
      <c r="M67">
        <f>MONTH(PROCAS_TimeDetail_Export[[#This Row],[Pay_Period_Beginning_Date]])</f>
        <v>1</v>
      </c>
      <c r="N67">
        <f>DAY(PROCAS_TimeDetail_Export[[#This Row],[Pay_Period_Ending_Date]])</f>
        <v>31</v>
      </c>
    </row>
    <row r="68" spans="1:14" x14ac:dyDescent="0.25">
      <c r="A68">
        <v>2</v>
      </c>
      <c r="C68" t="s">
        <v>19</v>
      </c>
      <c r="G68" s="1">
        <v>45664</v>
      </c>
      <c r="H68">
        <v>0.3</v>
      </c>
      <c r="I68" s="1">
        <v>45661</v>
      </c>
      <c r="J68" s="1">
        <v>45667</v>
      </c>
      <c r="K68" s="9" cm="1">
        <f t="array" ref="K68">INDEX('2025'!E:E,MATCH(1,('2025'!A:A&lt;=PROCAS_TimeDetail_Export[[#This Row],[Pay_Period_Ending_Date]])*('2025'!B:B&gt;=PROCAS_TimeDetail_Export[[#This Row],[Pay_Period_Ending_Date]]),0))</f>
        <v>45674</v>
      </c>
      <c r="L68">
        <f>YEAR(PROCAS_TimeDetail_Export[[#This Row],[Pay_Period_Ending_Date]])</f>
        <v>2025</v>
      </c>
      <c r="M68">
        <f>MONTH(PROCAS_TimeDetail_Export[[#This Row],[Pay_Period_Beginning_Date]])</f>
        <v>1</v>
      </c>
      <c r="N68">
        <f>DAY(PROCAS_TimeDetail_Export[[#This Row],[Pay_Period_Ending_Date]])</f>
        <v>10</v>
      </c>
    </row>
    <row r="69" spans="1:14" x14ac:dyDescent="0.25">
      <c r="A69">
        <v>2</v>
      </c>
      <c r="C69" t="s">
        <v>19</v>
      </c>
      <c r="G69" s="1">
        <v>45680</v>
      </c>
      <c r="H69">
        <v>0.2</v>
      </c>
      <c r="I69" s="1">
        <v>45675</v>
      </c>
      <c r="J69" s="1">
        <v>45681</v>
      </c>
      <c r="K69" s="9" cm="1">
        <f t="array" ref="K69">INDEX('2025'!E:E,MATCH(1,('2025'!A:A&lt;=PROCAS_TimeDetail_Export[[#This Row],[Pay_Period_Ending_Date]])*('2025'!B:B&gt;=PROCAS_TimeDetail_Export[[#This Row],[Pay_Period_Ending_Date]]),0))</f>
        <v>45688</v>
      </c>
      <c r="L69">
        <f>YEAR(PROCAS_TimeDetail_Export[[#This Row],[Pay_Period_Ending_Date]])</f>
        <v>2025</v>
      </c>
      <c r="M69">
        <f>MONTH(PROCAS_TimeDetail_Export[[#This Row],[Pay_Period_Beginning_Date]])</f>
        <v>1</v>
      </c>
      <c r="N69">
        <f>DAY(PROCAS_TimeDetail_Export[[#This Row],[Pay_Period_Ending_Date]])</f>
        <v>24</v>
      </c>
    </row>
    <row r="70" spans="1:14" x14ac:dyDescent="0.25">
      <c r="A70">
        <v>2</v>
      </c>
      <c r="C70" t="s">
        <v>19</v>
      </c>
      <c r="G70" s="1">
        <v>45680</v>
      </c>
      <c r="H70">
        <v>0.3</v>
      </c>
      <c r="I70" s="1">
        <v>45675</v>
      </c>
      <c r="J70" s="1">
        <v>45681</v>
      </c>
      <c r="K70" s="9" cm="1">
        <f t="array" ref="K70">INDEX('2025'!E:E,MATCH(1,('2025'!A:A&lt;=PROCAS_TimeDetail_Export[[#This Row],[Pay_Period_Ending_Date]])*('2025'!B:B&gt;=PROCAS_TimeDetail_Export[[#This Row],[Pay_Period_Ending_Date]]),0))</f>
        <v>45688</v>
      </c>
      <c r="L70">
        <f>YEAR(PROCAS_TimeDetail_Export[[#This Row],[Pay_Period_Ending_Date]])</f>
        <v>2025</v>
      </c>
      <c r="M70">
        <f>MONTH(PROCAS_TimeDetail_Export[[#This Row],[Pay_Period_Beginning_Date]])</f>
        <v>1</v>
      </c>
      <c r="N70">
        <f>DAY(PROCAS_TimeDetail_Export[[#This Row],[Pay_Period_Ending_Date]])</f>
        <v>24</v>
      </c>
    </row>
    <row r="71" spans="1:14" x14ac:dyDescent="0.25">
      <c r="A71">
        <v>2</v>
      </c>
      <c r="C71" t="s">
        <v>19</v>
      </c>
      <c r="G71" s="1">
        <v>45687</v>
      </c>
      <c r="H71">
        <v>0.3</v>
      </c>
      <c r="I71" s="1">
        <v>45682</v>
      </c>
      <c r="J71" s="1">
        <v>45688</v>
      </c>
      <c r="K71" s="9" cm="1">
        <f t="array" ref="K71">INDEX('2025'!E:E,MATCH(1,('2025'!A:A&lt;=PROCAS_TimeDetail_Export[[#This Row],[Pay_Period_Ending_Date]])*('2025'!B:B&gt;=PROCAS_TimeDetail_Export[[#This Row],[Pay_Period_Ending_Date]]),0))</f>
        <v>45702</v>
      </c>
      <c r="L71">
        <f>YEAR(PROCAS_TimeDetail_Export[[#This Row],[Pay_Period_Ending_Date]])</f>
        <v>2025</v>
      </c>
      <c r="M71">
        <f>MONTH(PROCAS_TimeDetail_Export[[#This Row],[Pay_Period_Beginning_Date]])</f>
        <v>1</v>
      </c>
      <c r="N71">
        <f>DAY(PROCAS_TimeDetail_Export[[#This Row],[Pay_Period_Ending_Date]])</f>
        <v>31</v>
      </c>
    </row>
    <row r="72" spans="1:14" x14ac:dyDescent="0.25">
      <c r="A72">
        <v>2</v>
      </c>
      <c r="C72" t="s">
        <v>19</v>
      </c>
      <c r="G72" s="1">
        <v>45680</v>
      </c>
      <c r="H72">
        <v>0.3</v>
      </c>
      <c r="I72" s="1">
        <v>45675</v>
      </c>
      <c r="J72" s="1">
        <v>45681</v>
      </c>
      <c r="K72" s="9" cm="1">
        <f t="array" ref="K72">INDEX('2025'!E:E,MATCH(1,('2025'!A:A&lt;=PROCAS_TimeDetail_Export[[#This Row],[Pay_Period_Ending_Date]])*('2025'!B:B&gt;=PROCAS_TimeDetail_Export[[#This Row],[Pay_Period_Ending_Date]]),0))</f>
        <v>45688</v>
      </c>
      <c r="L72">
        <f>YEAR(PROCAS_TimeDetail_Export[[#This Row],[Pay_Period_Ending_Date]])</f>
        <v>2025</v>
      </c>
      <c r="M72">
        <f>MONTH(PROCAS_TimeDetail_Export[[#This Row],[Pay_Period_Beginning_Date]])</f>
        <v>1</v>
      </c>
      <c r="N72">
        <f>DAY(PROCAS_TimeDetail_Export[[#This Row],[Pay_Period_Ending_Date]])</f>
        <v>24</v>
      </c>
    </row>
    <row r="73" spans="1:14" x14ac:dyDescent="0.25">
      <c r="A73">
        <v>2</v>
      </c>
      <c r="C73" t="s">
        <v>6</v>
      </c>
      <c r="G73" s="1">
        <v>45673</v>
      </c>
      <c r="H73">
        <v>8</v>
      </c>
      <c r="I73" s="1">
        <v>45668</v>
      </c>
      <c r="J73" s="1">
        <v>45674</v>
      </c>
      <c r="K73" s="9" cm="1">
        <f t="array" ref="K73">INDEX('2025'!E:E,MATCH(1,('2025'!A:A&lt;=PROCAS_TimeDetail_Export[[#This Row],[Pay_Period_Ending_Date]])*('2025'!B:B&gt;=PROCAS_TimeDetail_Export[[#This Row],[Pay_Period_Ending_Date]]),0))</f>
        <v>45688</v>
      </c>
      <c r="L73">
        <f>YEAR(PROCAS_TimeDetail_Export[[#This Row],[Pay_Period_Ending_Date]])</f>
        <v>2025</v>
      </c>
      <c r="M73">
        <f>MONTH(PROCAS_TimeDetail_Export[[#This Row],[Pay_Period_Beginning_Date]])</f>
        <v>1</v>
      </c>
      <c r="N73">
        <f>DAY(PROCAS_TimeDetail_Export[[#This Row],[Pay_Period_Ending_Date]])</f>
        <v>17</v>
      </c>
    </row>
    <row r="74" spans="1:14" x14ac:dyDescent="0.25">
      <c r="A74">
        <v>2</v>
      </c>
      <c r="C74" t="s">
        <v>6</v>
      </c>
      <c r="G74" s="1">
        <v>45674</v>
      </c>
      <c r="H74">
        <v>0.6</v>
      </c>
      <c r="I74" s="1">
        <v>45668</v>
      </c>
      <c r="J74" s="1">
        <v>45674</v>
      </c>
      <c r="K74" s="9" cm="1">
        <f t="array" ref="K74">INDEX('2025'!E:E,MATCH(1,('2025'!A:A&lt;=PROCAS_TimeDetail_Export[[#This Row],[Pay_Period_Ending_Date]])*('2025'!B:B&gt;=PROCAS_TimeDetail_Export[[#This Row],[Pay_Period_Ending_Date]]),0))</f>
        <v>45688</v>
      </c>
      <c r="L74">
        <f>YEAR(PROCAS_TimeDetail_Export[[#This Row],[Pay_Period_Ending_Date]])</f>
        <v>2025</v>
      </c>
      <c r="M74">
        <f>MONTH(PROCAS_TimeDetail_Export[[#This Row],[Pay_Period_Beginning_Date]])</f>
        <v>1</v>
      </c>
      <c r="N74">
        <f>DAY(PROCAS_TimeDetail_Export[[#This Row],[Pay_Period_Ending_Date]])</f>
        <v>17</v>
      </c>
    </row>
    <row r="75" spans="1:14" x14ac:dyDescent="0.25">
      <c r="A75">
        <v>2</v>
      </c>
      <c r="C75" t="s">
        <v>18</v>
      </c>
      <c r="G75" s="1">
        <v>45651</v>
      </c>
      <c r="H75">
        <v>8</v>
      </c>
      <c r="I75" s="1">
        <v>45647</v>
      </c>
      <c r="J75" s="1">
        <v>45653</v>
      </c>
      <c r="K75" s="9" cm="1">
        <f t="array" ref="K75">INDEX('2025'!E:E,MATCH(1,('2025'!A:A&lt;=PROCAS_TimeDetail_Export[[#This Row],[Pay_Period_Ending_Date]])*('2025'!B:B&gt;=PROCAS_TimeDetail_Export[[#This Row],[Pay_Period_Ending_Date]]),0))</f>
        <v>45660</v>
      </c>
      <c r="L75">
        <f>YEAR(PROCAS_TimeDetail_Export[[#This Row],[Pay_Period_Ending_Date]])</f>
        <v>2024</v>
      </c>
      <c r="M75">
        <f>MONTH(PROCAS_TimeDetail_Export[[#This Row],[Pay_Period_Beginning_Date]])</f>
        <v>12</v>
      </c>
      <c r="N75">
        <f>DAY(PROCAS_TimeDetail_Export[[#This Row],[Pay_Period_Ending_Date]])</f>
        <v>27</v>
      </c>
    </row>
    <row r="76" spans="1:14" x14ac:dyDescent="0.25">
      <c r="A76">
        <v>2</v>
      </c>
      <c r="C76" t="s">
        <v>18</v>
      </c>
      <c r="G76" s="1">
        <v>45658</v>
      </c>
      <c r="H76">
        <v>8</v>
      </c>
      <c r="I76" s="1">
        <v>45658</v>
      </c>
      <c r="J76" s="1">
        <v>45660</v>
      </c>
      <c r="K76" s="9" cm="1">
        <f t="array" ref="K76">INDEX('2025'!E:E,MATCH(1,('2025'!A:A&lt;=PROCAS_TimeDetail_Export[[#This Row],[Pay_Period_Ending_Date]])*('2025'!B:B&gt;=PROCAS_TimeDetail_Export[[#This Row],[Pay_Period_Ending_Date]]),0))</f>
        <v>45674</v>
      </c>
      <c r="L76">
        <f>YEAR(PROCAS_TimeDetail_Export[[#This Row],[Pay_Period_Ending_Date]])</f>
        <v>2025</v>
      </c>
      <c r="M76">
        <f>MONTH(PROCAS_TimeDetail_Export[[#This Row],[Pay_Period_Beginning_Date]])</f>
        <v>1</v>
      </c>
      <c r="N76">
        <f>DAY(PROCAS_TimeDetail_Export[[#This Row],[Pay_Period_Ending_Date]])</f>
        <v>3</v>
      </c>
    </row>
    <row r="77" spans="1:14" x14ac:dyDescent="0.25">
      <c r="A77">
        <v>2</v>
      </c>
      <c r="C77" t="s">
        <v>18</v>
      </c>
      <c r="G77" s="1">
        <v>45677</v>
      </c>
      <c r="H77">
        <v>8</v>
      </c>
      <c r="I77" s="1">
        <v>45675</v>
      </c>
      <c r="J77" s="1">
        <v>45681</v>
      </c>
      <c r="K77" s="9" cm="1">
        <f t="array" ref="K77">INDEX('2025'!E:E,MATCH(1,('2025'!A:A&lt;=PROCAS_TimeDetail_Export[[#This Row],[Pay_Period_Ending_Date]])*('2025'!B:B&gt;=PROCAS_TimeDetail_Export[[#This Row],[Pay_Period_Ending_Date]]),0))</f>
        <v>45688</v>
      </c>
      <c r="L77">
        <f>YEAR(PROCAS_TimeDetail_Export[[#This Row],[Pay_Period_Ending_Date]])</f>
        <v>2025</v>
      </c>
      <c r="M77">
        <f>MONTH(PROCAS_TimeDetail_Export[[#This Row],[Pay_Period_Beginning_Date]])</f>
        <v>1</v>
      </c>
      <c r="N77">
        <f>DAY(PROCAS_TimeDetail_Export[[#This Row],[Pay_Period_Ending_Date]])</f>
        <v>24</v>
      </c>
    </row>
    <row r="78" spans="1:14" x14ac:dyDescent="0.25">
      <c r="A78">
        <v>2</v>
      </c>
      <c r="C78" t="s">
        <v>5</v>
      </c>
      <c r="G78" s="1">
        <v>45636</v>
      </c>
      <c r="H78">
        <v>0.5</v>
      </c>
      <c r="I78" s="1">
        <v>45633</v>
      </c>
      <c r="J78" s="1">
        <v>45639</v>
      </c>
      <c r="K78" s="9" cm="1">
        <f t="array" ref="K78">INDEX('2025'!E:E,MATCH(1,('2025'!A:A&lt;=PROCAS_TimeDetail_Export[[#This Row],[Pay_Period_Ending_Date]])*('2025'!B:B&gt;=PROCAS_TimeDetail_Export[[#This Row],[Pay_Period_Ending_Date]]),0))</f>
        <v>45646</v>
      </c>
      <c r="L78">
        <f>YEAR(PROCAS_TimeDetail_Export[[#This Row],[Pay_Period_Ending_Date]])</f>
        <v>2024</v>
      </c>
      <c r="M78">
        <f>MONTH(PROCAS_TimeDetail_Export[[#This Row],[Pay_Period_Beginning_Date]])</f>
        <v>12</v>
      </c>
      <c r="N78">
        <f>DAY(PROCAS_TimeDetail_Export[[#This Row],[Pay_Period_Ending_Date]])</f>
        <v>13</v>
      </c>
    </row>
    <row r="79" spans="1:14" x14ac:dyDescent="0.25">
      <c r="A79">
        <v>2</v>
      </c>
      <c r="C79" t="s">
        <v>5</v>
      </c>
      <c r="G79" s="1">
        <v>45657</v>
      </c>
      <c r="H79">
        <v>0.4</v>
      </c>
      <c r="I79" s="1">
        <v>45654</v>
      </c>
      <c r="J79" s="1">
        <v>45657</v>
      </c>
      <c r="K79" s="9" cm="1">
        <f t="array" ref="K79">INDEX('2025'!E:E,MATCH(1,('2025'!A:A&lt;=PROCAS_TimeDetail_Export[[#This Row],[Pay_Period_Ending_Date]])*('2025'!B:B&gt;=PROCAS_TimeDetail_Export[[#This Row],[Pay_Period_Ending_Date]]),0))</f>
        <v>45674</v>
      </c>
      <c r="L79">
        <f>YEAR(PROCAS_TimeDetail_Export[[#This Row],[Pay_Period_Ending_Date]])</f>
        <v>2024</v>
      </c>
      <c r="M79">
        <f>MONTH(PROCAS_TimeDetail_Export[[#This Row],[Pay_Period_Beginning_Date]])</f>
        <v>12</v>
      </c>
      <c r="N79">
        <f>DAY(PROCAS_TimeDetail_Export[[#This Row],[Pay_Period_Ending_Date]])</f>
        <v>31</v>
      </c>
    </row>
    <row r="80" spans="1:14" x14ac:dyDescent="0.25">
      <c r="A80">
        <v>2</v>
      </c>
      <c r="C80" t="s">
        <v>5</v>
      </c>
      <c r="G80" s="1">
        <v>45664</v>
      </c>
      <c r="H80">
        <v>0.5</v>
      </c>
      <c r="I80" s="1">
        <v>45661</v>
      </c>
      <c r="J80" s="1">
        <v>45667</v>
      </c>
      <c r="K80" s="9" cm="1">
        <f t="array" ref="K80">INDEX('2025'!E:E,MATCH(1,('2025'!A:A&lt;=PROCAS_TimeDetail_Export[[#This Row],[Pay_Period_Ending_Date]])*('2025'!B:B&gt;=PROCAS_TimeDetail_Export[[#This Row],[Pay_Period_Ending_Date]]),0))</f>
        <v>45674</v>
      </c>
      <c r="L80">
        <f>YEAR(PROCAS_TimeDetail_Export[[#This Row],[Pay_Period_Ending_Date]])</f>
        <v>2025</v>
      </c>
      <c r="M80">
        <f>MONTH(PROCAS_TimeDetail_Export[[#This Row],[Pay_Period_Beginning_Date]])</f>
        <v>1</v>
      </c>
      <c r="N80">
        <f>DAY(PROCAS_TimeDetail_Export[[#This Row],[Pay_Period_Ending_Date]])</f>
        <v>10</v>
      </c>
    </row>
    <row r="81" spans="1:14" x14ac:dyDescent="0.25">
      <c r="A81">
        <v>2</v>
      </c>
      <c r="C81" t="s">
        <v>5</v>
      </c>
      <c r="G81" s="1">
        <v>45671</v>
      </c>
      <c r="H81">
        <v>0.5</v>
      </c>
      <c r="I81" s="1">
        <v>45668</v>
      </c>
      <c r="J81" s="1">
        <v>45674</v>
      </c>
      <c r="K81" s="9" cm="1">
        <f t="array" ref="K81">INDEX('2025'!E:E,MATCH(1,('2025'!A:A&lt;=PROCAS_TimeDetail_Export[[#This Row],[Pay_Period_Ending_Date]])*('2025'!B:B&gt;=PROCAS_TimeDetail_Export[[#This Row],[Pay_Period_Ending_Date]]),0))</f>
        <v>45688</v>
      </c>
      <c r="L81">
        <f>YEAR(PROCAS_TimeDetail_Export[[#This Row],[Pay_Period_Ending_Date]])</f>
        <v>2025</v>
      </c>
      <c r="M81">
        <f>MONTH(PROCAS_TimeDetail_Export[[#This Row],[Pay_Period_Beginning_Date]])</f>
        <v>1</v>
      </c>
      <c r="N81">
        <f>DAY(PROCAS_TimeDetail_Export[[#This Row],[Pay_Period_Ending_Date]])</f>
        <v>17</v>
      </c>
    </row>
    <row r="82" spans="1:14" x14ac:dyDescent="0.25">
      <c r="A82">
        <v>2</v>
      </c>
      <c r="C82" t="s">
        <v>5</v>
      </c>
      <c r="G82" s="1">
        <v>45685</v>
      </c>
      <c r="H82">
        <v>0.8</v>
      </c>
      <c r="I82" s="1">
        <v>45682</v>
      </c>
      <c r="J82" s="1">
        <v>45688</v>
      </c>
      <c r="K82" s="9" cm="1">
        <f t="array" ref="K82">INDEX('2025'!E:E,MATCH(1,('2025'!A:A&lt;=PROCAS_TimeDetail_Export[[#This Row],[Pay_Period_Ending_Date]])*('2025'!B:B&gt;=PROCAS_TimeDetail_Export[[#This Row],[Pay_Period_Ending_Date]]),0))</f>
        <v>45702</v>
      </c>
      <c r="L82">
        <f>YEAR(PROCAS_TimeDetail_Export[[#This Row],[Pay_Period_Ending_Date]])</f>
        <v>2025</v>
      </c>
      <c r="M82">
        <f>MONTH(PROCAS_TimeDetail_Export[[#This Row],[Pay_Period_Beginning_Date]])</f>
        <v>1</v>
      </c>
      <c r="N82">
        <f>DAY(PROCAS_TimeDetail_Export[[#This Row],[Pay_Period_Ending_Date]])</f>
        <v>31</v>
      </c>
    </row>
    <row r="83" spans="1:14" x14ac:dyDescent="0.25">
      <c r="A83">
        <v>2</v>
      </c>
      <c r="C83" t="s">
        <v>5</v>
      </c>
      <c r="G83" s="1">
        <v>45693</v>
      </c>
      <c r="H83">
        <v>1</v>
      </c>
      <c r="I83" s="1">
        <v>45689</v>
      </c>
      <c r="J83" s="1">
        <v>45695</v>
      </c>
      <c r="K83" s="9" cm="1">
        <f t="array" ref="K83">INDEX('2025'!E:E,MATCH(1,('2025'!A:A&lt;=PROCAS_TimeDetail_Export[[#This Row],[Pay_Period_Ending_Date]])*('2025'!B:B&gt;=PROCAS_TimeDetail_Export[[#This Row],[Pay_Period_Ending_Date]]),0))</f>
        <v>45702</v>
      </c>
      <c r="L83">
        <f>YEAR(PROCAS_TimeDetail_Export[[#This Row],[Pay_Period_Ending_Date]])</f>
        <v>2025</v>
      </c>
      <c r="M83">
        <f>MONTH(PROCAS_TimeDetail_Export[[#This Row],[Pay_Period_Beginning_Date]])</f>
        <v>2</v>
      </c>
      <c r="N83">
        <f>DAY(PROCAS_TimeDetail_Export[[#This Row],[Pay_Period_Ending_Date]])</f>
        <v>7</v>
      </c>
    </row>
    <row r="84" spans="1:14" x14ac:dyDescent="0.25">
      <c r="A84">
        <v>2</v>
      </c>
      <c r="C84" t="s">
        <v>26</v>
      </c>
      <c r="G84" s="1">
        <v>45634</v>
      </c>
      <c r="H84">
        <v>0.5</v>
      </c>
      <c r="I84" s="1">
        <v>45633</v>
      </c>
      <c r="J84" s="1">
        <v>45639</v>
      </c>
      <c r="K84" s="9" cm="1">
        <f t="array" ref="K84">INDEX('2025'!E:E,MATCH(1,('2025'!A:A&lt;=PROCAS_TimeDetail_Export[[#This Row],[Pay_Period_Ending_Date]])*('2025'!B:B&gt;=PROCAS_TimeDetail_Export[[#This Row],[Pay_Period_Ending_Date]]),0))</f>
        <v>45646</v>
      </c>
      <c r="L84">
        <f>YEAR(PROCAS_TimeDetail_Export[[#This Row],[Pay_Period_Ending_Date]])</f>
        <v>2024</v>
      </c>
      <c r="M84">
        <f>MONTH(PROCAS_TimeDetail_Export[[#This Row],[Pay_Period_Beginning_Date]])</f>
        <v>12</v>
      </c>
      <c r="N84">
        <f>DAY(PROCAS_TimeDetail_Export[[#This Row],[Pay_Period_Ending_Date]])</f>
        <v>13</v>
      </c>
    </row>
    <row r="85" spans="1:14" x14ac:dyDescent="0.25">
      <c r="A85">
        <v>2</v>
      </c>
      <c r="C85" t="s">
        <v>26</v>
      </c>
      <c r="G85" s="1">
        <v>45635</v>
      </c>
      <c r="H85">
        <v>0.8</v>
      </c>
      <c r="I85" s="1">
        <v>45633</v>
      </c>
      <c r="J85" s="1">
        <v>45639</v>
      </c>
      <c r="K85" s="9" cm="1">
        <f t="array" ref="K85">INDEX('2025'!E:E,MATCH(1,('2025'!A:A&lt;=PROCAS_TimeDetail_Export[[#This Row],[Pay_Period_Ending_Date]])*('2025'!B:B&gt;=PROCAS_TimeDetail_Export[[#This Row],[Pay_Period_Ending_Date]]),0))</f>
        <v>45646</v>
      </c>
      <c r="L85">
        <f>YEAR(PROCAS_TimeDetail_Export[[#This Row],[Pay_Period_Ending_Date]])</f>
        <v>2024</v>
      </c>
      <c r="M85">
        <f>MONTH(PROCAS_TimeDetail_Export[[#This Row],[Pay_Period_Beginning_Date]])</f>
        <v>12</v>
      </c>
      <c r="N85">
        <f>DAY(PROCAS_TimeDetail_Export[[#This Row],[Pay_Period_Ending_Date]])</f>
        <v>13</v>
      </c>
    </row>
    <row r="86" spans="1:14" x14ac:dyDescent="0.25">
      <c r="A86">
        <v>2</v>
      </c>
      <c r="C86" t="s">
        <v>26</v>
      </c>
      <c r="G86" s="1">
        <v>45637</v>
      </c>
      <c r="H86">
        <v>0.5</v>
      </c>
      <c r="I86" s="1">
        <v>45633</v>
      </c>
      <c r="J86" s="1">
        <v>45639</v>
      </c>
      <c r="K86" s="9" cm="1">
        <f t="array" ref="K86">INDEX('2025'!E:E,MATCH(1,('2025'!A:A&lt;=PROCAS_TimeDetail_Export[[#This Row],[Pay_Period_Ending_Date]])*('2025'!B:B&gt;=PROCAS_TimeDetail_Export[[#This Row],[Pay_Period_Ending_Date]]),0))</f>
        <v>45646</v>
      </c>
      <c r="L86">
        <f>YEAR(PROCAS_TimeDetail_Export[[#This Row],[Pay_Period_Ending_Date]])</f>
        <v>2024</v>
      </c>
      <c r="M86">
        <f>MONTH(PROCAS_TimeDetail_Export[[#This Row],[Pay_Period_Beginning_Date]])</f>
        <v>12</v>
      </c>
      <c r="N86">
        <f>DAY(PROCAS_TimeDetail_Export[[#This Row],[Pay_Period_Ending_Date]])</f>
        <v>13</v>
      </c>
    </row>
    <row r="87" spans="1:14" x14ac:dyDescent="0.25">
      <c r="A87">
        <v>2</v>
      </c>
      <c r="C87" t="s">
        <v>26</v>
      </c>
      <c r="G87" s="1">
        <v>45638</v>
      </c>
      <c r="H87">
        <v>0.5</v>
      </c>
      <c r="I87" s="1">
        <v>45633</v>
      </c>
      <c r="J87" s="1">
        <v>45639</v>
      </c>
      <c r="K87" s="9" cm="1">
        <f t="array" ref="K87">INDEX('2025'!E:E,MATCH(1,('2025'!A:A&lt;=PROCAS_TimeDetail_Export[[#This Row],[Pay_Period_Ending_Date]])*('2025'!B:B&gt;=PROCAS_TimeDetail_Export[[#This Row],[Pay_Period_Ending_Date]]),0))</f>
        <v>45646</v>
      </c>
      <c r="L87">
        <f>YEAR(PROCAS_TimeDetail_Export[[#This Row],[Pay_Period_Ending_Date]])</f>
        <v>2024</v>
      </c>
      <c r="M87">
        <f>MONTH(PROCAS_TimeDetail_Export[[#This Row],[Pay_Period_Beginning_Date]])</f>
        <v>12</v>
      </c>
      <c r="N87">
        <f>DAY(PROCAS_TimeDetail_Export[[#This Row],[Pay_Period_Ending_Date]])</f>
        <v>13</v>
      </c>
    </row>
    <row r="88" spans="1:14" x14ac:dyDescent="0.25">
      <c r="A88">
        <v>2</v>
      </c>
      <c r="C88" t="s">
        <v>26</v>
      </c>
      <c r="G88" s="1">
        <v>45642</v>
      </c>
      <c r="H88">
        <v>0.8</v>
      </c>
      <c r="I88" s="1">
        <v>45640</v>
      </c>
      <c r="J88" s="1">
        <v>45646</v>
      </c>
      <c r="K88" s="9" cm="1">
        <f t="array" ref="K88">INDEX('2025'!E:E,MATCH(1,('2025'!A:A&lt;=PROCAS_TimeDetail_Export[[#This Row],[Pay_Period_Ending_Date]])*('2025'!B:B&gt;=PROCAS_TimeDetail_Export[[#This Row],[Pay_Period_Ending_Date]]),0))</f>
        <v>45660</v>
      </c>
      <c r="L88">
        <f>YEAR(PROCAS_TimeDetail_Export[[#This Row],[Pay_Period_Ending_Date]])</f>
        <v>2024</v>
      </c>
      <c r="M88">
        <f>MONTH(PROCAS_TimeDetail_Export[[#This Row],[Pay_Period_Beginning_Date]])</f>
        <v>12</v>
      </c>
      <c r="N88">
        <f>DAY(PROCAS_TimeDetail_Export[[#This Row],[Pay_Period_Ending_Date]])</f>
        <v>20</v>
      </c>
    </row>
    <row r="89" spans="1:14" x14ac:dyDescent="0.25">
      <c r="A89">
        <v>2</v>
      </c>
      <c r="C89" t="s">
        <v>26</v>
      </c>
      <c r="G89" s="1">
        <v>45643</v>
      </c>
      <c r="H89">
        <v>0.3</v>
      </c>
      <c r="I89" s="1">
        <v>45640</v>
      </c>
      <c r="J89" s="1">
        <v>45646</v>
      </c>
      <c r="K89" s="9" cm="1">
        <f t="array" ref="K89">INDEX('2025'!E:E,MATCH(1,('2025'!A:A&lt;=PROCAS_TimeDetail_Export[[#This Row],[Pay_Period_Ending_Date]])*('2025'!B:B&gt;=PROCAS_TimeDetail_Export[[#This Row],[Pay_Period_Ending_Date]]),0))</f>
        <v>45660</v>
      </c>
      <c r="L89">
        <f>YEAR(PROCAS_TimeDetail_Export[[#This Row],[Pay_Period_Ending_Date]])</f>
        <v>2024</v>
      </c>
      <c r="M89">
        <f>MONTH(PROCAS_TimeDetail_Export[[#This Row],[Pay_Period_Beginning_Date]])</f>
        <v>12</v>
      </c>
      <c r="N89">
        <f>DAY(PROCAS_TimeDetail_Export[[#This Row],[Pay_Period_Ending_Date]])</f>
        <v>20</v>
      </c>
    </row>
    <row r="90" spans="1:14" x14ac:dyDescent="0.25">
      <c r="A90">
        <v>2</v>
      </c>
      <c r="C90" t="s">
        <v>26</v>
      </c>
      <c r="G90" s="1">
        <v>45643</v>
      </c>
      <c r="H90">
        <v>0.7</v>
      </c>
      <c r="I90" s="1">
        <v>45640</v>
      </c>
      <c r="J90" s="1">
        <v>45646</v>
      </c>
      <c r="K90" s="9" cm="1">
        <f t="array" ref="K90">INDEX('2025'!E:E,MATCH(1,('2025'!A:A&lt;=PROCAS_TimeDetail_Export[[#This Row],[Pay_Period_Ending_Date]])*('2025'!B:B&gt;=PROCAS_TimeDetail_Export[[#This Row],[Pay_Period_Ending_Date]]),0))</f>
        <v>45660</v>
      </c>
      <c r="L90">
        <f>YEAR(PROCAS_TimeDetail_Export[[#This Row],[Pay_Period_Ending_Date]])</f>
        <v>2024</v>
      </c>
      <c r="M90">
        <f>MONTH(PROCAS_TimeDetail_Export[[#This Row],[Pay_Period_Beginning_Date]])</f>
        <v>12</v>
      </c>
      <c r="N90">
        <f>DAY(PROCAS_TimeDetail_Export[[#This Row],[Pay_Period_Ending_Date]])</f>
        <v>20</v>
      </c>
    </row>
    <row r="91" spans="1:14" x14ac:dyDescent="0.25">
      <c r="A91">
        <v>2</v>
      </c>
      <c r="C91" t="s">
        <v>26</v>
      </c>
      <c r="G91" s="1">
        <v>45646</v>
      </c>
      <c r="H91">
        <v>1.3</v>
      </c>
      <c r="I91" s="1">
        <v>45640</v>
      </c>
      <c r="J91" s="1">
        <v>45646</v>
      </c>
      <c r="K91" s="9" cm="1">
        <f t="array" ref="K91">INDEX('2025'!E:E,MATCH(1,('2025'!A:A&lt;=PROCAS_TimeDetail_Export[[#This Row],[Pay_Period_Ending_Date]])*('2025'!B:B&gt;=PROCAS_TimeDetail_Export[[#This Row],[Pay_Period_Ending_Date]]),0))</f>
        <v>45660</v>
      </c>
      <c r="L91">
        <f>YEAR(PROCAS_TimeDetail_Export[[#This Row],[Pay_Period_Ending_Date]])</f>
        <v>2024</v>
      </c>
      <c r="M91">
        <f>MONTH(PROCAS_TimeDetail_Export[[#This Row],[Pay_Period_Beginning_Date]])</f>
        <v>12</v>
      </c>
      <c r="N91">
        <f>DAY(PROCAS_TimeDetail_Export[[#This Row],[Pay_Period_Ending_Date]])</f>
        <v>20</v>
      </c>
    </row>
    <row r="92" spans="1:14" x14ac:dyDescent="0.25">
      <c r="A92">
        <v>2</v>
      </c>
      <c r="C92" t="s">
        <v>26</v>
      </c>
      <c r="G92" s="1">
        <v>45656</v>
      </c>
      <c r="H92">
        <v>1</v>
      </c>
      <c r="I92" s="1">
        <v>45654</v>
      </c>
      <c r="J92" s="1">
        <v>45657</v>
      </c>
      <c r="K92" s="9" cm="1">
        <f t="array" ref="K92">INDEX('2025'!E:E,MATCH(1,('2025'!A:A&lt;=PROCAS_TimeDetail_Export[[#This Row],[Pay_Period_Ending_Date]])*('2025'!B:B&gt;=PROCAS_TimeDetail_Export[[#This Row],[Pay_Period_Ending_Date]]),0))</f>
        <v>45674</v>
      </c>
      <c r="L92">
        <f>YEAR(PROCAS_TimeDetail_Export[[#This Row],[Pay_Period_Ending_Date]])</f>
        <v>2024</v>
      </c>
      <c r="M92">
        <f>MONTH(PROCAS_TimeDetail_Export[[#This Row],[Pay_Period_Beginning_Date]])</f>
        <v>12</v>
      </c>
      <c r="N92">
        <f>DAY(PROCAS_TimeDetail_Export[[#This Row],[Pay_Period_Ending_Date]])</f>
        <v>31</v>
      </c>
    </row>
    <row r="93" spans="1:14" x14ac:dyDescent="0.25">
      <c r="A93">
        <v>2</v>
      </c>
      <c r="C93" t="s">
        <v>26</v>
      </c>
      <c r="G93" s="1">
        <v>45659</v>
      </c>
      <c r="H93">
        <v>1</v>
      </c>
      <c r="I93" s="1">
        <v>45658</v>
      </c>
      <c r="J93" s="1">
        <v>45660</v>
      </c>
      <c r="K93" s="9" cm="1">
        <f t="array" ref="K93">INDEX('2025'!E:E,MATCH(1,('2025'!A:A&lt;=PROCAS_TimeDetail_Export[[#This Row],[Pay_Period_Ending_Date]])*('2025'!B:B&gt;=PROCAS_TimeDetail_Export[[#This Row],[Pay_Period_Ending_Date]]),0))</f>
        <v>45674</v>
      </c>
      <c r="L93">
        <f>YEAR(PROCAS_TimeDetail_Export[[#This Row],[Pay_Period_Ending_Date]])</f>
        <v>2025</v>
      </c>
      <c r="M93">
        <f>MONTH(PROCAS_TimeDetail_Export[[#This Row],[Pay_Period_Beginning_Date]])</f>
        <v>1</v>
      </c>
      <c r="N93">
        <f>DAY(PROCAS_TimeDetail_Export[[#This Row],[Pay_Period_Ending_Date]])</f>
        <v>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AA1F65-E8F8-4D64-BED9-F210BAD2AC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</vt:lpstr>
      <vt:lpstr>Timekeeping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Young</dc:creator>
  <cp:lastModifiedBy>Inga Young</cp:lastModifiedBy>
  <dcterms:created xsi:type="dcterms:W3CDTF">2025-02-10T16:35:46Z</dcterms:created>
  <dcterms:modified xsi:type="dcterms:W3CDTF">2025-02-11T17:38:01Z</dcterms:modified>
</cp:coreProperties>
</file>