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https://onecom5409298-my.sharepoint.com/personal/riny_vaneekelen_se/Documents/1-MSTC_MOTH/"/>
    </mc:Choice>
  </mc:AlternateContent>
  <xr:revisionPtr revIDLastSave="9" documentId="8_{0DD71809-AD35-0B4B-9328-8332CC920577}" xr6:coauthVersionLast="47" xr6:coauthVersionMax="47" xr10:uidLastSave="{D6F42B92-F50D-954E-A7A4-EEDA15E4815B}"/>
  <bookViews>
    <workbookView xWindow="0" yWindow="500" windowWidth="28800" windowHeight="17500" activeTab="1" xr2:uid="{00000000-000D-0000-FFFF-FFFF00000000}"/>
  </bookViews>
  <sheets>
    <sheet name="data" sheetId="1" r:id="rId1"/>
    <sheet name="summary" sheetId="2" r:id="rId2"/>
  </sheets>
  <calcPr calcId="191029"/>
  <pivotCaches>
    <pivotCache cacheId="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2" l="1"/>
  <c r="L11" i="2"/>
  <c r="L12" i="2"/>
  <c r="L9" i="2"/>
  <c r="G29" i="1"/>
  <c r="C29" i="1"/>
  <c r="F29" i="1" s="1"/>
  <c r="G28" i="1"/>
  <c r="F28" i="1"/>
  <c r="C28" i="1"/>
  <c r="G27" i="1"/>
  <c r="C27" i="1"/>
  <c r="F27" i="1" s="1"/>
  <c r="G26" i="1"/>
  <c r="C26" i="1"/>
  <c r="F26" i="1" s="1"/>
  <c r="G25" i="1"/>
  <c r="F25" i="1"/>
  <c r="C25" i="1"/>
  <c r="G24" i="1"/>
  <c r="C24" i="1"/>
  <c r="F24" i="1" s="1"/>
  <c r="G23" i="1"/>
  <c r="F23" i="1"/>
  <c r="C23" i="1"/>
  <c r="G22" i="1"/>
  <c r="C22" i="1"/>
  <c r="F22" i="1" s="1"/>
  <c r="G21" i="1"/>
  <c r="F21" i="1"/>
  <c r="C21" i="1"/>
  <c r="G20" i="1"/>
  <c r="C20" i="1"/>
  <c r="F20" i="1" s="1"/>
  <c r="G19" i="1"/>
  <c r="F19" i="1"/>
  <c r="C19" i="1"/>
  <c r="G18" i="1"/>
  <c r="C18" i="1"/>
  <c r="F18" i="1" s="1"/>
  <c r="G17" i="1"/>
  <c r="F17" i="1"/>
  <c r="C17" i="1"/>
  <c r="G16" i="1"/>
  <c r="C16" i="1"/>
  <c r="F16" i="1" s="1"/>
  <c r="G15" i="1"/>
  <c r="F15" i="1"/>
  <c r="C15" i="1"/>
  <c r="G14" i="1"/>
  <c r="C14" i="1"/>
  <c r="F14" i="1" s="1"/>
  <c r="G13" i="1"/>
  <c r="F13" i="1"/>
  <c r="C13" i="1"/>
  <c r="G12" i="1"/>
  <c r="C12" i="1"/>
  <c r="F12" i="1" s="1"/>
  <c r="G11" i="1"/>
  <c r="F11" i="1"/>
  <c r="C11" i="1"/>
  <c r="G10" i="1"/>
  <c r="C10" i="1"/>
  <c r="F10" i="1" s="1"/>
  <c r="G9" i="1"/>
  <c r="F9" i="1"/>
  <c r="C9" i="1"/>
  <c r="G8" i="1"/>
  <c r="C8" i="1"/>
  <c r="F8" i="1" s="1"/>
  <c r="G7" i="1"/>
  <c r="F7" i="1"/>
  <c r="C7" i="1"/>
  <c r="G6" i="1"/>
  <c r="C6" i="1"/>
  <c r="F6" i="1" s="1"/>
  <c r="G5" i="1"/>
  <c r="F5" i="1"/>
  <c r="C5" i="1"/>
  <c r="G4" i="1"/>
  <c r="C4" i="1"/>
  <c r="F4" i="1" s="1"/>
  <c r="G3" i="1"/>
  <c r="F3" i="1"/>
  <c r="C3" i="1"/>
</calcChain>
</file>

<file path=xl/sharedStrings.xml><?xml version="1.0" encoding="utf-8"?>
<sst xmlns="http://schemas.openxmlformats.org/spreadsheetml/2006/main" count="55" uniqueCount="25">
  <si>
    <t>Date</t>
  </si>
  <si>
    <t>Period</t>
  </si>
  <si>
    <t>Symbol</t>
  </si>
  <si>
    <t>Amount</t>
  </si>
  <si>
    <t>yy-mmm</t>
  </si>
  <si>
    <t>Year</t>
  </si>
  <si>
    <t>kcu</t>
  </si>
  <si>
    <t>ff</t>
  </si>
  <si>
    <t>Want % change YTD for ff and kcu and grand total done by the pivot table like the MoM</t>
  </si>
  <si>
    <t>Total Sum of Amount</t>
  </si>
  <si>
    <t>Total % change MoM</t>
  </si>
  <si>
    <t>Row Labels</t>
  </si>
  <si>
    <t>Sum of Amount</t>
  </si>
  <si>
    <t>% change MoM</t>
  </si>
  <si>
    <t>MANUAL % Change YTD</t>
  </si>
  <si>
    <t>2024-12</t>
  </si>
  <si>
    <t>2025-11</t>
  </si>
  <si>
    <t>2025-12</t>
  </si>
  <si>
    <t>2026-01</t>
  </si>
  <si>
    <t>2026-02</t>
  </si>
  <si>
    <t>2026-03</t>
  </si>
  <si>
    <t>2026-04</t>
  </si>
  <si>
    <t>Column Labels</t>
  </si>
  <si>
    <t>Total % Diff YTD</t>
  </si>
  <si>
    <t>% Diff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</si>
</sst>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scheme val="minor"/>
    </font>
    <font>
      <b/>
      <sz val="11"/>
      <name val="Calibri"/>
      <scheme val="minor"/>
    </font>
    <font>
      <sz val="11"/>
      <color indexed="2"/>
      <name val="Calibri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3" fillId="2" borderId="0" applyFont="0" applyFill="0" applyBorder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0" xfId="0" applyNumberFormat="1" applyFont="1"/>
    <xf numFmtId="14" fontId="0" fillId="0" borderId="0" xfId="0" applyNumberFormat="1"/>
    <xf numFmtId="0" fontId="0" fillId="0" borderId="2" xfId="0" applyBorder="1"/>
    <xf numFmtId="164" fontId="0" fillId="0" borderId="0" xfId="0" applyNumberFormat="1"/>
    <xf numFmtId="0" fontId="2" fillId="0" borderId="0" xfId="0" applyFont="1"/>
    <xf numFmtId="0" fontId="0" fillId="0" borderId="0" xfId="0" applyAlignment="1">
      <alignment horizontal="left"/>
    </xf>
    <xf numFmtId="10" fontId="0" fillId="0" borderId="0" xfId="0" applyNumberFormat="1"/>
    <xf numFmtId="10" fontId="0" fillId="3" borderId="0" xfId="1" applyNumberFormat="1" applyFill="1"/>
    <xf numFmtId="0" fontId="0" fillId="0" borderId="0" xfId="0" pivotButton="1"/>
    <xf numFmtId="0" fontId="0" fillId="0" borderId="0" xfId="0" applyNumberFormat="1"/>
    <xf numFmtId="10" fontId="0" fillId="3" borderId="0" xfId="1" applyNumberFormat="1" applyFont="1" applyFill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Date="0" createdVersion="4" refreshedVersion="4" minRefreshableVersion="3" recordCount="27" xr:uid="{00000000-000A-0000-FFFF-FFFF00000000}">
  <cacheSource type="worksheet">
    <worksheetSource name="Table1[]"/>
  </cacheSource>
  <cacheFields count="6">
    <cacheField name="Date" numFmtId="14">
      <sharedItems containsSemiMixedTypes="0" containsNonDate="0" containsDate="1" containsString="0" minDate="2024-12-31T00:00:00" maxDate="2026-05-01T00:00:00" count="7">
        <d v="2024-12-31T00:00:00"/>
        <d v="2025-12-31T00:00:00"/>
        <d v="2025-11-30T00:00:00"/>
        <d v="2026-01-31T00:00:00"/>
        <d v="2026-02-28T00:00:00"/>
        <d v="2026-03-31T00:00:00"/>
        <d v="2026-04-30T00:00:00"/>
      </sharedItems>
    </cacheField>
    <cacheField name="Period" numFmtId="14">
      <sharedItems containsSemiMixedTypes="0" containsNonDate="0" containsDate="1" containsString="0" minDate="2024-12-31T00:00:00" maxDate="2026-05-01T00:00:00"/>
    </cacheField>
    <cacheField name="Symbol" numFmtId="0">
      <sharedItems count="2">
        <s v="kcu"/>
        <s v="ff"/>
      </sharedItems>
    </cacheField>
    <cacheField name="Amount" numFmtId="164">
      <sharedItems containsSemiMixedTypes="0" containsString="0" containsNumber="1" containsInteger="1" minValue="172" maxValue="426"/>
    </cacheField>
    <cacheField name="yy-mmm" numFmtId="0">
      <sharedItems count="7">
        <s v="2024-12"/>
        <s v="2025-12"/>
        <s v="2025-11"/>
        <s v="2026-01"/>
        <s v="2026-02"/>
        <s v="2026-03"/>
        <s v="2026-04"/>
      </sharedItems>
    </cacheField>
    <cacheField name="Year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d v="2024-12-31T00:00:00"/>
    <x v="0"/>
    <n v="172"/>
    <x v="0"/>
    <s v="2024"/>
  </r>
  <r>
    <x v="1"/>
    <d v="2025-12-31T00:00:00"/>
    <x v="0"/>
    <n v="367"/>
    <x v="1"/>
    <s v="2025"/>
  </r>
  <r>
    <x v="1"/>
    <d v="2025-12-31T00:00:00"/>
    <x v="0"/>
    <n v="368"/>
    <x v="1"/>
    <s v="2025"/>
  </r>
  <r>
    <x v="1"/>
    <d v="2025-12-31T00:00:00"/>
    <x v="1"/>
    <n v="369"/>
    <x v="1"/>
    <s v="2025"/>
  </r>
  <r>
    <x v="1"/>
    <d v="2025-12-31T00:00:00"/>
    <x v="1"/>
    <n v="370"/>
    <x v="1"/>
    <s v="2025"/>
  </r>
  <r>
    <x v="2"/>
    <d v="2025-11-30T00:00:00"/>
    <x v="0"/>
    <n v="371"/>
    <x v="2"/>
    <s v="2025"/>
  </r>
  <r>
    <x v="1"/>
    <d v="2025-12-31T00:00:00"/>
    <x v="1"/>
    <n v="372"/>
    <x v="1"/>
    <s v="2025"/>
  </r>
  <r>
    <x v="1"/>
    <d v="2025-12-31T00:00:00"/>
    <x v="0"/>
    <n v="381"/>
    <x v="1"/>
    <s v="2025"/>
  </r>
  <r>
    <x v="3"/>
    <d v="2026-01-31T00:00:00"/>
    <x v="1"/>
    <n v="382"/>
    <x v="3"/>
    <s v="2026"/>
  </r>
  <r>
    <x v="3"/>
    <d v="2026-01-31T00:00:00"/>
    <x v="0"/>
    <n v="384"/>
    <x v="3"/>
    <s v="2026"/>
  </r>
  <r>
    <x v="3"/>
    <d v="2026-01-31T00:00:00"/>
    <x v="0"/>
    <n v="385"/>
    <x v="3"/>
    <s v="2026"/>
  </r>
  <r>
    <x v="4"/>
    <d v="2026-02-28T00:00:00"/>
    <x v="0"/>
    <n v="391"/>
    <x v="4"/>
    <s v="2026"/>
  </r>
  <r>
    <x v="4"/>
    <d v="2026-02-28T00:00:00"/>
    <x v="0"/>
    <n v="392"/>
    <x v="4"/>
    <s v="2026"/>
  </r>
  <r>
    <x v="4"/>
    <d v="2026-02-28T00:00:00"/>
    <x v="1"/>
    <n v="393"/>
    <x v="4"/>
    <s v="2026"/>
  </r>
  <r>
    <x v="4"/>
    <d v="2026-02-28T00:00:00"/>
    <x v="1"/>
    <n v="394"/>
    <x v="4"/>
    <s v="2026"/>
  </r>
  <r>
    <x v="4"/>
    <d v="2026-02-28T00:00:00"/>
    <x v="1"/>
    <n v="395"/>
    <x v="4"/>
    <s v="2026"/>
  </r>
  <r>
    <x v="4"/>
    <d v="2026-02-28T00:00:00"/>
    <x v="0"/>
    <n v="396"/>
    <x v="4"/>
    <s v="2026"/>
  </r>
  <r>
    <x v="4"/>
    <d v="2026-02-28T00:00:00"/>
    <x v="0"/>
    <n v="397"/>
    <x v="4"/>
    <s v="2026"/>
  </r>
  <r>
    <x v="5"/>
    <d v="2026-03-31T00:00:00"/>
    <x v="0"/>
    <n v="403"/>
    <x v="5"/>
    <s v="2026"/>
  </r>
  <r>
    <x v="5"/>
    <d v="2026-03-31T00:00:00"/>
    <x v="0"/>
    <n v="404"/>
    <x v="5"/>
    <s v="2026"/>
  </r>
  <r>
    <x v="5"/>
    <d v="2026-03-31T00:00:00"/>
    <x v="1"/>
    <n v="405"/>
    <x v="5"/>
    <s v="2026"/>
  </r>
  <r>
    <x v="5"/>
    <d v="2026-03-31T00:00:00"/>
    <x v="1"/>
    <n v="406"/>
    <x v="5"/>
    <s v="2026"/>
  </r>
  <r>
    <x v="5"/>
    <d v="2026-03-31T00:00:00"/>
    <x v="0"/>
    <n v="407"/>
    <x v="5"/>
    <s v="2026"/>
  </r>
  <r>
    <x v="5"/>
    <d v="2026-03-31T00:00:00"/>
    <x v="1"/>
    <n v="408"/>
    <x v="5"/>
    <s v="2026"/>
  </r>
  <r>
    <x v="5"/>
    <d v="2026-03-31T00:00:00"/>
    <x v="0"/>
    <n v="409"/>
    <x v="5"/>
    <s v="2026"/>
  </r>
  <r>
    <x v="6"/>
    <d v="2026-04-30T00:00:00"/>
    <x v="1"/>
    <n v="425"/>
    <x v="6"/>
    <s v="2026"/>
  </r>
  <r>
    <x v="6"/>
    <d v="2026-04-30T00:00:00"/>
    <x v="0"/>
    <n v="426"/>
    <x v="6"/>
    <s v="20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1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4" indent="0" outline="1" outlineData="1" multipleFieldFilters="0">
  <location ref="A3:J12" firstHeaderRow="1" firstDataRow="3" firstDataCol="1"/>
  <pivotFields count="6">
    <pivotField numFmtId="14" showAll="0">
      <items count="8">
        <item x="0"/>
        <item x="2"/>
        <item x="1"/>
        <item x="3"/>
        <item x="4"/>
        <item x="5"/>
        <item x="6"/>
        <item t="default"/>
      </items>
    </pivotField>
    <pivotField numFmtId="14" showAll="0"/>
    <pivotField axis="axisCol" showAll="0">
      <items count="3">
        <item x="1"/>
        <item x="0"/>
        <item t="default"/>
      </items>
    </pivotField>
    <pivotField dataField="1" numFmtId="164" showAll="0"/>
    <pivotField axis="axisRow" showAll="0" sortType="ascending">
      <items count="8">
        <item x="0"/>
        <item x="2"/>
        <item x="1"/>
        <item x="3"/>
        <item x="4"/>
        <item x="5"/>
        <item x="6"/>
        <item t="default"/>
      </items>
    </pivotField>
    <pivotField showAll="0"/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>
      <x v="6"/>
    </i>
  </rowItems>
  <colFields count="2">
    <field x="2"/>
    <field x="-2"/>
  </colFields>
  <colItems count="9">
    <i>
      <x/>
      <x/>
    </i>
    <i r="1" i="1">
      <x v="1"/>
    </i>
    <i r="1" i="2">
      <x v="2"/>
    </i>
    <i>
      <x v="1"/>
      <x/>
    </i>
    <i r="1" i="1">
      <x v="1"/>
    </i>
    <i r="1" i="2">
      <x v="2"/>
    </i>
    <i t="grand">
      <x/>
    </i>
    <i t="grand" i="1">
      <x/>
    </i>
    <i t="grand" i="2">
      <x/>
    </i>
  </colItems>
  <dataFields count="3">
    <dataField name="Sum of Amount" fld="3" baseField="0" baseItem="0"/>
    <dataField name="% change MoM" fld="3" showDataAs="percentDiff" baseField="4" baseItem="1048828" numFmtId="10"/>
    <dataField name="% Diff YTD" fld="3" showDataAs="percentDiff" baseField="4" baseItem="2" numFmtId="1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2:G29">
  <tableColumns count="6">
    <tableColumn id="1" xr3:uid="{00000000-0010-0000-0000-000001000000}" name="Date"/>
    <tableColumn id="2" xr3:uid="{00000000-0010-0000-0000-000002000000}" name="Period"/>
    <tableColumn id="3" xr3:uid="{00000000-0010-0000-0000-000003000000}" name="Symbol"/>
    <tableColumn id="4" xr3:uid="{00000000-0010-0000-0000-000004000000}" name="Amount"/>
    <tableColumn id="5" xr3:uid="{00000000-0010-0000-0000-000005000000}" name="yy-mmm"/>
    <tableColumn id="6" xr3:uid="{00000000-0010-0000-0000-000006000000}" name="Year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9"/>
  <sheetViews>
    <sheetView topLeftCell="A139" workbookViewId="0"/>
  </sheetViews>
  <sheetFormatPr baseColWidth="10" defaultColWidth="8.83203125" defaultRowHeight="15" x14ac:dyDescent="0.2"/>
  <cols>
    <col min="2" max="3" width="10.5" bestFit="1"/>
    <col min="5" max="5" width="14.83203125" bestFit="1"/>
    <col min="6" max="6" width="10.83203125" bestFit="1"/>
  </cols>
  <sheetData>
    <row r="2" spans="2:7" x14ac:dyDescent="0.2">
      <c r="B2" s="1" t="s">
        <v>0</v>
      </c>
      <c r="C2" s="1" t="s">
        <v>1</v>
      </c>
      <c r="D2" s="2" t="s">
        <v>2</v>
      </c>
      <c r="E2" s="3" t="s">
        <v>3</v>
      </c>
      <c r="F2" s="1" t="s">
        <v>4</v>
      </c>
      <c r="G2" s="1" t="s">
        <v>5</v>
      </c>
    </row>
    <row r="3" spans="2:7" x14ac:dyDescent="0.2">
      <c r="B3" s="4">
        <v>45657</v>
      </c>
      <c r="C3" s="4">
        <f t="shared" ref="C3:C29" si="0">EOMONTH(B3,0)</f>
        <v>45657</v>
      </c>
      <c r="D3" s="5" t="s">
        <v>6</v>
      </c>
      <c r="E3" s="6">
        <v>172</v>
      </c>
      <c r="F3" t="str">
        <f t="shared" ref="F3:F29" si="1">TEXT(C3,"yyyy-mm")</f>
        <v>2024-12</v>
      </c>
      <c r="G3" t="str">
        <f t="shared" ref="G3:G29" si="2">TEXT(B3,"yyyy")</f>
        <v>2024</v>
      </c>
    </row>
    <row r="4" spans="2:7" x14ac:dyDescent="0.2">
      <c r="B4" s="4">
        <v>46022</v>
      </c>
      <c r="C4" s="4">
        <f t="shared" si="0"/>
        <v>46022</v>
      </c>
      <c r="D4" s="5" t="s">
        <v>6</v>
      </c>
      <c r="E4" s="6">
        <v>367</v>
      </c>
      <c r="F4" t="str">
        <f t="shared" si="1"/>
        <v>2025-12</v>
      </c>
      <c r="G4" t="str">
        <f t="shared" si="2"/>
        <v>2025</v>
      </c>
    </row>
    <row r="5" spans="2:7" x14ac:dyDescent="0.2">
      <c r="B5" s="4">
        <v>46022</v>
      </c>
      <c r="C5" s="4">
        <f t="shared" si="0"/>
        <v>46022</v>
      </c>
      <c r="D5" s="5" t="s">
        <v>6</v>
      </c>
      <c r="E5" s="6">
        <v>368</v>
      </c>
      <c r="F5" t="str">
        <f t="shared" si="1"/>
        <v>2025-12</v>
      </c>
      <c r="G5" t="str">
        <f t="shared" si="2"/>
        <v>2025</v>
      </c>
    </row>
    <row r="6" spans="2:7" x14ac:dyDescent="0.2">
      <c r="B6" s="4">
        <v>46022</v>
      </c>
      <c r="C6" s="4">
        <f t="shared" si="0"/>
        <v>46022</v>
      </c>
      <c r="D6" s="5" t="s">
        <v>7</v>
      </c>
      <c r="E6" s="6">
        <v>369</v>
      </c>
      <c r="F6" t="str">
        <f t="shared" si="1"/>
        <v>2025-12</v>
      </c>
      <c r="G6" t="str">
        <f t="shared" si="2"/>
        <v>2025</v>
      </c>
    </row>
    <row r="7" spans="2:7" x14ac:dyDescent="0.2">
      <c r="B7" s="4">
        <v>46022</v>
      </c>
      <c r="C7" s="4">
        <f t="shared" si="0"/>
        <v>46022</v>
      </c>
      <c r="D7" s="5" t="s">
        <v>7</v>
      </c>
      <c r="E7" s="6">
        <v>370</v>
      </c>
      <c r="F7" t="str">
        <f t="shared" si="1"/>
        <v>2025-12</v>
      </c>
      <c r="G7" t="str">
        <f t="shared" si="2"/>
        <v>2025</v>
      </c>
    </row>
    <row r="8" spans="2:7" x14ac:dyDescent="0.2">
      <c r="B8" s="4">
        <v>45991</v>
      </c>
      <c r="C8" s="4">
        <f t="shared" si="0"/>
        <v>45991</v>
      </c>
      <c r="D8" s="5" t="s">
        <v>6</v>
      </c>
      <c r="E8" s="6">
        <v>371</v>
      </c>
      <c r="F8" t="str">
        <f t="shared" si="1"/>
        <v>2025-11</v>
      </c>
      <c r="G8" t="str">
        <f t="shared" si="2"/>
        <v>2025</v>
      </c>
    </row>
    <row r="9" spans="2:7" x14ac:dyDescent="0.2">
      <c r="B9" s="4">
        <v>46022</v>
      </c>
      <c r="C9" s="4">
        <f t="shared" si="0"/>
        <v>46022</v>
      </c>
      <c r="D9" s="5" t="s">
        <v>7</v>
      </c>
      <c r="E9" s="6">
        <v>372</v>
      </c>
      <c r="F9" t="str">
        <f t="shared" si="1"/>
        <v>2025-12</v>
      </c>
      <c r="G9" t="str">
        <f t="shared" si="2"/>
        <v>2025</v>
      </c>
    </row>
    <row r="10" spans="2:7" x14ac:dyDescent="0.2">
      <c r="B10" s="4">
        <v>46022</v>
      </c>
      <c r="C10" s="4">
        <f t="shared" si="0"/>
        <v>46022</v>
      </c>
      <c r="D10" s="5" t="s">
        <v>6</v>
      </c>
      <c r="E10" s="6">
        <v>381</v>
      </c>
      <c r="F10" t="str">
        <f t="shared" si="1"/>
        <v>2025-12</v>
      </c>
      <c r="G10" t="str">
        <f t="shared" si="2"/>
        <v>2025</v>
      </c>
    </row>
    <row r="11" spans="2:7" x14ac:dyDescent="0.2">
      <c r="B11" s="4">
        <v>46053</v>
      </c>
      <c r="C11" s="4">
        <f t="shared" si="0"/>
        <v>46053</v>
      </c>
      <c r="D11" s="5" t="s">
        <v>7</v>
      </c>
      <c r="E11" s="6">
        <v>382</v>
      </c>
      <c r="F11" t="str">
        <f t="shared" si="1"/>
        <v>2026-01</v>
      </c>
      <c r="G11" t="str">
        <f t="shared" si="2"/>
        <v>2026</v>
      </c>
    </row>
    <row r="12" spans="2:7" x14ac:dyDescent="0.2">
      <c r="B12" s="4">
        <v>46053</v>
      </c>
      <c r="C12" s="4">
        <f t="shared" si="0"/>
        <v>46053</v>
      </c>
      <c r="D12" s="5" t="s">
        <v>6</v>
      </c>
      <c r="E12" s="6">
        <v>384</v>
      </c>
      <c r="F12" t="str">
        <f t="shared" si="1"/>
        <v>2026-01</v>
      </c>
      <c r="G12" t="str">
        <f t="shared" si="2"/>
        <v>2026</v>
      </c>
    </row>
    <row r="13" spans="2:7" x14ac:dyDescent="0.2">
      <c r="B13" s="4">
        <v>46053</v>
      </c>
      <c r="C13" s="4">
        <f t="shared" si="0"/>
        <v>46053</v>
      </c>
      <c r="D13" s="5" t="s">
        <v>6</v>
      </c>
      <c r="E13" s="6">
        <v>385</v>
      </c>
      <c r="F13" t="str">
        <f t="shared" si="1"/>
        <v>2026-01</v>
      </c>
      <c r="G13" t="str">
        <f t="shared" si="2"/>
        <v>2026</v>
      </c>
    </row>
    <row r="14" spans="2:7" x14ac:dyDescent="0.2">
      <c r="B14" s="4">
        <v>46081</v>
      </c>
      <c r="C14" s="4">
        <f t="shared" si="0"/>
        <v>46081</v>
      </c>
      <c r="D14" s="5" t="s">
        <v>6</v>
      </c>
      <c r="E14" s="6">
        <v>391</v>
      </c>
      <c r="F14" t="str">
        <f t="shared" si="1"/>
        <v>2026-02</v>
      </c>
      <c r="G14" t="str">
        <f t="shared" si="2"/>
        <v>2026</v>
      </c>
    </row>
    <row r="15" spans="2:7" x14ac:dyDescent="0.2">
      <c r="B15" s="4">
        <v>46081</v>
      </c>
      <c r="C15" s="4">
        <f t="shared" si="0"/>
        <v>46081</v>
      </c>
      <c r="D15" s="5" t="s">
        <v>6</v>
      </c>
      <c r="E15" s="6">
        <v>392</v>
      </c>
      <c r="F15" t="str">
        <f t="shared" si="1"/>
        <v>2026-02</v>
      </c>
      <c r="G15" t="str">
        <f t="shared" si="2"/>
        <v>2026</v>
      </c>
    </row>
    <row r="16" spans="2:7" x14ac:dyDescent="0.2">
      <c r="B16" s="4">
        <v>46081</v>
      </c>
      <c r="C16" s="4">
        <f t="shared" si="0"/>
        <v>46081</v>
      </c>
      <c r="D16" s="5" t="s">
        <v>7</v>
      </c>
      <c r="E16" s="6">
        <v>393</v>
      </c>
      <c r="F16" t="str">
        <f t="shared" si="1"/>
        <v>2026-02</v>
      </c>
      <c r="G16" t="str">
        <f t="shared" si="2"/>
        <v>2026</v>
      </c>
    </row>
    <row r="17" spans="2:7" x14ac:dyDescent="0.2">
      <c r="B17" s="4">
        <v>46081</v>
      </c>
      <c r="C17" s="4">
        <f t="shared" si="0"/>
        <v>46081</v>
      </c>
      <c r="D17" s="5" t="s">
        <v>7</v>
      </c>
      <c r="E17" s="6">
        <v>394</v>
      </c>
      <c r="F17" t="str">
        <f t="shared" si="1"/>
        <v>2026-02</v>
      </c>
      <c r="G17" t="str">
        <f t="shared" si="2"/>
        <v>2026</v>
      </c>
    </row>
    <row r="18" spans="2:7" x14ac:dyDescent="0.2">
      <c r="B18" s="4">
        <v>46081</v>
      </c>
      <c r="C18" s="4">
        <f t="shared" si="0"/>
        <v>46081</v>
      </c>
      <c r="D18" s="5" t="s">
        <v>7</v>
      </c>
      <c r="E18" s="6">
        <v>395</v>
      </c>
      <c r="F18" t="str">
        <f t="shared" si="1"/>
        <v>2026-02</v>
      </c>
      <c r="G18" t="str">
        <f t="shared" si="2"/>
        <v>2026</v>
      </c>
    </row>
    <row r="19" spans="2:7" x14ac:dyDescent="0.2">
      <c r="B19" s="4">
        <v>46081</v>
      </c>
      <c r="C19" s="4">
        <f t="shared" si="0"/>
        <v>46081</v>
      </c>
      <c r="D19" s="5" t="s">
        <v>6</v>
      </c>
      <c r="E19" s="6">
        <v>396</v>
      </c>
      <c r="F19" t="str">
        <f t="shared" si="1"/>
        <v>2026-02</v>
      </c>
      <c r="G19" t="str">
        <f t="shared" si="2"/>
        <v>2026</v>
      </c>
    </row>
    <row r="20" spans="2:7" x14ac:dyDescent="0.2">
      <c r="B20" s="4">
        <v>46081</v>
      </c>
      <c r="C20" s="4">
        <f t="shared" si="0"/>
        <v>46081</v>
      </c>
      <c r="D20" s="5" t="s">
        <v>6</v>
      </c>
      <c r="E20" s="6">
        <v>397</v>
      </c>
      <c r="F20" t="str">
        <f t="shared" si="1"/>
        <v>2026-02</v>
      </c>
      <c r="G20" t="str">
        <f t="shared" si="2"/>
        <v>2026</v>
      </c>
    </row>
    <row r="21" spans="2:7" x14ac:dyDescent="0.2">
      <c r="B21" s="4">
        <v>46112</v>
      </c>
      <c r="C21" s="4">
        <f t="shared" si="0"/>
        <v>46112</v>
      </c>
      <c r="D21" s="5" t="s">
        <v>6</v>
      </c>
      <c r="E21" s="6">
        <v>403</v>
      </c>
      <c r="F21" t="str">
        <f t="shared" si="1"/>
        <v>2026-03</v>
      </c>
      <c r="G21" t="str">
        <f t="shared" si="2"/>
        <v>2026</v>
      </c>
    </row>
    <row r="22" spans="2:7" x14ac:dyDescent="0.2">
      <c r="B22" s="4">
        <v>46112</v>
      </c>
      <c r="C22" s="4">
        <f t="shared" si="0"/>
        <v>46112</v>
      </c>
      <c r="D22" s="5" t="s">
        <v>6</v>
      </c>
      <c r="E22" s="6">
        <v>404</v>
      </c>
      <c r="F22" t="str">
        <f t="shared" si="1"/>
        <v>2026-03</v>
      </c>
      <c r="G22" t="str">
        <f t="shared" si="2"/>
        <v>2026</v>
      </c>
    </row>
    <row r="23" spans="2:7" x14ac:dyDescent="0.2">
      <c r="B23" s="4">
        <v>46112</v>
      </c>
      <c r="C23" s="4">
        <f t="shared" si="0"/>
        <v>46112</v>
      </c>
      <c r="D23" s="5" t="s">
        <v>7</v>
      </c>
      <c r="E23" s="6">
        <v>405</v>
      </c>
      <c r="F23" t="str">
        <f t="shared" si="1"/>
        <v>2026-03</v>
      </c>
      <c r="G23" t="str">
        <f t="shared" si="2"/>
        <v>2026</v>
      </c>
    </row>
    <row r="24" spans="2:7" x14ac:dyDescent="0.2">
      <c r="B24" s="4">
        <v>46112</v>
      </c>
      <c r="C24" s="4">
        <f t="shared" si="0"/>
        <v>46112</v>
      </c>
      <c r="D24" s="5" t="s">
        <v>7</v>
      </c>
      <c r="E24" s="6">
        <v>406</v>
      </c>
      <c r="F24" t="str">
        <f t="shared" si="1"/>
        <v>2026-03</v>
      </c>
      <c r="G24" t="str">
        <f t="shared" si="2"/>
        <v>2026</v>
      </c>
    </row>
    <row r="25" spans="2:7" x14ac:dyDescent="0.2">
      <c r="B25" s="4">
        <v>46112</v>
      </c>
      <c r="C25" s="4">
        <f t="shared" si="0"/>
        <v>46112</v>
      </c>
      <c r="D25" s="5" t="s">
        <v>6</v>
      </c>
      <c r="E25" s="6">
        <v>407</v>
      </c>
      <c r="F25" t="str">
        <f t="shared" si="1"/>
        <v>2026-03</v>
      </c>
      <c r="G25" t="str">
        <f t="shared" si="2"/>
        <v>2026</v>
      </c>
    </row>
    <row r="26" spans="2:7" x14ac:dyDescent="0.2">
      <c r="B26" s="4">
        <v>46112</v>
      </c>
      <c r="C26" s="4">
        <f t="shared" si="0"/>
        <v>46112</v>
      </c>
      <c r="D26" s="5" t="s">
        <v>7</v>
      </c>
      <c r="E26" s="6">
        <v>408</v>
      </c>
      <c r="F26" t="str">
        <f t="shared" si="1"/>
        <v>2026-03</v>
      </c>
      <c r="G26" t="str">
        <f t="shared" si="2"/>
        <v>2026</v>
      </c>
    </row>
    <row r="27" spans="2:7" x14ac:dyDescent="0.2">
      <c r="B27" s="4">
        <v>46112</v>
      </c>
      <c r="C27" s="4">
        <f t="shared" si="0"/>
        <v>46112</v>
      </c>
      <c r="D27" s="5" t="s">
        <v>6</v>
      </c>
      <c r="E27" s="6">
        <v>409</v>
      </c>
      <c r="F27" t="str">
        <f t="shared" si="1"/>
        <v>2026-03</v>
      </c>
      <c r="G27" t="str">
        <f t="shared" si="2"/>
        <v>2026</v>
      </c>
    </row>
    <row r="28" spans="2:7" x14ac:dyDescent="0.2">
      <c r="B28" s="4">
        <v>46142</v>
      </c>
      <c r="C28" s="4">
        <f t="shared" si="0"/>
        <v>46142</v>
      </c>
      <c r="D28" s="5" t="s">
        <v>7</v>
      </c>
      <c r="E28" s="6">
        <v>425</v>
      </c>
      <c r="F28" t="str">
        <f t="shared" si="1"/>
        <v>2026-04</v>
      </c>
      <c r="G28" t="str">
        <f t="shared" si="2"/>
        <v>2026</v>
      </c>
    </row>
    <row r="29" spans="2:7" x14ac:dyDescent="0.2">
      <c r="B29" s="4">
        <v>46142</v>
      </c>
      <c r="C29" s="4">
        <f t="shared" si="0"/>
        <v>46142</v>
      </c>
      <c r="D29" s="5" t="s">
        <v>6</v>
      </c>
      <c r="E29" s="6">
        <v>426</v>
      </c>
      <c r="F29" t="str">
        <f t="shared" si="1"/>
        <v>2026-04</v>
      </c>
      <c r="G29" t="str">
        <f t="shared" si="2"/>
        <v>2026</v>
      </c>
    </row>
  </sheetData>
  <pageMargins left="0.7" right="0.7" top="0.75" bottom="0.75" header="0.3" footer="0.3"/>
  <pageSetup orientation="portrait" verticalDpi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2"/>
  <sheetViews>
    <sheetView tabSelected="1" workbookViewId="0">
      <pane xSplit="1" ySplit="5" topLeftCell="B6" activePane="bottomRight" state="frozen"/>
      <selection pane="topRight"/>
      <selection pane="bottomLeft"/>
      <selection pane="bottomRight" activeCell="I20" sqref="I20"/>
    </sheetView>
  </sheetViews>
  <sheetFormatPr baseColWidth="10" defaultColWidth="8.83203125" defaultRowHeight="15" x14ac:dyDescent="0.2"/>
  <cols>
    <col min="1" max="1" width="12.1640625" bestFit="1" customWidth="1"/>
    <col min="2" max="2" width="14.83203125" bestFit="1" customWidth="1"/>
    <col min="3" max="3" width="13" bestFit="1" customWidth="1"/>
    <col min="4" max="4" width="8.83203125" bestFit="1" customWidth="1"/>
    <col min="5" max="6" width="13" bestFit="1" customWidth="1"/>
    <col min="7" max="7" width="8.83203125" bestFit="1" customWidth="1"/>
    <col min="8" max="9" width="17.33203125" bestFit="1" customWidth="1"/>
    <col min="10" max="10" width="13" bestFit="1" customWidth="1"/>
    <col min="11" max="11" width="5.83203125" customWidth="1"/>
    <col min="12" max="12" width="18.6640625" bestFit="1" customWidth="1"/>
    <col min="13" max="17" width="6.6640625" bestFit="1"/>
    <col min="18" max="18" width="7.6640625" bestFit="1"/>
  </cols>
  <sheetData>
    <row r="2" spans="1:12" x14ac:dyDescent="0.2">
      <c r="C2" s="7" t="s">
        <v>8</v>
      </c>
    </row>
    <row r="3" spans="1:12" x14ac:dyDescent="0.2">
      <c r="B3" s="11" t="s">
        <v>22</v>
      </c>
    </row>
    <row r="4" spans="1:12" x14ac:dyDescent="0.2">
      <c r="B4" t="s">
        <v>7</v>
      </c>
      <c r="E4" t="s">
        <v>6</v>
      </c>
      <c r="H4" t="s">
        <v>9</v>
      </c>
      <c r="I4" t="s">
        <v>10</v>
      </c>
      <c r="J4" t="s">
        <v>23</v>
      </c>
    </row>
    <row r="5" spans="1:12" x14ac:dyDescent="0.2">
      <c r="A5" s="11" t="s">
        <v>11</v>
      </c>
      <c r="B5" t="s">
        <v>12</v>
      </c>
      <c r="C5" t="s">
        <v>13</v>
      </c>
      <c r="D5" t="s">
        <v>24</v>
      </c>
      <c r="E5" t="s">
        <v>12</v>
      </c>
      <c r="F5" t="s">
        <v>13</v>
      </c>
      <c r="G5" t="s">
        <v>24</v>
      </c>
      <c r="L5" s="7" t="s">
        <v>14</v>
      </c>
    </row>
    <row r="6" spans="1:12" x14ac:dyDescent="0.2">
      <c r="A6" s="8" t="s">
        <v>15</v>
      </c>
      <c r="B6" s="12"/>
      <c r="C6" s="9"/>
      <c r="D6" s="9" t="e">
        <v>#NULL!</v>
      </c>
      <c r="E6" s="12">
        <v>172</v>
      </c>
      <c r="F6" s="9"/>
      <c r="G6" s="9">
        <v>-0.84587813620071683</v>
      </c>
      <c r="H6" s="12">
        <v>172</v>
      </c>
      <c r="I6" s="9"/>
      <c r="J6" s="9">
        <v>-0.92276605298607994</v>
      </c>
      <c r="K6" s="9"/>
    </row>
    <row r="7" spans="1:12" x14ac:dyDescent="0.2">
      <c r="A7" s="8" t="s">
        <v>16</v>
      </c>
      <c r="B7" s="12"/>
      <c r="C7" s="9" t="e">
        <v>#NULL!</v>
      </c>
      <c r="D7" s="9" t="e">
        <v>#NULL!</v>
      </c>
      <c r="E7" s="12">
        <v>371</v>
      </c>
      <c r="F7" s="9">
        <v>1.1569767441860466</v>
      </c>
      <c r="G7" s="9">
        <v>-0.66756272401433692</v>
      </c>
      <c r="H7" s="12">
        <v>371</v>
      </c>
      <c r="I7" s="9">
        <v>1.1569767441860466</v>
      </c>
      <c r="J7" s="9">
        <v>-0.83340817242927701</v>
      </c>
      <c r="K7" s="9"/>
    </row>
    <row r="8" spans="1:12" x14ac:dyDescent="0.2">
      <c r="A8" s="8" t="s">
        <v>17</v>
      </c>
      <c r="B8" s="12">
        <v>1111</v>
      </c>
      <c r="C8" s="9"/>
      <c r="D8" s="9"/>
      <c r="E8" s="12">
        <v>1116</v>
      </c>
      <c r="F8" s="9">
        <v>2.0080862533692723</v>
      </c>
      <c r="G8" s="9"/>
      <c r="H8" s="12">
        <v>2227</v>
      </c>
      <c r="I8" s="9">
        <v>5.0026954177897576</v>
      </c>
      <c r="J8" s="9"/>
      <c r="K8" s="9"/>
    </row>
    <row r="9" spans="1:12" x14ac:dyDescent="0.2">
      <c r="A9" s="8" t="s">
        <v>18</v>
      </c>
      <c r="B9" s="12">
        <v>382</v>
      </c>
      <c r="C9" s="9">
        <v>-0.65616561656165617</v>
      </c>
      <c r="D9" s="9">
        <v>-0.65616561656165617</v>
      </c>
      <c r="E9" s="12">
        <v>769</v>
      </c>
      <c r="F9" s="9">
        <v>-0.31093189964157708</v>
      </c>
      <c r="G9" s="9">
        <v>-0.31093189964157708</v>
      </c>
      <c r="H9" s="12">
        <v>1151</v>
      </c>
      <c r="I9" s="9">
        <v>-0.48316120341266278</v>
      </c>
      <c r="J9" s="9">
        <v>-0.48316120341266278</v>
      </c>
      <c r="K9" s="9"/>
      <c r="L9" s="10">
        <f>+(H9/H$8)-1</f>
        <v>-0.48316120341266278</v>
      </c>
    </row>
    <row r="10" spans="1:12" x14ac:dyDescent="0.2">
      <c r="A10" s="8" t="s">
        <v>19</v>
      </c>
      <c r="B10" s="12">
        <v>1182</v>
      </c>
      <c r="C10" s="9">
        <v>2.0942408376963351</v>
      </c>
      <c r="D10" s="9">
        <v>6.3906390639063906E-2</v>
      </c>
      <c r="E10" s="12">
        <v>1576</v>
      </c>
      <c r="F10" s="9">
        <v>1.0494148244473342</v>
      </c>
      <c r="G10" s="9">
        <v>0.41218637992831542</v>
      </c>
      <c r="H10" s="12">
        <v>2758</v>
      </c>
      <c r="I10" s="9">
        <v>1.3961772371850565</v>
      </c>
      <c r="J10" s="9">
        <v>0.2384373596766951</v>
      </c>
      <c r="K10" s="9"/>
      <c r="L10" s="13">
        <f t="shared" ref="L10:L12" si="0">+(H10/H$8)-1</f>
        <v>0.2384373596766951</v>
      </c>
    </row>
    <row r="11" spans="1:12" x14ac:dyDescent="0.2">
      <c r="A11" s="8" t="s">
        <v>20</v>
      </c>
      <c r="B11" s="12">
        <v>1219</v>
      </c>
      <c r="C11" s="9">
        <v>3.1302876480541454E-2</v>
      </c>
      <c r="D11" s="9">
        <v>9.7209720972097208E-2</v>
      </c>
      <c r="E11" s="12">
        <v>1623</v>
      </c>
      <c r="F11" s="9">
        <v>2.982233502538071E-2</v>
      </c>
      <c r="G11" s="9">
        <v>0.45430107526881719</v>
      </c>
      <c r="H11" s="12">
        <v>2842</v>
      </c>
      <c r="I11" s="9">
        <v>3.0456852791878174E-2</v>
      </c>
      <c r="J11" s="9">
        <v>0.27615626403233051</v>
      </c>
      <c r="K11" s="9"/>
      <c r="L11" s="13">
        <f t="shared" si="0"/>
        <v>0.27615626403233051</v>
      </c>
    </row>
    <row r="12" spans="1:12" x14ac:dyDescent="0.2">
      <c r="A12" s="8" t="s">
        <v>21</v>
      </c>
      <c r="B12" s="12">
        <v>425</v>
      </c>
      <c r="C12" s="9">
        <v>-0.65135356849876946</v>
      </c>
      <c r="D12" s="9">
        <v>-0.61746174617461747</v>
      </c>
      <c r="E12" s="12">
        <v>426</v>
      </c>
      <c r="F12" s="9">
        <v>-0.73752310536044363</v>
      </c>
      <c r="G12" s="9">
        <v>-0.61827956989247312</v>
      </c>
      <c r="H12" s="12">
        <v>851</v>
      </c>
      <c r="I12" s="9">
        <v>-0.70056298381421533</v>
      </c>
      <c r="J12" s="9">
        <v>-0.61787157611136057</v>
      </c>
      <c r="K12" s="9"/>
      <c r="L12" s="13">
        <f t="shared" si="0"/>
        <v>-0.61787157611136057</v>
      </c>
    </row>
  </sheetData>
  <pageMargins left="0.70078740157480324" right="0.70078740157480324" top="0.75196850393700787" bottom="0.7519685039370078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RvE</cp:lastModifiedBy>
  <cp:revision>1</cp:revision>
  <dcterms:created xsi:type="dcterms:W3CDTF">2026-03-03T05:55:36Z</dcterms:created>
  <dcterms:modified xsi:type="dcterms:W3CDTF">2026-03-03T05:59:06Z</dcterms:modified>
</cp:coreProperties>
</file>