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3"/>
  <workbookPr/>
  <mc:AlternateContent xmlns:mc="http://schemas.openxmlformats.org/markup-compatibility/2006">
    <mc:Choice Requires="x15">
      <x15ac:absPath xmlns:x15ac="http://schemas.microsoft.com/office/spreadsheetml/2010/11/ac" url="https://onecom5409298-my.sharepoint.com/personal/riny_vaneekelen_se/Documents/1-MSTC_MOTH/"/>
    </mc:Choice>
  </mc:AlternateContent>
  <xr:revisionPtr revIDLastSave="575" documentId="8_{CB2358E7-CDAB-400A-85E6-93782E913BDC}" xr6:coauthVersionLast="47" xr6:coauthVersionMax="47" xr10:uidLastSave="{733C4CE0-8C2C-4E7D-AA3B-FA570036B0EA}"/>
  <bookViews>
    <workbookView xWindow="-120" yWindow="-120" windowWidth="38640" windowHeight="21120" xr2:uid="{3E55402F-2BE0-46C1-9B91-AF7563AF56CB}"/>
  </bookViews>
  <sheets>
    <sheet name="Consolidated" sheetId="1" r:id="rId1"/>
    <sheet name="Overview" sheetId="6" r:id="rId2"/>
  </sheets>
  <definedNames>
    <definedName name="_xlcn.WorksheetConnection_DraftHrsAnalysis_R1.xlsxHours1" hidden="1">Hours[]</definedName>
    <definedName name="_xlcn.WorksheetConnection_DraftHrsAnalysis_R1.xlsxWeeks1" hidden="1">Weeks[]</definedName>
    <definedName name="Slicer_Month__Month">#N/A</definedName>
    <definedName name="Slicer_offgrp">#N/A</definedName>
    <definedName name="Slicer_Site">#N/A</definedName>
    <definedName name="Slicer_Year">#N/A</definedName>
  </definedNames>
  <calcPr calcId="191029"/>
  <pivotCaches>
    <pivotCache cacheId="182" r:id="rId3"/>
    <pivotCache cacheId="185" r:id="rId4"/>
    <pivotCache cacheId="188" r:id="rId5"/>
  </pivotCaches>
  <extLst>
    <ext xmlns:x14="http://schemas.microsoft.com/office/spreadsheetml/2009/9/main" uri="{876F7934-8845-4945-9796-88D515C7AA90}">
      <x14:pivotCaches>
        <pivotCache cacheId="170" r:id="rId6"/>
      </x14:pivotCaches>
    </ext>
    <ext xmlns:x14="http://schemas.microsoft.com/office/spreadsheetml/2009/9/main" uri="{BBE1A952-AA13-448e-AADC-164F8A28A991}">
      <x14:slicerCaches>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Weeks" name="Weeks" connection="WorksheetConnection_Draft Hrs Analysis_R1.xlsx!Weeks"/>
          <x15:modelTable id="Hours" name="Hours" connection="WorksheetConnection_Draft Hrs Analysis_R1.xlsx!Hours"/>
        </x15:modelTables>
        <x15:modelRelationships>
          <x15:modelRelationship fromTable="Hours" fromColumn="Month" toTable="Weeks" toColumn="Month"/>
        </x15:modelRelationships>
        <x15:extLst>
          <ext xmlns:x16="http://schemas.microsoft.com/office/spreadsheetml/2014/11/main" uri="{9835A34E-60A6-4A7C-AAB8-D5F71C897F49}">
            <x16:modelTimeGroupings>
              <x16:modelTimeGrouping tableName="Weeks" columnName="Month" columnId="Month">
                <x16:calculatedTimeColumn columnName="Month (Month Index)" columnId="Month (Month Index)" contentType="monthsindex" isSelected="1"/>
                <x16:calculatedTimeColumn columnName="Month (Month)" columnId="Month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9" i="1"/>
  <c r="C10" i="1"/>
  <c r="C11" i="1"/>
  <c r="C12" i="1"/>
  <c r="C13" i="1"/>
  <c r="C14" i="1"/>
  <c r="C15" i="1"/>
  <c r="C16" i="1"/>
  <c r="C17" i="1"/>
  <c r="C18" i="1"/>
  <c r="C19" i="1"/>
  <c r="C20" i="1"/>
  <c r="AP73" i="1"/>
  <c r="AP74" i="1"/>
  <c r="AP75" i="1"/>
  <c r="AP76" i="1"/>
  <c r="AP77" i="1"/>
  <c r="G74" i="1"/>
  <c r="G75" i="1"/>
  <c r="G76" i="1"/>
  <c r="G77" i="1"/>
  <c r="G73"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BJ6" i="6"/>
  <c r="BG5" i="6"/>
  <c r="BD5" i="6"/>
  <c r="BA5" i="6"/>
  <c r="AX5" i="6"/>
  <c r="AY4" i="6"/>
  <c r="AZ4" i="6" s="1"/>
  <c r="BA4" i="6" s="1"/>
  <c r="BB4" i="6" s="1"/>
  <c r="BC4" i="6" s="1"/>
  <c r="BD4" i="6" s="1"/>
  <c r="BE4" i="6" s="1"/>
  <c r="BF4" i="6" s="1"/>
  <c r="BG4" i="6" s="1"/>
  <c r="BH4" i="6" s="1"/>
  <c r="BI4" i="6" s="1"/>
  <c r="AP19" i="1" l="1"/>
  <c r="AP18" i="1"/>
  <c r="AP17" i="1"/>
  <c r="AP12" i="1"/>
  <c r="AP22" i="1"/>
  <c r="AP16" i="1"/>
  <c r="AP11" i="1"/>
  <c r="AP15" i="1"/>
  <c r="AP10" i="1"/>
  <c r="AP20" i="1"/>
  <c r="AP13" i="1"/>
  <c r="AP8" i="1"/>
  <c r="AP21" i="1"/>
  <c r="AP14" i="1"/>
  <c r="AP9"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1233CD-1129-455E-96DA-5E1A41C0CAF7}"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3960A366-EB39-4DB7-838C-8E110D541391}" name="WorksheetConnection_Draft Hrs Analysis_R1.xlsx!Hours" type="102" refreshedVersion="8" minRefreshableVersion="5">
    <extLst>
      <ext xmlns:x15="http://schemas.microsoft.com/office/spreadsheetml/2010/11/main" uri="{DE250136-89BD-433C-8126-D09CA5730AF9}">
        <x15:connection id="Hours">
          <x15:rangePr sourceName="_xlcn.WorksheetConnection_DraftHrsAnalysis_R1.xlsxHours1"/>
        </x15:connection>
      </ext>
    </extLst>
  </connection>
  <connection id="3" xr16:uid="{B0F194B9-BA88-4BBF-BEE7-07213203E011}" name="WorksheetConnection_Draft Hrs Analysis_R1.xlsx!Weeks" type="102" refreshedVersion="8" minRefreshableVersion="5">
    <extLst>
      <ext xmlns:x15="http://schemas.microsoft.com/office/spreadsheetml/2010/11/main" uri="{DE250136-89BD-433C-8126-D09CA5730AF9}">
        <x15:connection id="Weeks">
          <x15:rangePr sourceName="_xlcn.WorksheetConnection_DraftHrsAnalysis_R1.xlsxWeeks1"/>
        </x15:connection>
      </ext>
    </extLst>
  </connection>
</connections>
</file>

<file path=xl/sharedStrings.xml><?xml version="1.0" encoding="utf-8"?>
<sst xmlns="http://schemas.openxmlformats.org/spreadsheetml/2006/main" count="2165" uniqueCount="215">
  <si>
    <t>COMBINED HOURS ANALYSIS</t>
  </si>
  <si>
    <t xml:space="preserve">Month </t>
  </si>
  <si>
    <t>Weeks</t>
  </si>
  <si>
    <t>Month</t>
  </si>
  <si>
    <t>Year</t>
  </si>
  <si>
    <t>CustomerID</t>
  </si>
  <si>
    <t>CustomerID(T)</t>
  </si>
  <si>
    <t>Project</t>
  </si>
  <si>
    <t>Site</t>
  </si>
  <si>
    <t>Project(T)</t>
  </si>
  <si>
    <t>Servgrp</t>
  </si>
  <si>
    <t>Servgrp(T)</t>
  </si>
  <si>
    <t>Service</t>
  </si>
  <si>
    <t>Resource Job location</t>
  </si>
  <si>
    <t>Resno</t>
  </si>
  <si>
    <t>Resno(T)</t>
  </si>
  <si>
    <t>Operation</t>
  </si>
  <si>
    <t>Operation(T)</t>
  </si>
  <si>
    <t>Sector</t>
  </si>
  <si>
    <t>Sector(T)</t>
  </si>
  <si>
    <t>Cogrp</t>
  </si>
  <si>
    <t>Cogrp(T)</t>
  </si>
  <si>
    <t>Country</t>
  </si>
  <si>
    <t>Country(T)</t>
  </si>
  <si>
    <t>offgrp</t>
  </si>
  <si>
    <t>Office</t>
  </si>
  <si>
    <t>Ocountry(T)</t>
  </si>
  <si>
    <t>Work Order</t>
  </si>
  <si>
    <t>Project Name</t>
  </si>
  <si>
    <t>Mgmtac</t>
  </si>
  <si>
    <t>Account</t>
  </si>
  <si>
    <t>Resno2</t>
  </si>
  <si>
    <t>Resource</t>
  </si>
  <si>
    <t>Dept(T)</t>
  </si>
  <si>
    <t>Base</t>
  </si>
  <si>
    <t>Compy</t>
  </si>
  <si>
    <t>Compycur</t>
  </si>
  <si>
    <t>Period</t>
  </si>
  <si>
    <t>Hours</t>
  </si>
  <si>
    <t>FTEs</t>
  </si>
  <si>
    <t>MGS</t>
  </si>
  <si>
    <t>29</t>
  </si>
  <si>
    <t>MGD</t>
  </si>
  <si>
    <t>6309</t>
  </si>
  <si>
    <t>B1</t>
  </si>
  <si>
    <t>Y</t>
  </si>
  <si>
    <t>2999</t>
  </si>
  <si>
    <t>10095</t>
  </si>
  <si>
    <t>Mechanical</t>
  </si>
  <si>
    <t>03</t>
  </si>
  <si>
    <t>EUR</t>
  </si>
  <si>
    <t>12314</t>
  </si>
  <si>
    <t>Process</t>
  </si>
  <si>
    <t>13325</t>
  </si>
  <si>
    <t>Project Management</t>
  </si>
  <si>
    <t>Digital Operations</t>
  </si>
  <si>
    <t>BIM</t>
  </si>
  <si>
    <t>Project Support</t>
  </si>
  <si>
    <t>14252</t>
  </si>
  <si>
    <t>6890</t>
  </si>
  <si>
    <t>Project Cost Management</t>
  </si>
  <si>
    <t>Architecture</t>
  </si>
  <si>
    <t>Process Safety</t>
  </si>
  <si>
    <t>Building Services</t>
  </si>
  <si>
    <t>Electrical</t>
  </si>
  <si>
    <t>Planning &amp; Scheduling</t>
  </si>
  <si>
    <t>Digital Transformation - DIG</t>
  </si>
  <si>
    <t>15674</t>
  </si>
  <si>
    <t>5922</t>
  </si>
  <si>
    <t>9910</t>
  </si>
  <si>
    <t>9132</t>
  </si>
  <si>
    <t>12255</t>
  </si>
  <si>
    <t>11405</t>
  </si>
  <si>
    <t>12718</t>
  </si>
  <si>
    <t>13590</t>
  </si>
  <si>
    <t>5338</t>
  </si>
  <si>
    <t>OFFICE</t>
  </si>
  <si>
    <t>7324</t>
  </si>
  <si>
    <t>68</t>
  </si>
  <si>
    <t>Milestone</t>
  </si>
  <si>
    <t>OTS</t>
  </si>
  <si>
    <t>16165</t>
  </si>
  <si>
    <t>10357</t>
  </si>
  <si>
    <t>14820</t>
  </si>
  <si>
    <t>14698</t>
  </si>
  <si>
    <t>14342</t>
  </si>
  <si>
    <t>15650</t>
  </si>
  <si>
    <t>16752</t>
  </si>
  <si>
    <t>17599</t>
  </si>
  <si>
    <t>17607</t>
  </si>
  <si>
    <t>8712</t>
  </si>
  <si>
    <t>12323</t>
  </si>
  <si>
    <t>16070</t>
  </si>
  <si>
    <t>12034</t>
  </si>
  <si>
    <t>10943</t>
  </si>
  <si>
    <t>18035</t>
  </si>
  <si>
    <t>12824</t>
  </si>
  <si>
    <t>3569</t>
  </si>
  <si>
    <t>G1</t>
  </si>
  <si>
    <t>EUROPE</t>
  </si>
  <si>
    <t>NL</t>
  </si>
  <si>
    <t>The Netherlands</t>
  </si>
  <si>
    <t>14075</t>
  </si>
  <si>
    <t>16561</t>
  </si>
  <si>
    <t>16963</t>
  </si>
  <si>
    <t>15588</t>
  </si>
  <si>
    <t>16796</t>
  </si>
  <si>
    <t>18123</t>
  </si>
  <si>
    <t>16705</t>
  </si>
  <si>
    <t>Grand Total</t>
  </si>
  <si>
    <t>Total Hours</t>
  </si>
  <si>
    <t>Total FTE</t>
  </si>
  <si>
    <t>SUMMARY OF HOURS</t>
  </si>
  <si>
    <t>Cummulative weeks</t>
  </si>
  <si>
    <t xml:space="preserve">Per quarter </t>
  </si>
  <si>
    <t>No. of weeks</t>
  </si>
  <si>
    <t>July</t>
  </si>
  <si>
    <t>FY 2025</t>
  </si>
  <si>
    <t>Jan total</t>
  </si>
  <si>
    <t>Feb total</t>
  </si>
  <si>
    <t>Mar total</t>
  </si>
  <si>
    <t>Apr total</t>
  </si>
  <si>
    <t>Summary</t>
  </si>
  <si>
    <t>By Discipline &amp; Resource</t>
  </si>
  <si>
    <t>Discipline</t>
  </si>
  <si>
    <t>By Project</t>
  </si>
  <si>
    <t>51</t>
  </si>
  <si>
    <t>MIL</t>
  </si>
  <si>
    <t>13696</t>
  </si>
  <si>
    <t>EU20104</t>
  </si>
  <si>
    <t>EU21028</t>
  </si>
  <si>
    <t>EU21135</t>
  </si>
  <si>
    <t>CUST-A</t>
  </si>
  <si>
    <t>CUST-B</t>
  </si>
  <si>
    <t>CUST-D</t>
  </si>
  <si>
    <t>CUST-F</t>
  </si>
  <si>
    <t>SITE A</t>
  </si>
  <si>
    <t>SITE B</t>
  </si>
  <si>
    <t>SITE D</t>
  </si>
  <si>
    <t>SITE F</t>
  </si>
  <si>
    <t>SITE F - MS</t>
  </si>
  <si>
    <t>SITE H</t>
  </si>
  <si>
    <t>CUST-H</t>
  </si>
  <si>
    <t>EU21192</t>
  </si>
  <si>
    <t>EU</t>
  </si>
  <si>
    <t>EU02</t>
  </si>
  <si>
    <t>SITE J</t>
  </si>
  <si>
    <t>SITE J - PROJECTS</t>
  </si>
  <si>
    <t>EU21356</t>
  </si>
  <si>
    <t>EU0313402</t>
  </si>
  <si>
    <t>EU01</t>
  </si>
  <si>
    <t>EU031340215</t>
  </si>
  <si>
    <t>EU21281</t>
  </si>
  <si>
    <t>EU0312775</t>
  </si>
  <si>
    <t>EU031277527</t>
  </si>
  <si>
    <t>EU031277534</t>
  </si>
  <si>
    <t>EU031277537</t>
  </si>
  <si>
    <t>EU031277532</t>
  </si>
  <si>
    <t>SITE K</t>
  </si>
  <si>
    <t>SITE K PROJECTS</t>
  </si>
  <si>
    <t>CUST-K</t>
  </si>
  <si>
    <t>ABC</t>
  </si>
  <si>
    <t>EU0313038</t>
  </si>
  <si>
    <t>EU031303823</t>
  </si>
  <si>
    <t>EU0313404</t>
  </si>
  <si>
    <t>EU0312651</t>
  </si>
  <si>
    <t>EU031265152</t>
  </si>
  <si>
    <t>EU031265153</t>
  </si>
  <si>
    <t>EU0312928</t>
  </si>
  <si>
    <t>EU031292811</t>
  </si>
  <si>
    <t>EU031292815</t>
  </si>
  <si>
    <t>EU031292816</t>
  </si>
  <si>
    <t>EU031292817</t>
  </si>
  <si>
    <t>EU031340444</t>
  </si>
  <si>
    <t>EU031340445</t>
  </si>
  <si>
    <t>EU031340446</t>
  </si>
  <si>
    <t>EU031340447</t>
  </si>
  <si>
    <t>EU0313506</t>
  </si>
  <si>
    <t>EU30</t>
  </si>
  <si>
    <t>EU031350611</t>
  </si>
  <si>
    <t>EU031350612</t>
  </si>
  <si>
    <t>IR</t>
  </si>
  <si>
    <t>MD</t>
  </si>
  <si>
    <t>KMAC</t>
  </si>
  <si>
    <t>SITE A - MILESTONES</t>
  </si>
  <si>
    <t>SM</t>
  </si>
  <si>
    <t>SITE B - PROJECTS 2024+</t>
  </si>
  <si>
    <t>SITE D - MS BUCK</t>
  </si>
  <si>
    <t>SITE H - PROJECTS</t>
  </si>
  <si>
    <t>KM</t>
  </si>
  <si>
    <t>SERVICES</t>
  </si>
  <si>
    <t>GAE</t>
  </si>
  <si>
    <t>BCD</t>
  </si>
  <si>
    <t>Project F12</t>
  </si>
  <si>
    <t>Anon 1</t>
  </si>
  <si>
    <t>Anon 2</t>
  </si>
  <si>
    <t>Anon 4</t>
  </si>
  <si>
    <t>Anon</t>
  </si>
  <si>
    <t>Project 2</t>
  </si>
  <si>
    <t>Project 1</t>
  </si>
  <si>
    <t>Project 3</t>
  </si>
  <si>
    <t>Project 4</t>
  </si>
  <si>
    <t>Project 5</t>
  </si>
  <si>
    <t>Project 6</t>
  </si>
  <si>
    <t>Project 7</t>
  </si>
  <si>
    <t>Project 8</t>
  </si>
  <si>
    <t>Project 9</t>
  </si>
  <si>
    <t>Project 10</t>
  </si>
  <si>
    <t>Project 11</t>
  </si>
  <si>
    <t>Project 12</t>
  </si>
  <si>
    <t>Project 13</t>
  </si>
  <si>
    <t>Project 14</t>
  </si>
  <si>
    <t>Project 15</t>
  </si>
  <si>
    <t>CUST-J</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</si>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</sst>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mmm"/>
    <numFmt numFmtId="166" formatCode="_-* #,##0_-;\-* #,##0_-;_-* &quot;-&quot;??_-;_-@_-"/>
    <numFmt numFmtId="167" formatCode="0.0"/>
  </numFmts>
  <fonts count="9" x14ac:knownFonts="1">
    <font>
      <sz val="11"/>
      <color theme="1"/>
      <name val="Aptos Narrow"/>
      <family val="2"/>
      <scheme val="minor"/>
    </font>
    <font>
      <b/>
      <sz val="11"/>
      <color theme="0"/>
      <name val="Aptos Narrow"/>
      <family val="2"/>
      <scheme val="minor"/>
    </font>
    <font>
      <b/>
      <sz val="11"/>
      <color theme="1"/>
      <name val="Aptos Narrow"/>
      <family val="2"/>
      <scheme val="minor"/>
    </font>
    <font>
      <sz val="26"/>
      <color theme="1"/>
      <name val="Aptos Narrow"/>
      <family val="2"/>
      <scheme val="minor"/>
    </font>
    <font>
      <b/>
      <sz val="26"/>
      <color theme="0"/>
      <name val="Aptos Narrow"/>
      <family val="2"/>
      <scheme val="minor"/>
    </font>
    <font>
      <sz val="11"/>
      <color theme="1"/>
      <name val="Aptos Narrow"/>
      <family val="2"/>
      <scheme val="minor"/>
    </font>
    <font>
      <b/>
      <sz val="20"/>
      <color theme="0"/>
      <name val="Aptos Narrow"/>
      <family val="2"/>
      <scheme val="minor"/>
    </font>
    <font>
      <i/>
      <sz val="11"/>
      <color theme="1"/>
      <name val="Aptos Narrow"/>
      <family val="2"/>
      <scheme val="minor"/>
    </font>
    <font>
      <sz val="8"/>
      <name val="Aptos Narrow"/>
      <family val="2"/>
      <scheme val="minor"/>
    </font>
  </fonts>
  <fills count="12">
    <fill>
      <patternFill patternType="none"/>
    </fill>
    <fill>
      <patternFill patternType="gray125"/>
    </fill>
    <fill>
      <patternFill patternType="solid">
        <fgColor theme="3"/>
        <bgColor indexed="64"/>
      </patternFill>
    </fill>
    <fill>
      <patternFill patternType="solid">
        <fgColor theme="7" tint="-0.249977111117893"/>
        <bgColor indexed="64"/>
      </patternFill>
    </fill>
    <fill>
      <patternFill patternType="solid">
        <fgColor theme="4"/>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rgb="FFFFFF0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s>
  <cellStyleXfs count="2">
    <xf numFmtId="0" fontId="0" fillId="0" borderId="0"/>
    <xf numFmtId="164" fontId="5" fillId="0" borderId="0" applyFont="0" applyFill="0" applyBorder="0" applyAlignment="0" applyProtection="0"/>
  </cellStyleXfs>
  <cellXfs count="54">
    <xf numFmtId="0" fontId="0" fillId="0" borderId="0" xfId="0"/>
    <xf numFmtId="0" fontId="0" fillId="0" borderId="0" xfId="0" applyAlignment="1">
      <alignment horizontal="center"/>
    </xf>
    <xf numFmtId="0" fontId="2" fillId="0" borderId="0" xfId="0" applyFont="1"/>
    <xf numFmtId="0" fontId="1" fillId="2" borderId="0" xfId="0" applyFont="1" applyFill="1" applyAlignment="1">
      <alignment horizontal="center"/>
    </xf>
    <xf numFmtId="0" fontId="1" fillId="2" borderId="0" xfId="0" applyFont="1" applyFill="1"/>
    <xf numFmtId="165" fontId="0" fillId="0" borderId="1" xfId="0" applyNumberFormat="1" applyBorder="1" applyAlignment="1">
      <alignment horizontal="center"/>
    </xf>
    <xf numFmtId="0" fontId="0" fillId="0" borderId="1" xfId="0" applyBorder="1"/>
    <xf numFmtId="2" fontId="0" fillId="0" borderId="1" xfId="0" applyNumberFormat="1" applyBorder="1"/>
    <xf numFmtId="0" fontId="0" fillId="3" borderId="0" xfId="0" applyFill="1"/>
    <xf numFmtId="0" fontId="0" fillId="3" borderId="0" xfId="0" applyFill="1" applyAlignment="1">
      <alignment horizontal="center"/>
    </xf>
    <xf numFmtId="0" fontId="4" fillId="3" borderId="0" xfId="0" applyFont="1" applyFill="1" applyAlignment="1">
      <alignment horizontal="left"/>
    </xf>
    <xf numFmtId="0" fontId="3" fillId="3" borderId="0" xfId="0" applyFont="1" applyFill="1"/>
    <xf numFmtId="0" fontId="3" fillId="0" borderId="0" xfId="0" applyFont="1"/>
    <xf numFmtId="0" fontId="1" fillId="4" borderId="0" xfId="0" applyFont="1" applyFill="1"/>
    <xf numFmtId="0" fontId="3" fillId="3" borderId="0" xfId="0" applyFont="1" applyFill="1" applyAlignment="1">
      <alignment horizontal="center"/>
    </xf>
    <xf numFmtId="0" fontId="1" fillId="4" borderId="0" xfId="0" applyFont="1" applyFill="1" applyAlignment="1">
      <alignment horizontal="center"/>
    </xf>
    <xf numFmtId="165" fontId="0" fillId="0" borderId="2" xfId="0" applyNumberFormat="1" applyBorder="1" applyAlignment="1">
      <alignment horizontal="center"/>
    </xf>
    <xf numFmtId="0" fontId="0" fillId="0" borderId="1" xfId="0" applyBorder="1" applyAlignment="1">
      <alignment horizontal="center"/>
    </xf>
    <xf numFmtId="0" fontId="0" fillId="0" borderId="0" xfId="0" pivotButton="1"/>
    <xf numFmtId="0" fontId="0" fillId="0" borderId="0" xfId="0" applyAlignment="1">
      <alignment horizontal="left"/>
    </xf>
    <xf numFmtId="0" fontId="0" fillId="5" borderId="0" xfId="0" applyFill="1"/>
    <xf numFmtId="0" fontId="0" fillId="5" borderId="0" xfId="0" applyFill="1" applyAlignment="1">
      <alignment horizontal="center"/>
    </xf>
    <xf numFmtId="0" fontId="0" fillId="5" borderId="0" xfId="0" applyFill="1" applyAlignment="1">
      <alignment wrapText="1"/>
    </xf>
    <xf numFmtId="0" fontId="6" fillId="5" borderId="0" xfId="0" applyFont="1" applyFill="1"/>
    <xf numFmtId="0" fontId="0" fillId="6" borderId="0" xfId="0" applyFill="1"/>
    <xf numFmtId="0" fontId="0" fillId="6" borderId="0" xfId="0" applyFill="1" applyAlignment="1">
      <alignment horizontal="center"/>
    </xf>
    <xf numFmtId="0" fontId="0" fillId="6" borderId="0" xfId="0" applyFill="1" applyAlignment="1">
      <alignment wrapText="1"/>
    </xf>
    <xf numFmtId="0" fontId="0" fillId="7" borderId="0" xfId="0" applyFill="1"/>
    <xf numFmtId="0" fontId="0" fillId="8" borderId="0" xfId="0" applyFill="1"/>
    <xf numFmtId="0" fontId="7" fillId="0" borderId="0" xfId="0" applyFont="1"/>
    <xf numFmtId="166" fontId="0" fillId="0" borderId="0" xfId="1" applyNumberFormat="1" applyFont="1"/>
    <xf numFmtId="17" fontId="2" fillId="7" borderId="0" xfId="0" applyNumberFormat="1" applyFont="1" applyFill="1" applyAlignment="1">
      <alignment horizontal="center"/>
    </xf>
    <xf numFmtId="17" fontId="2" fillId="8" borderId="0" xfId="0" applyNumberFormat="1" applyFont="1" applyFill="1" applyAlignment="1">
      <alignment horizontal="center"/>
    </xf>
    <xf numFmtId="17" fontId="2" fillId="6" borderId="0" xfId="0" applyNumberFormat="1" applyFont="1" applyFill="1" applyAlignment="1">
      <alignment horizontal="center"/>
    </xf>
    <xf numFmtId="17" fontId="2" fillId="9" borderId="0" xfId="0" applyNumberFormat="1" applyFont="1" applyFill="1" applyAlignment="1">
      <alignment horizontal="center"/>
    </xf>
    <xf numFmtId="49" fontId="2" fillId="0" borderId="0" xfId="0" applyNumberFormat="1" applyFont="1" applyAlignment="1">
      <alignment horizontal="center"/>
    </xf>
    <xf numFmtId="0" fontId="0" fillId="0" borderId="0" xfId="0" applyAlignment="1">
      <alignment wrapText="1"/>
    </xf>
    <xf numFmtId="0" fontId="0" fillId="10" borderId="0" xfId="0" applyFill="1"/>
    <xf numFmtId="0" fontId="1" fillId="10" borderId="0" xfId="0" applyFont="1" applyFill="1"/>
    <xf numFmtId="167" fontId="0" fillId="0" borderId="0" xfId="0" applyNumberFormat="1"/>
    <xf numFmtId="0" fontId="0" fillId="0" borderId="3" xfId="0" applyBorder="1"/>
    <xf numFmtId="165" fontId="0" fillId="11" borderId="4" xfId="0" applyNumberFormat="1" applyFill="1" applyBorder="1" applyAlignment="1">
      <alignment horizontal="center"/>
    </xf>
    <xf numFmtId="0" fontId="0" fillId="11" borderId="4" xfId="0" applyFill="1" applyBorder="1" applyAlignment="1">
      <alignment horizontal="center"/>
    </xf>
    <xf numFmtId="0" fontId="0" fillId="11" borderId="3" xfId="0" applyFill="1" applyBorder="1" applyAlignment="1">
      <alignment horizontal="center"/>
    </xf>
    <xf numFmtId="165" fontId="0" fillId="11" borderId="3" xfId="0" applyNumberFormat="1" applyFill="1" applyBorder="1" applyAlignment="1">
      <alignment horizontal="center"/>
    </xf>
    <xf numFmtId="0" fontId="0" fillId="11" borderId="3" xfId="0" applyFill="1" applyBorder="1"/>
    <xf numFmtId="0" fontId="0" fillId="11" borderId="1" xfId="0" applyFill="1" applyBorder="1"/>
    <xf numFmtId="2" fontId="0" fillId="11" borderId="1" xfId="0" applyNumberFormat="1" applyFill="1" applyBorder="1"/>
    <xf numFmtId="0" fontId="0" fillId="7" borderId="0" xfId="0" applyFill="1" applyAlignment="1">
      <alignment horizontal="center"/>
    </xf>
    <xf numFmtId="0" fontId="0" fillId="8" borderId="0" xfId="0" applyFill="1" applyAlignment="1">
      <alignment horizontal="center"/>
    </xf>
    <xf numFmtId="0" fontId="0" fillId="6" borderId="0" xfId="0" applyFill="1" applyAlignment="1">
      <alignment horizontal="center"/>
    </xf>
    <xf numFmtId="0" fontId="0" fillId="9" borderId="0" xfId="0" applyFill="1" applyAlignment="1">
      <alignment horizontal="center"/>
    </xf>
    <xf numFmtId="0" fontId="0" fillId="11" borderId="2" xfId="0" applyFill="1" applyBorder="1" applyAlignment="1">
      <alignment horizontal="center"/>
    </xf>
    <xf numFmtId="0" fontId="0" fillId="0" borderId="0" xfId="0" applyNumberFormat="1"/>
  </cellXfs>
  <cellStyles count="2">
    <cellStyle name="Comma" xfId="1" builtinId="3"/>
    <cellStyle name="Normal" xfId="0" builtinId="0"/>
  </cellStyles>
  <dxfs count="59">
    <dxf>
      <numFmt numFmtId="167" formatCode="0.0"/>
    </dxf>
    <dxf>
      <numFmt numFmtId="167" formatCode="0.0"/>
    </dxf>
    <dxf>
      <numFmt numFmtId="167" formatCode="0.0"/>
    </dxf>
    <dxf>
      <numFmt numFmtId="167" formatCode="0.0"/>
    </dxf>
    <dxf>
      <numFmt numFmtId="167" formatCode="0.0"/>
    </dxf>
    <dxf>
      <numFmt numFmtId="167" formatCode="0.0"/>
    </dxf>
    <dxf>
      <numFmt numFmtId="0" formatCode="General"/>
      <fill>
        <patternFill>
          <fgColor indexed="64"/>
          <bgColor rgb="FFFFFF00"/>
        </patternFill>
      </fill>
      <alignment horizontal="center" vertical="bottom" textRotation="0" wrapText="0" indent="0" justifyLastLine="0" shrinkToFit="0" readingOrder="0"/>
      <border diagonalUp="0" diagonalDown="0" outline="0">
        <left style="thin">
          <color theme="0" tint="-0.14999847407452621"/>
        </left>
        <right/>
        <top style="thin">
          <color theme="0" tint="-0.14999847407452621"/>
        </top>
        <bottom style="thin">
          <color theme="0" tint="-0.14999847407452621"/>
        </bottom>
      </border>
    </dxf>
    <dxf>
      <alignment horizontal="center" vertical="bottom" textRotation="0" wrapText="0" indent="0" justifyLastLine="0" shrinkToFit="0" readingOrder="0"/>
      <border diagonalUp="0" diagonalDown="0" outline="0">
        <left/>
        <right style="thin">
          <color theme="0" tint="-0.14999847407452621"/>
        </right>
        <top style="thin">
          <color theme="0" tint="-0.14999847407452621"/>
        </top>
        <bottom style="thin">
          <color theme="0" tint="-0.14999847407452621"/>
        </bottom>
      </border>
    </dxf>
    <dxf>
      <numFmt numFmtId="165" formatCode="mmm"/>
      <alignment horizontal="center" vertical="bottom"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numFmt numFmtId="167" formatCode="0.0"/>
    </dxf>
    <dxf>
      <numFmt numFmtId="167" formatCode="0.0"/>
    </dxf>
    <dxf>
      <numFmt numFmtId="167" formatCode="0.0"/>
    </dxf>
    <dxf>
      <font>
        <b/>
        <i val="0"/>
        <strike val="0"/>
        <condense val="0"/>
        <extend val="0"/>
        <outline val="0"/>
        <shadow val="0"/>
        <u val="none"/>
        <vertAlign val="baseline"/>
        <sz val="11"/>
        <color theme="0"/>
        <name val="Aptos Narrow"/>
        <family val="2"/>
        <scheme val="minor"/>
      </font>
      <fill>
        <patternFill patternType="solid">
          <fgColor indexed="64"/>
          <bgColor theme="4"/>
        </patternFill>
      </fill>
    </dxf>
    <dxf>
      <numFmt numFmtId="2" formatCode="0.0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numFmt numFmtId="165" formatCode="mmm"/>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font>
        <b/>
        <i val="0"/>
        <strike val="0"/>
        <condense val="0"/>
        <extend val="0"/>
        <outline val="0"/>
        <shadow val="0"/>
        <u val="none"/>
        <vertAlign val="baseline"/>
        <sz val="11"/>
        <color theme="0"/>
        <name val="Aptos Narrow"/>
        <family val="2"/>
        <scheme val="minor"/>
      </font>
      <fill>
        <patternFill patternType="solid">
          <fgColor indexed="64"/>
          <bgColor theme="3"/>
        </patternFill>
      </fill>
    </dxf>
    <dxf>
      <font>
        <b/>
        <i val="0"/>
        <color theme="0"/>
      </font>
      <border>
        <bottom style="thin">
          <color rgb="FF44546A"/>
        </bottom>
        <vertical/>
        <horizontal/>
      </border>
    </dxf>
    <dxf>
      <font>
        <sz val="9"/>
        <color auto="1"/>
      </font>
      <fill>
        <patternFill patternType="solid">
          <bgColor rgb="FF757171"/>
        </patternFill>
      </fill>
      <border>
        <left/>
        <right/>
        <top/>
        <bottom/>
        <vertical/>
        <horizontal/>
      </border>
    </dxf>
    <dxf>
      <font>
        <b/>
        <i val="0"/>
        <color auto="1"/>
      </font>
      <border>
        <bottom style="thin">
          <color rgb="FF44546A"/>
        </bottom>
        <vertical/>
        <horizontal/>
      </border>
    </dxf>
    <dxf>
      <font>
        <sz val="10"/>
        <color auto="1"/>
      </font>
      <fill>
        <patternFill patternType="solid">
          <bgColor theme="9" tint="0.79998168889431442"/>
        </patternFill>
      </fill>
      <border>
        <left/>
        <right/>
        <top/>
        <bottom/>
        <vertical/>
        <horizontal/>
      </border>
    </dxf>
    <dxf>
      <font>
        <b/>
        <i val="0"/>
        <color theme="0"/>
      </font>
      <border>
        <bottom style="thin">
          <color rgb="FF44546A"/>
        </bottom>
        <vertical/>
        <horizontal/>
      </border>
    </dxf>
    <dxf>
      <font>
        <sz val="10"/>
        <color auto="1"/>
      </font>
      <fill>
        <patternFill patternType="solid">
          <bgColor rgb="FF757171"/>
        </patternFill>
      </fill>
      <border>
        <left/>
        <right/>
        <top/>
        <bottom/>
        <vertical/>
        <horizontal/>
      </border>
    </dxf>
    <dxf>
      <font>
        <b/>
        <color theme="1"/>
      </font>
      <border>
        <bottom style="thin">
          <color theme="4"/>
        </bottom>
        <vertical/>
        <horizontal/>
      </border>
    </dxf>
    <dxf>
      <font>
        <sz val="9"/>
        <color theme="1"/>
      </font>
      <border>
        <left style="thin">
          <color theme="4"/>
        </left>
        <right style="thin">
          <color theme="4"/>
        </right>
        <top style="thin">
          <color theme="4"/>
        </top>
        <bottom style="thin">
          <color theme="4"/>
        </bottom>
        <vertical/>
        <horizontal/>
      </border>
    </dxf>
  </dxfs>
  <tableStyles count="4" defaultTableStyle="TableStyleMedium2" defaultPivotStyle="PivotStyleLight16">
    <tableStyle name="SlicerStyleLight1 2" pivot="0" table="0" count="10" xr9:uid="{C219427A-D9DA-4A68-B147-E7EEF80F1E54}">
      <tableStyleElement type="wholeTable" dxfId="58"/>
      <tableStyleElement type="headerRow" dxfId="57"/>
    </tableStyle>
    <tableStyle name="Summary Slicer 2 2" pivot="0" table="0" count="10" xr9:uid="{CAA2E160-0DD4-4B51-8C5F-68E33CECA949}">
      <tableStyleElement type="wholeTable" dxfId="56"/>
      <tableStyleElement type="headerRow" dxfId="55"/>
    </tableStyle>
    <tableStyle name="Summary Slicer 2 2 2" pivot="0" table="0" count="10" xr9:uid="{50D8F5D5-8F5E-4A46-831F-22A88CFE39D5}">
      <tableStyleElement type="wholeTable" dxfId="54"/>
      <tableStyleElement type="headerRow" dxfId="53"/>
    </tableStyle>
    <tableStyle name="Summary Slicer 2 2 3" pivot="0" table="0" count="10" xr9:uid="{4B993C38-55E3-4EA5-819F-A211C1449890}">
      <tableStyleElement type="wholeTable" dxfId="52"/>
      <tableStyleElement type="headerRow" dxfId="51"/>
    </tableStyle>
  </tableStyles>
  <extLst>
    <ext xmlns:x14="http://schemas.microsoft.com/office/spreadsheetml/2009/9/main" uri="{46F421CA-312F-682f-3DD2-61675219B42D}">
      <x14:dxfs count="32">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5117038483843"/>
              <bgColor theme="9" tint="0.39994506668294322"/>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FD85B"/>
              </stop>
              <stop position="1">
                <color rgb="FFFFC000"/>
              </stop>
            </gradientFill>
          </fill>
          <border>
            <left style="thin">
              <color rgb="FF44546A"/>
            </left>
            <right style="thin">
              <color rgb="FF44546A"/>
            </right>
            <top style="thin">
              <color rgb="FF44546A"/>
            </top>
            <bottom style="thin">
              <color rgb="FF44546A"/>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0" tint="-4.9989318521683403E-2"/>
            </patternFill>
          </fill>
          <border>
            <left style="thin">
              <color rgb="FF44546A"/>
            </left>
            <right style="thin">
              <color rgb="FF44546A"/>
            </right>
            <top style="thin">
              <color rgb="FF44546A"/>
            </top>
            <bottom style="thin">
              <color rgb="FF44546A"/>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5117038483843"/>
              <bgColor theme="9" tint="0.39994506668294322"/>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FD85B"/>
              </stop>
              <stop position="1">
                <color rgb="FFFFC000"/>
              </stop>
            </gradientFill>
          </fill>
          <border>
            <left style="thin">
              <color rgb="FF44546A"/>
            </left>
            <right style="thin">
              <color rgb="FF44546A"/>
            </right>
            <top style="thin">
              <color rgb="FF44546A"/>
            </top>
            <bottom style="thin">
              <color rgb="FF44546A"/>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0" tint="-4.9989318521683403E-2"/>
            </patternFill>
          </fill>
          <border>
            <left style="thin">
              <color rgb="FF44546A"/>
            </left>
            <right style="thin">
              <color rgb="FF44546A"/>
            </right>
            <top style="thin">
              <color rgb="FF44546A"/>
            </top>
            <bottom style="thin">
              <color rgb="FF44546A"/>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5117038483843"/>
              <bgColor theme="9" tint="0.39994506668294322"/>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FD85B"/>
              </stop>
              <stop position="1">
                <color rgb="FFFFC000"/>
              </stop>
            </gradientFill>
          </fill>
          <border>
            <left style="thin">
              <color rgb="FF44546A"/>
            </left>
            <right style="thin">
              <color rgb="FF44546A"/>
            </right>
            <top style="thin">
              <color rgb="FF44546A"/>
            </top>
            <bottom style="thin">
              <color rgb="FF44546A"/>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0" tint="-4.9989318521683403E-2"/>
            </patternFill>
          </fill>
          <border>
            <left style="thin">
              <color rgb="FF44546A"/>
            </left>
            <right style="thin">
              <color rgb="FF44546A"/>
            </right>
            <top style="thin">
              <color rgb="FF44546A"/>
            </top>
            <bottom style="thin">
              <color rgb="FF44546A"/>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ummary Slicer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ummary Slicer 2 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ummary Slicer 2 2 3">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microsoft.com/office/2007/relationships/slicerCache" Target="slicerCaches/slicerCache1.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pivotCacheDefinition" Target="pivotCache/pivotCacheDefinition3.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microsoft.com/office/2007/relationships/slicerCache" Target="slicerCaches/slicerCache4.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pivotCacheDefinition" Target="pivotCache/pivotCacheDefinition2.xml"/><Relationship Id="rId9" Type="http://schemas.microsoft.com/office/2007/relationships/slicerCache" Target="slicerCaches/slicerCache3.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microsoft.com/office/2007/relationships/slicerCache" Target="slicerCaches/slicerCache2.xml"/><Relationship Id="rId3"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editAs="absolute">
    <xdr:from>
      <xdr:col>8</xdr:col>
      <xdr:colOff>76012</xdr:colOff>
      <xdr:row>0</xdr:row>
      <xdr:rowOff>38100</xdr:rowOff>
    </xdr:from>
    <xdr:to>
      <xdr:col>20</xdr:col>
      <xdr:colOff>359834</xdr:colOff>
      <xdr:row>2</xdr:row>
      <xdr:rowOff>234950</xdr:rowOff>
    </xdr:to>
    <mc:AlternateContent xmlns:mc="http://schemas.openxmlformats.org/markup-compatibility/2006" xmlns:a14="http://schemas.microsoft.com/office/drawing/2010/main">
      <mc:Choice Requires="a14">
        <xdr:graphicFrame macro="">
          <xdr:nvGraphicFramePr>
            <xdr:cNvPr id="4" name="Month (Month)">
              <a:extLst>
                <a:ext uri="{FF2B5EF4-FFF2-40B4-BE49-F238E27FC236}">
                  <a16:creationId xmlns:a16="http://schemas.microsoft.com/office/drawing/2014/main" id="{66ACC08D-4B70-60F2-5B14-CD33A909C464}"/>
                </a:ext>
              </a:extLst>
            </xdr:cNvPr>
            <xdr:cNvGraphicFramePr/>
          </xdr:nvGraphicFramePr>
          <xdr:xfrm>
            <a:off x="0" y="0"/>
            <a:ext cx="0" cy="0"/>
          </xdr:xfrm>
          <a:graphic>
            <a:graphicData uri="http://schemas.microsoft.com/office/drawing/2010/slicer">
              <sle:slicer xmlns:sle="http://schemas.microsoft.com/office/drawing/2010/slicer" name="Month (Month)"/>
            </a:graphicData>
          </a:graphic>
        </xdr:graphicFrame>
      </mc:Choice>
      <mc:Fallback xmlns="">
        <xdr:sp macro="" textlink="">
          <xdr:nvSpPr>
            <xdr:cNvPr id="0" name=""/>
            <xdr:cNvSpPr>
              <a:spLocks noTextEdit="1"/>
            </xdr:cNvSpPr>
          </xdr:nvSpPr>
          <xdr:spPr>
            <a:xfrm>
              <a:off x="4750857" y="38100"/>
              <a:ext cx="5487459" cy="644525"/>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114858</xdr:colOff>
      <xdr:row>3</xdr:row>
      <xdr:rowOff>82550</xdr:rowOff>
    </xdr:from>
    <xdr:to>
      <xdr:col>20</xdr:col>
      <xdr:colOff>444040</xdr:colOff>
      <xdr:row>8</xdr:row>
      <xdr:rowOff>76200</xdr:rowOff>
    </xdr:to>
    <mc:AlternateContent xmlns:mc="http://schemas.openxmlformats.org/markup-compatibility/2006" xmlns:a14="http://schemas.microsoft.com/office/drawing/2010/main">
      <mc:Choice Requires="a14">
        <xdr:graphicFrame macro="">
          <xdr:nvGraphicFramePr>
            <xdr:cNvPr id="5" name="Site">
              <a:extLst>
                <a:ext uri="{FF2B5EF4-FFF2-40B4-BE49-F238E27FC236}">
                  <a16:creationId xmlns:a16="http://schemas.microsoft.com/office/drawing/2014/main" id="{4E0DE442-B731-D83E-CE90-386077EC7EEB}"/>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195791" y="815975"/>
              <a:ext cx="10657417" cy="942975"/>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5</xdr:col>
      <xdr:colOff>363819</xdr:colOff>
      <xdr:row>0</xdr:row>
      <xdr:rowOff>44450</xdr:rowOff>
    </xdr:from>
    <xdr:to>
      <xdr:col>7</xdr:col>
      <xdr:colOff>764987</xdr:colOff>
      <xdr:row>2</xdr:row>
      <xdr:rowOff>234950</xdr:rowOff>
    </xdr:to>
    <mc:AlternateContent xmlns:mc="http://schemas.openxmlformats.org/markup-compatibility/2006" xmlns:a14="http://schemas.microsoft.com/office/drawing/2010/main">
      <mc:Choice Requires="a14">
        <xdr:graphicFrame macro="">
          <xdr:nvGraphicFramePr>
            <xdr:cNvPr id="6" name="offgrp">
              <a:extLst>
                <a:ext uri="{FF2B5EF4-FFF2-40B4-BE49-F238E27FC236}">
                  <a16:creationId xmlns:a16="http://schemas.microsoft.com/office/drawing/2014/main" id="{3B651FD3-8EFA-09A9-53B3-AC6047A2C807}"/>
                </a:ext>
              </a:extLst>
            </xdr:cNvPr>
            <xdr:cNvGraphicFramePr/>
          </xdr:nvGraphicFramePr>
          <xdr:xfrm>
            <a:off x="0" y="0"/>
            <a:ext cx="0" cy="0"/>
          </xdr:xfrm>
          <a:graphic>
            <a:graphicData uri="http://schemas.microsoft.com/office/drawing/2010/slicer">
              <sle:slicer xmlns:sle="http://schemas.microsoft.com/office/drawing/2010/slicer" name="offgrp"/>
            </a:graphicData>
          </a:graphic>
        </xdr:graphicFrame>
      </mc:Choice>
      <mc:Fallback xmlns="">
        <xdr:sp macro="" textlink="">
          <xdr:nvSpPr>
            <xdr:cNvPr id="0" name=""/>
            <xdr:cNvSpPr>
              <a:spLocks noTextEdit="1"/>
            </xdr:cNvSpPr>
          </xdr:nvSpPr>
          <xdr:spPr>
            <a:xfrm>
              <a:off x="2778125" y="47625"/>
              <a:ext cx="1829858" cy="6350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21</xdr:col>
      <xdr:colOff>43391</xdr:colOff>
      <xdr:row>0</xdr:row>
      <xdr:rowOff>55033</xdr:rowOff>
    </xdr:from>
    <xdr:to>
      <xdr:col>24</xdr:col>
      <xdr:colOff>30691</xdr:colOff>
      <xdr:row>2</xdr:row>
      <xdr:rowOff>254000</xdr:rowOff>
    </xdr:to>
    <mc:AlternateContent xmlns:mc="http://schemas.openxmlformats.org/markup-compatibility/2006" xmlns:a14="http://schemas.microsoft.com/office/drawing/2010/main">
      <mc:Choice Requires="a14">
        <xdr:graphicFrame macro="">
          <xdr:nvGraphicFramePr>
            <xdr:cNvPr id="3" name="Year">
              <a:extLst>
                <a:ext uri="{FF2B5EF4-FFF2-40B4-BE49-F238E27FC236}">
                  <a16:creationId xmlns:a16="http://schemas.microsoft.com/office/drawing/2014/main" id="{73B7664C-99CF-FD5C-A0FB-3FDF3B7EDB06}"/>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3441891" y="55033"/>
              <a:ext cx="1828800" cy="643467"/>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6083.663602199071" createdVersion="5" refreshedVersion="8" minRefreshableVersion="3" recordCount="0" supportSubquery="1" supportAdvancedDrill="1" xr:uid="{A6E82DA2-3EB8-4B4E-866D-ED871862887D}">
  <cacheSource type="external" connectionId="1"/>
  <cacheFields count="5">
    <cacheField name="[Measures].[Total Hours]" caption="Total Hours" numFmtId="0" hierarchy="44" level="32767"/>
    <cacheField name="[Hours].[Dept(T)].[Dept(T)]" caption="Dept(T)" numFmtId="0" hierarchy="30" level="1">
      <sharedItems containsNonDate="0" containsString="0" containsBlank="1" count="1">
        <m/>
      </sharedItems>
    </cacheField>
    <cacheField name="[Measures].[Total FTE]" caption="Total FTE" numFmtId="0" hierarchy="46" level="32767"/>
    <cacheField name="[Weeks].[Month (Month)].[Month (Month)]" caption="Month (Month)" numFmtId="0" hierarchy="40" level="1">
      <sharedItems containsSemiMixedTypes="0" containsNonDate="0" containsString="0"/>
    </cacheField>
    <cacheField name="[Weeks].[Year].[Year]" caption="Year" numFmtId="0" hierarchy="38" level="1">
      <sharedItems containsSemiMixedTypes="0" containsNonDate="0" containsString="0"/>
    </cacheField>
  </cacheFields>
  <cacheHierarchies count="50">
    <cacheHierarchy uniqueName="[Hours].[Month]" caption="Month" attribute="1" time="1" defaultMemberUniqueName="[Hours].[Month].[All]" allUniqueName="[Hours].[Month].[All]" dimensionUniqueName="[Hours]" displayFolder="" count="2" memberValueDatatype="7" unbalanced="0"/>
    <cacheHierarchy uniqueName="[Hours].[Year]" caption="Year" attribute="1" defaultMemberUniqueName="[Hours].[Year].[All]" allUniqueName="[Hours].[Year].[All]" dimensionUniqueName="[Hours]" displayFolder="" count="2" memberValueDatatype="20" unbalanced="0"/>
    <cacheHierarchy uniqueName="[Hours].[CustomerID]" caption="CustomerID" attribute="1" defaultMemberUniqueName="[Hours].[CustomerID].[All]" allUniqueName="[Hours].[CustomerID].[All]" dimensionUniqueName="[Hours]" displayFolder="" count="2" memberValueDatatype="130" unbalanced="0"/>
    <cacheHierarchy uniqueName="[Hours].[CustomerID(T)]" caption="CustomerID(T)" attribute="1" defaultMemberUniqueName="[Hours].[CustomerID(T)].[All]" allUniqueName="[Hours].[CustomerID(T)].[All]" dimensionUniqueName="[Hours]" displayFolder="" count="2" memberValueDatatype="130" unbalanced="0"/>
    <cacheHierarchy uniqueName="[Hours].[Project]" caption="Project" attribute="1" defaultMemberUniqueName="[Hours].[Project].[All]" allUniqueName="[Hours].[Project].[All]" dimensionUniqueName="[Hours]" displayFolder="" count="2" memberValueDatatype="130" unbalanced="0"/>
    <cacheHierarchy uniqueName="[Hours].[Site]" caption="Site" attribute="1" defaultMemberUniqueName="[Hours].[Site].[All]" allUniqueName="[Hours].[Site].[All]" dimensionUniqueName="[Hours]" displayFolder="" count="2" memberValueDatatype="130" unbalanced="0"/>
    <cacheHierarchy uniqueName="[Hours].[Project(T)]" caption="Project(T)" attribute="1" defaultMemberUniqueName="[Hours].[Project(T)].[All]" allUniqueName="[Hours].[Project(T)].[All]" dimensionUniqueName="[Hours]" displayFolder="" count="2" memberValueDatatype="130" unbalanced="0"/>
    <cacheHierarchy uniqueName="[Hours].[Servgrp]" caption="Servgrp" attribute="1" defaultMemberUniqueName="[Hours].[Servgrp].[All]" allUniqueName="[Hours].[Servgrp].[All]" dimensionUniqueName="[Hours]" displayFolder="" count="2" memberValueDatatype="130" unbalanced="0"/>
    <cacheHierarchy uniqueName="[Hours].[Servgrp(T)]" caption="Servgrp(T)" attribute="1" defaultMemberUniqueName="[Hours].[Servgrp(T)].[All]" allUniqueName="[Hours].[Servgrp(T)].[All]" dimensionUniqueName="[Hours]" displayFolder="" count="2" memberValueDatatype="130" unbalanced="0"/>
    <cacheHierarchy uniqueName="[Hours].[Service]" caption="Service" attribute="1" defaultMemberUniqueName="[Hours].[Service].[All]" allUniqueName="[Hours].[Service].[All]" dimensionUniqueName="[Hours]" displayFolder="" count="2" memberValueDatatype="130" unbalanced="0"/>
    <cacheHierarchy uniqueName="[Hours].[Resource Job location]" caption="Resource Job location" attribute="1" defaultMemberUniqueName="[Hours].[Resource Job location].[All]" allUniqueName="[Hours].[Resource Job location].[All]" dimensionUniqueName="[Hours]" displayFolder="" count="2" memberValueDatatype="130" unbalanced="0"/>
    <cacheHierarchy uniqueName="[Hours].[Resno]" caption="Resno" attribute="1" defaultMemberUniqueName="[Hours].[Resno].[All]" allUniqueName="[Hours].[Resno].[All]" dimensionUniqueName="[Hours]" displayFolder="" count="2" memberValueDatatype="130" unbalanced="0"/>
    <cacheHierarchy uniqueName="[Hours].[Resno(T)]" caption="Resno(T)" attribute="1" defaultMemberUniqueName="[Hours].[Resno(T)].[All]" allUniqueName="[Hours].[Resno(T)].[All]" dimensionUniqueName="[Hours]" displayFolder="" count="2" memberValueDatatype="130" unbalanced="0"/>
    <cacheHierarchy uniqueName="[Hours].[Operation]" caption="Operation" attribute="1" defaultMemberUniqueName="[Hours].[Operation].[All]" allUniqueName="[Hours].[Operation].[All]" dimensionUniqueName="[Hours]" displayFolder="" count="2" memberValueDatatype="130" unbalanced="0"/>
    <cacheHierarchy uniqueName="[Hours].[Operation(T)]" caption="Operation(T)" attribute="1" defaultMemberUniqueName="[Hours].[Operation(T)].[All]" allUniqueName="[Hours].[Operation(T)].[All]" dimensionUniqueName="[Hours]" displayFolder="" count="2" memberValueDatatype="130" unbalanced="0"/>
    <cacheHierarchy uniqueName="[Hours].[Sector]" caption="Sector" attribute="1" defaultMemberUniqueName="[Hours].[Sector].[All]" allUniqueName="[Hours].[Sector].[All]" dimensionUniqueName="[Hours]" displayFolder="" count="2" memberValueDatatype="130" unbalanced="0"/>
    <cacheHierarchy uniqueName="[Hours].[Sector(T)]" caption="Sector(T)" attribute="1" defaultMemberUniqueName="[Hours].[Sector(T)].[All]" allUniqueName="[Hours].[Sector(T)].[All]" dimensionUniqueName="[Hours]" displayFolder="" count="2" memberValueDatatype="130" unbalanced="0"/>
    <cacheHierarchy uniqueName="[Hours].[Cogrp]" caption="Cogrp" attribute="1" defaultMemberUniqueName="[Hours].[Cogrp].[All]" allUniqueName="[Hours].[Cogrp].[All]" dimensionUniqueName="[Hours]" displayFolder="" count="2" memberValueDatatype="130" unbalanced="0"/>
    <cacheHierarchy uniqueName="[Hours].[Cogrp(T)]" caption="Cogrp(T)" attribute="1" defaultMemberUniqueName="[Hours].[Cogrp(T)].[All]" allUniqueName="[Hours].[Cogrp(T)].[All]" dimensionUniqueName="[Hours]" displayFolder="" count="2" memberValueDatatype="130" unbalanced="0"/>
    <cacheHierarchy uniqueName="[Hours].[Country]" caption="Country" attribute="1" defaultMemberUniqueName="[Hours].[Country].[All]" allUniqueName="[Hours].[Country].[All]" dimensionUniqueName="[Hours]" displayFolder="" count="2" memberValueDatatype="130" unbalanced="0"/>
    <cacheHierarchy uniqueName="[Hours].[Country(T)]" caption="Country(T)" attribute="1" defaultMemberUniqueName="[Hours].[Country(T)].[All]" allUniqueName="[Hours].[Country(T)].[All]" dimensionUniqueName="[Hours]" displayFolder="" count="2" memberValueDatatype="130" unbalanced="0"/>
    <cacheHierarchy uniqueName="[Hours].[offgrp]" caption="offgrp" attribute="1" defaultMemberUniqueName="[Hours].[offgrp].[All]" allUniqueName="[Hours].[offgrp].[All]" dimensionUniqueName="[Hours]" displayFolder="" count="2" memberValueDatatype="130" unbalanced="0"/>
    <cacheHierarchy uniqueName="[Hours].[Office]" caption="Office" attribute="1" defaultMemberUniqueName="[Hours].[Office].[All]" allUniqueName="[Hours].[Office].[All]" dimensionUniqueName="[Hours]" displayFolder="" count="2" memberValueDatatype="130" unbalanced="0"/>
    <cacheHierarchy uniqueName="[Hours].[Ocountry(T)]" caption="Ocountry(T)" attribute="1" defaultMemberUniqueName="[Hours].[Ocountry(T)].[All]" allUniqueName="[Hours].[Ocountry(T)].[All]" dimensionUniqueName="[Hours]" displayFolder="" count="2" memberValueDatatype="130" unbalanced="0"/>
    <cacheHierarchy uniqueName="[Hours].[Work Order]" caption="Work Order" attribute="1" defaultMemberUniqueName="[Hours].[Work Order].[All]" allUniqueName="[Hours].[Work Order].[All]" dimensionUniqueName="[Hours]" displayFolder="" count="2" memberValueDatatype="130" unbalanced="0"/>
    <cacheHierarchy uniqueName="[Hours].[Project Name]" caption="Project Name" attribute="1" defaultMemberUniqueName="[Hours].[Project Name].[All]" allUniqueName="[Hours].[Project Name].[All]" dimensionUniqueName="[Hours]" displayFolder="" count="2" memberValueDatatype="130" unbalanced="0"/>
    <cacheHierarchy uniqueName="[Hours].[Mgmtac]" caption="Mgmtac" attribute="1" defaultMemberUniqueName="[Hours].[Mgmtac].[All]" allUniqueName="[Hours].[Mgmtac].[All]" dimensionUniqueName="[Hours]" displayFolder="" count="2" memberValueDatatype="130" unbalanced="0"/>
    <cacheHierarchy uniqueName="[Hours].[Account]" caption="Account" attribute="1" defaultMemberUniqueName="[Hours].[Account].[All]" allUniqueName="[Hours].[Account].[All]" dimensionUniqueName="[Hours]" displayFolder="" count="2" memberValueDatatype="130" unbalanced="0"/>
    <cacheHierarchy uniqueName="[Hours].[Resno2]" caption="Resno2" attribute="1" defaultMemberUniqueName="[Hours].[Resno2].[All]" allUniqueName="[Hours].[Resno2].[All]" dimensionUniqueName="[Hours]" displayFolder="" count="2" memberValueDatatype="130" unbalanced="0"/>
    <cacheHierarchy uniqueName="[Hours].[Resource]" caption="Resource" attribute="1" defaultMemberUniqueName="[Hours].[Resource].[All]" allUniqueName="[Hours].[Resource].[All]" dimensionUniqueName="[Hours]" displayFolder="" count="2" memberValueDatatype="130" unbalanced="0"/>
    <cacheHierarchy uniqueName="[Hours].[Dept(T)]" caption="Dept(T)" attribute="1" defaultMemberUniqueName="[Hours].[Dept(T)].[All]" allUniqueName="[Hours].[Dept(T)].[All]" dimensionUniqueName="[Hours]" displayFolder="" count="2" memberValueDatatype="130" unbalanced="0">
      <fieldsUsage count="2">
        <fieldUsage x="-1"/>
        <fieldUsage x="1"/>
      </fieldsUsage>
    </cacheHierarchy>
    <cacheHierarchy uniqueName="[Hours].[Base]" caption="Base" attribute="1" defaultMemberUniqueName="[Hours].[Base].[All]" allUniqueName="[Hours].[Base].[All]" dimensionUniqueName="[Hours]" displayFolder="" count="2" memberValueDatatype="130" unbalanced="0"/>
    <cacheHierarchy uniqueName="[Hours].[Compy]" caption="Compy" attribute="1" defaultMemberUniqueName="[Hours].[Compy].[All]" allUniqueName="[Hours].[Compy].[All]" dimensionUniqueName="[Hours]" displayFolder="" count="2" memberValueDatatype="130" unbalanced="0"/>
    <cacheHierarchy uniqueName="[Hours].[Compycur]" caption="Compycur" attribute="1" defaultMemberUniqueName="[Hours].[Compycur].[All]" allUniqueName="[Hours].[Compycur].[All]" dimensionUniqueName="[Hours]" displayFolder="" count="2" memberValueDatatype="130" unbalanced="0"/>
    <cacheHierarchy uniqueName="[Hours].[Period]" caption="Period" attribute="1" defaultMemberUniqueName="[Hours].[Period].[All]" allUniqueName="[Hours].[Period].[All]" dimensionUniqueName="[Hours]" displayFolder="" count="2" memberValueDatatype="20" unbalanced="0"/>
    <cacheHierarchy uniqueName="[Hours].[Hours]" caption="Hours" attribute="1" defaultMemberUniqueName="[Hours].[Hours].[All]" allUniqueName="[Hours].[Hours].[All]" dimensionUniqueName="[Hours]" displayFolder="" count="2" memberValueDatatype="5" unbalanced="0"/>
    <cacheHierarchy uniqueName="[Hours].[FTEs]" caption="FTEs" attribute="1" defaultMemberUniqueName="[Hours].[FTEs].[All]" allUniqueName="[Hours].[FTEs].[All]" dimensionUniqueName="[Hours]" displayFolder="" count="2" memberValueDatatype="5" unbalanced="0"/>
    <cacheHierarchy uniqueName="[Weeks].[Month]" caption="Month" attribute="1" time="1" defaultMemberUniqueName="[Weeks].[Month].[All]" allUniqueName="[Weeks].[Month].[All]" dimensionUniqueName="[Weeks]" displayFolder="" count="2" memberValueDatatype="7" unbalanced="0"/>
    <cacheHierarchy uniqueName="[Weeks].[Year]" caption="Year" attribute="1" defaultMemberUniqueName="[Weeks].[Year].[All]" allUniqueName="[Weeks].[Year].[All]" dimensionUniqueName="[Weeks]" displayFolder="" count="2" memberValueDatatype="20" unbalanced="0">
      <fieldsUsage count="2">
        <fieldUsage x="-1"/>
        <fieldUsage x="4"/>
      </fieldsUsage>
    </cacheHierarchy>
    <cacheHierarchy uniqueName="[Weeks].[Weeks]" caption="Weeks" attribute="1" defaultMemberUniqueName="[Weeks].[Weeks].[All]" allUniqueName="[Weeks].[Weeks].[All]" dimensionUniqueName="[Weeks]" displayFolder="" count="2" memberValueDatatype="20" unbalanced="0"/>
    <cacheHierarchy uniqueName="[Weeks].[Month (Month)]" caption="Month (Month)" attribute="1" defaultMemberUniqueName="[Weeks].[Month (Month)].[All]" allUniqueName="[Weeks].[Month (Month)].[All]" dimensionUniqueName="[Weeks]" displayFolder="" count="2" memberValueDatatype="130" unbalanced="0">
      <fieldsUsage count="2">
        <fieldUsage x="-1"/>
        <fieldUsage x="3"/>
      </fieldsUsage>
    </cacheHierarchy>
    <cacheHierarchy uniqueName="[Weeks].[Month (Month Index)]" caption="Month (Month Index)" attribute="1" defaultMemberUniqueName="[Weeks].[Month (Month Index)].[All]" allUniqueName="[Weeks].[Month (Month Index)].[All]" dimensionUniqueName="[Weeks]" displayFolder="" count="2" memberValueDatatype="20" unbalanced="0" hidden="1"/>
    <cacheHierarchy uniqueName="[Measures].[Sum of Weeks]" caption="Sum of Weeks" measure="1" displayFolder="" measureGroup="Weeks" count="0">
      <extLst>
        <ext xmlns:x15="http://schemas.microsoft.com/office/spreadsheetml/2010/11/main" uri="{B97F6D7D-B522-45F9-BDA1-12C45D357490}">
          <x15:cacheHierarchy aggregatedColumn="39"/>
        </ext>
      </extLst>
    </cacheHierarchy>
    <cacheHierarchy uniqueName="[Measures].[Sum of FTEs]" caption="Sum of FTEs" measure="1" displayFolder="" measureGroup="Hours" count="0">
      <extLst>
        <ext xmlns:x15="http://schemas.microsoft.com/office/spreadsheetml/2010/11/main" uri="{B97F6D7D-B522-45F9-BDA1-12C45D357490}">
          <x15:cacheHierarchy aggregatedColumn="36"/>
        </ext>
      </extLst>
    </cacheHierarchy>
    <cacheHierarchy uniqueName="[Measures].[Total Hours]" caption="Total Hours" measure="1" displayFolder="" measureGroup="Hours" count="0" oneField="1">
      <fieldsUsage count="1">
        <fieldUsage x="0"/>
      </fieldsUsage>
    </cacheHierarchy>
    <cacheHierarchy uniqueName="[Measures].[Total Weeks]" caption="Total Weeks" measure="1" displayFolder="" measureGroup="Weeks" count="0"/>
    <cacheHierarchy uniqueName="[Measures].[Total FTE]" caption="Total FTE" measure="1" displayFolder="" measureGroup="Hours" count="0" oneField="1">
      <fieldsUsage count="1">
        <fieldUsage x="2"/>
      </fieldsUsage>
    </cacheHierarchy>
    <cacheHierarchy uniqueName="[Measures].[__XL_Count Hours]" caption="__XL_Count Hours" measure="1" displayFolder="" measureGroup="Hours" count="0" hidden="1"/>
    <cacheHierarchy uniqueName="[Measures].[__XL_Count Weeks]" caption="__XL_Count Weeks" measure="1" displayFolder="" measureGroup="Weeks" count="0" hidden="1"/>
    <cacheHierarchy uniqueName="[Measures].[__No measures defined]" caption="__No measures defined" measure="1" displayFolder="" count="0" hidden="1"/>
  </cacheHierarchies>
  <kpis count="0"/>
  <dimensions count="3">
    <dimension name="Hours" uniqueName="[Hours]" caption="Hours"/>
    <dimension measure="1" name="Measures" uniqueName="[Measures]" caption="Measures"/>
    <dimension name="Weeks" uniqueName="[Weeks]" caption="Weeks"/>
  </dimensions>
  <measureGroups count="2">
    <measureGroup name="Hours" caption="Hours"/>
    <measureGroup name="Weeks" caption="Weeks"/>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6083.663602546294" createdVersion="5" refreshedVersion="8" minRefreshableVersion="3" recordCount="0" supportSubquery="1" supportAdvancedDrill="1" xr:uid="{C0B1CFB8-E830-4563-9A32-9C9828F14755}">
  <cacheSource type="external" connectionId="1"/>
  <cacheFields count="7">
    <cacheField name="[Measures].[Total Hours]" caption="Total Hours" numFmtId="0" hierarchy="44" level="32767"/>
    <cacheField name="[Hours].[Dept(T)].[Dept(T)]" caption="Dept(T)" numFmtId="0" hierarchy="30" level="1">
      <sharedItems containsNonDate="0" containsString="0" containsBlank="1" count="1">
        <m/>
      </sharedItems>
    </cacheField>
    <cacheField name="[Measures].[Total FTE]" caption="Total FTE" numFmtId="0" hierarchy="46" level="32767"/>
    <cacheField name="[Hours].[Base].[Base]" caption="Base" numFmtId="0" hierarchy="31" level="1">
      <sharedItems containsNonDate="0" containsString="0" containsBlank="1" count="1">
        <m/>
      </sharedItems>
    </cacheField>
    <cacheField name="[Hours].[Resource].[Resource]" caption="Resource" numFmtId="0" hierarchy="29" level="1">
      <sharedItems containsNonDate="0" containsString="0" containsBlank="1" count="1">
        <m/>
      </sharedItems>
    </cacheField>
    <cacheField name="[Weeks].[Month (Month)].[Month (Month)]" caption="Month (Month)" numFmtId="0" hierarchy="40" level="1">
      <sharedItems containsSemiMixedTypes="0" containsNonDate="0" containsString="0"/>
    </cacheField>
    <cacheField name="[Weeks].[Year].[Year]" caption="Year" numFmtId="0" hierarchy="38" level="1">
      <sharedItems containsSemiMixedTypes="0" containsNonDate="0" containsString="0"/>
    </cacheField>
  </cacheFields>
  <cacheHierarchies count="50">
    <cacheHierarchy uniqueName="[Hours].[Month]" caption="Month" attribute="1" time="1" defaultMemberUniqueName="[Hours].[Month].[All]" allUniqueName="[Hours].[Month].[All]" dimensionUniqueName="[Hours]" displayFolder="" count="0" memberValueDatatype="7" unbalanced="0"/>
    <cacheHierarchy uniqueName="[Hours].[Year]" caption="Year" attribute="1" defaultMemberUniqueName="[Hours].[Year].[All]" allUniqueName="[Hours].[Year].[All]" dimensionUniqueName="[Hours]" displayFolder="" count="0" memberValueDatatype="20" unbalanced="0"/>
    <cacheHierarchy uniqueName="[Hours].[CustomerID]" caption="CustomerID" attribute="1" defaultMemberUniqueName="[Hours].[CustomerID].[All]" allUniqueName="[Hours].[CustomerID].[All]" dimensionUniqueName="[Hours]" displayFolder="" count="0" memberValueDatatype="130" unbalanced="0"/>
    <cacheHierarchy uniqueName="[Hours].[CustomerID(T)]" caption="CustomerID(T)" attribute="1" defaultMemberUniqueName="[Hours].[CustomerID(T)].[All]" allUniqueName="[Hours].[CustomerID(T)].[All]" dimensionUniqueName="[Hours]" displayFolder="" count="0" memberValueDatatype="130" unbalanced="0"/>
    <cacheHierarchy uniqueName="[Hours].[Project]" caption="Project" attribute="1" defaultMemberUniqueName="[Hours].[Project].[All]" allUniqueName="[Hours].[Project].[All]" dimensionUniqueName="[Hours]" displayFolder="" count="0" memberValueDatatype="130" unbalanced="0"/>
    <cacheHierarchy uniqueName="[Hours].[Site]" caption="Site" attribute="1" defaultMemberUniqueName="[Hours].[Site].[All]" allUniqueName="[Hours].[Site].[All]" dimensionUniqueName="[Hours]" displayFolder="" count="2" memberValueDatatype="130" unbalanced="0"/>
    <cacheHierarchy uniqueName="[Hours].[Project(T)]" caption="Project(T)" attribute="1" defaultMemberUniqueName="[Hours].[Project(T)].[All]" allUniqueName="[Hours].[Project(T)].[All]" dimensionUniqueName="[Hours]" displayFolder="" count="0" memberValueDatatype="130" unbalanced="0"/>
    <cacheHierarchy uniqueName="[Hours].[Servgrp]" caption="Servgrp" attribute="1" defaultMemberUniqueName="[Hours].[Servgrp].[All]" allUniqueName="[Hours].[Servgrp].[All]" dimensionUniqueName="[Hours]" displayFolder="" count="0" memberValueDatatype="130" unbalanced="0"/>
    <cacheHierarchy uniqueName="[Hours].[Servgrp(T)]" caption="Servgrp(T)" attribute="1" defaultMemberUniqueName="[Hours].[Servgrp(T)].[All]" allUniqueName="[Hours].[Servgrp(T)].[All]" dimensionUniqueName="[Hours]" displayFolder="" count="0" memberValueDatatype="130" unbalanced="0"/>
    <cacheHierarchy uniqueName="[Hours].[Service]" caption="Service" attribute="1" defaultMemberUniqueName="[Hours].[Service].[All]" allUniqueName="[Hours].[Service].[All]" dimensionUniqueName="[Hours]" displayFolder="" count="0" memberValueDatatype="130" unbalanced="0"/>
    <cacheHierarchy uniqueName="[Hours].[Resource Job location]" caption="Resource Job location" attribute="1" defaultMemberUniqueName="[Hours].[Resource Job location].[All]" allUniqueName="[Hours].[Resource Job location].[All]" dimensionUniqueName="[Hours]" displayFolder="" count="0" memberValueDatatype="130" unbalanced="0"/>
    <cacheHierarchy uniqueName="[Hours].[Resno]" caption="Resno" attribute="1" defaultMemberUniqueName="[Hours].[Resno].[All]" allUniqueName="[Hours].[Resno].[All]" dimensionUniqueName="[Hours]" displayFolder="" count="0" memberValueDatatype="130" unbalanced="0"/>
    <cacheHierarchy uniqueName="[Hours].[Resno(T)]" caption="Resno(T)" attribute="1" defaultMemberUniqueName="[Hours].[Resno(T)].[All]" allUniqueName="[Hours].[Resno(T)].[All]" dimensionUniqueName="[Hours]" displayFolder="" count="0" memberValueDatatype="130" unbalanced="0"/>
    <cacheHierarchy uniqueName="[Hours].[Operation]" caption="Operation" attribute="1" defaultMemberUniqueName="[Hours].[Operation].[All]" allUniqueName="[Hours].[Operation].[All]" dimensionUniqueName="[Hours]" displayFolder="" count="0" memberValueDatatype="130" unbalanced="0"/>
    <cacheHierarchy uniqueName="[Hours].[Operation(T)]" caption="Operation(T)" attribute="1" defaultMemberUniqueName="[Hours].[Operation(T)].[All]" allUniqueName="[Hours].[Operation(T)].[All]" dimensionUniqueName="[Hours]" displayFolder="" count="0" memberValueDatatype="130" unbalanced="0"/>
    <cacheHierarchy uniqueName="[Hours].[Sector]" caption="Sector" attribute="1" defaultMemberUniqueName="[Hours].[Sector].[All]" allUniqueName="[Hours].[Sector].[All]" dimensionUniqueName="[Hours]" displayFolder="" count="0" memberValueDatatype="130" unbalanced="0"/>
    <cacheHierarchy uniqueName="[Hours].[Sector(T)]" caption="Sector(T)" attribute="1" defaultMemberUniqueName="[Hours].[Sector(T)].[All]" allUniqueName="[Hours].[Sector(T)].[All]" dimensionUniqueName="[Hours]" displayFolder="" count="0" memberValueDatatype="130" unbalanced="0"/>
    <cacheHierarchy uniqueName="[Hours].[Cogrp]" caption="Cogrp" attribute="1" defaultMemberUniqueName="[Hours].[Cogrp].[All]" allUniqueName="[Hours].[Cogrp].[All]" dimensionUniqueName="[Hours]" displayFolder="" count="0" memberValueDatatype="130" unbalanced="0"/>
    <cacheHierarchy uniqueName="[Hours].[Cogrp(T)]" caption="Cogrp(T)" attribute="1" defaultMemberUniqueName="[Hours].[Cogrp(T)].[All]" allUniqueName="[Hours].[Cogrp(T)].[All]" dimensionUniqueName="[Hours]" displayFolder="" count="0" memberValueDatatype="130" unbalanced="0"/>
    <cacheHierarchy uniqueName="[Hours].[Country]" caption="Country" attribute="1" defaultMemberUniqueName="[Hours].[Country].[All]" allUniqueName="[Hours].[Country].[All]" dimensionUniqueName="[Hours]" displayFolder="" count="0" memberValueDatatype="130" unbalanced="0"/>
    <cacheHierarchy uniqueName="[Hours].[Country(T)]" caption="Country(T)" attribute="1" defaultMemberUniqueName="[Hours].[Country(T)].[All]" allUniqueName="[Hours].[Country(T)].[All]" dimensionUniqueName="[Hours]" displayFolder="" count="0" memberValueDatatype="130" unbalanced="0"/>
    <cacheHierarchy uniqueName="[Hours].[offgrp]" caption="offgrp" attribute="1" defaultMemberUniqueName="[Hours].[offgrp].[All]" allUniqueName="[Hours].[offgrp].[All]" dimensionUniqueName="[Hours]" displayFolder="" count="2" memberValueDatatype="130" unbalanced="0"/>
    <cacheHierarchy uniqueName="[Hours].[Office]" caption="Office" attribute="1" defaultMemberUniqueName="[Hours].[Office].[All]" allUniqueName="[Hours].[Office].[All]" dimensionUniqueName="[Hours]" displayFolder="" count="0" memberValueDatatype="130" unbalanced="0"/>
    <cacheHierarchy uniqueName="[Hours].[Ocountry(T)]" caption="Ocountry(T)" attribute="1" defaultMemberUniqueName="[Hours].[Ocountry(T)].[All]" allUniqueName="[Hours].[Ocountry(T)].[All]" dimensionUniqueName="[Hours]" displayFolder="" count="0" memberValueDatatype="130" unbalanced="0"/>
    <cacheHierarchy uniqueName="[Hours].[Work Order]" caption="Work Order" attribute="1" defaultMemberUniqueName="[Hours].[Work Order].[All]" allUniqueName="[Hours].[Work Order].[All]" dimensionUniqueName="[Hours]" displayFolder="" count="0" memberValueDatatype="130" unbalanced="0"/>
    <cacheHierarchy uniqueName="[Hours].[Project Name]" caption="Project Name" attribute="1" defaultMemberUniqueName="[Hours].[Project Name].[All]" allUniqueName="[Hours].[Project Name].[All]" dimensionUniqueName="[Hours]" displayFolder="" count="0" memberValueDatatype="130" unbalanced="0"/>
    <cacheHierarchy uniqueName="[Hours].[Mgmtac]" caption="Mgmtac" attribute="1" defaultMemberUniqueName="[Hours].[Mgmtac].[All]" allUniqueName="[Hours].[Mgmtac].[All]" dimensionUniqueName="[Hours]" displayFolder="" count="0" memberValueDatatype="130" unbalanced="0"/>
    <cacheHierarchy uniqueName="[Hours].[Account]" caption="Account" attribute="1" defaultMemberUniqueName="[Hours].[Account].[All]" allUniqueName="[Hours].[Account].[All]" dimensionUniqueName="[Hours]" displayFolder="" count="0" memberValueDatatype="130" unbalanced="0"/>
    <cacheHierarchy uniqueName="[Hours].[Resno2]" caption="Resno2" attribute="1" defaultMemberUniqueName="[Hours].[Resno2].[All]" allUniqueName="[Hours].[Resno2].[All]" dimensionUniqueName="[Hours]" displayFolder="" count="0" memberValueDatatype="130" unbalanced="0"/>
    <cacheHierarchy uniqueName="[Hours].[Resource]" caption="Resource" attribute="1" defaultMemberUniqueName="[Hours].[Resource].[All]" allUniqueName="[Hours].[Resource].[All]" dimensionUniqueName="[Hours]" displayFolder="" count="2" memberValueDatatype="130" unbalanced="0">
      <fieldsUsage count="2">
        <fieldUsage x="-1"/>
        <fieldUsage x="4"/>
      </fieldsUsage>
    </cacheHierarchy>
    <cacheHierarchy uniqueName="[Hours].[Dept(T)]" caption="Dept(T)" attribute="1" defaultMemberUniqueName="[Hours].[Dept(T)].[All]" allUniqueName="[Hours].[Dept(T)].[All]" dimensionUniqueName="[Hours]" displayFolder="" count="2" memberValueDatatype="130" unbalanced="0">
      <fieldsUsage count="2">
        <fieldUsage x="-1"/>
        <fieldUsage x="1"/>
      </fieldsUsage>
    </cacheHierarchy>
    <cacheHierarchy uniqueName="[Hours].[Base]" caption="Base" attribute="1" defaultMemberUniqueName="[Hours].[Base].[All]" allUniqueName="[Hours].[Base].[All]" dimensionUniqueName="[Hours]" displayFolder="" count="2" memberValueDatatype="130" unbalanced="0">
      <fieldsUsage count="2">
        <fieldUsage x="-1"/>
        <fieldUsage x="3"/>
      </fieldsUsage>
    </cacheHierarchy>
    <cacheHierarchy uniqueName="[Hours].[Compy]" caption="Compy" attribute="1" defaultMemberUniqueName="[Hours].[Compy].[All]" allUniqueName="[Hours].[Compy].[All]" dimensionUniqueName="[Hours]" displayFolder="" count="0" memberValueDatatype="130" unbalanced="0"/>
    <cacheHierarchy uniqueName="[Hours].[Compycur]" caption="Compycur" attribute="1" defaultMemberUniqueName="[Hours].[Compycur].[All]" allUniqueName="[Hours].[Compycur].[All]" dimensionUniqueName="[Hours]" displayFolder="" count="0" memberValueDatatype="130" unbalanced="0"/>
    <cacheHierarchy uniqueName="[Hours].[Period]" caption="Period" attribute="1" defaultMemberUniqueName="[Hours].[Period].[All]" allUniqueName="[Hours].[Period].[All]" dimensionUniqueName="[Hours]" displayFolder="" count="0" memberValueDatatype="20" unbalanced="0"/>
    <cacheHierarchy uniqueName="[Hours].[Hours]" caption="Hours" attribute="1" defaultMemberUniqueName="[Hours].[Hours].[All]" allUniqueName="[Hours].[Hours].[All]" dimensionUniqueName="[Hours]" displayFolder="" count="0" memberValueDatatype="5" unbalanced="0"/>
    <cacheHierarchy uniqueName="[Hours].[FTEs]" caption="FTEs" attribute="1" defaultMemberUniqueName="[Hours].[FTEs].[All]" allUniqueName="[Hours].[FTEs].[All]" dimensionUniqueName="[Hours]" displayFolder="" count="0" memberValueDatatype="5" unbalanced="0"/>
    <cacheHierarchy uniqueName="[Weeks].[Month]" caption="Month" attribute="1" time="1" defaultMemberUniqueName="[Weeks].[Month].[All]" allUniqueName="[Weeks].[Month].[All]" dimensionUniqueName="[Weeks]" displayFolder="" count="0" memberValueDatatype="7" unbalanced="0"/>
    <cacheHierarchy uniqueName="[Weeks].[Year]" caption="Year" attribute="1" defaultMemberUniqueName="[Weeks].[Year].[All]" allUniqueName="[Weeks].[Year].[All]" dimensionUniqueName="[Weeks]" displayFolder="" count="2" memberValueDatatype="20" unbalanced="0">
      <fieldsUsage count="2">
        <fieldUsage x="-1"/>
        <fieldUsage x="6"/>
      </fieldsUsage>
    </cacheHierarchy>
    <cacheHierarchy uniqueName="[Weeks].[Weeks]" caption="Weeks" attribute="1" defaultMemberUniqueName="[Weeks].[Weeks].[All]" allUniqueName="[Weeks].[Weeks].[All]" dimensionUniqueName="[Weeks]" displayFolder="" count="0" memberValueDatatype="20" unbalanced="0"/>
    <cacheHierarchy uniqueName="[Weeks].[Month (Month)]" caption="Month (Month)" attribute="1" defaultMemberUniqueName="[Weeks].[Month (Month)].[All]" allUniqueName="[Weeks].[Month (Month)].[All]" dimensionUniqueName="[Weeks]" displayFolder="" count="2" memberValueDatatype="130" unbalanced="0">
      <fieldsUsage count="2">
        <fieldUsage x="-1"/>
        <fieldUsage x="5"/>
      </fieldsUsage>
    </cacheHierarchy>
    <cacheHierarchy uniqueName="[Weeks].[Month (Month Index)]" caption="Month (Month Index)" attribute="1" defaultMemberUniqueName="[Weeks].[Month (Month Index)].[All]" allUniqueName="[Weeks].[Month (Month Index)].[All]" dimensionUniqueName="[Weeks]" displayFolder="" count="0" memberValueDatatype="20" unbalanced="0" hidden="1"/>
    <cacheHierarchy uniqueName="[Measures].[Sum of Weeks]" caption="Sum of Weeks" measure="1" displayFolder="" measureGroup="Weeks" count="0">
      <extLst>
        <ext xmlns:x15="http://schemas.microsoft.com/office/spreadsheetml/2010/11/main" uri="{B97F6D7D-B522-45F9-BDA1-12C45D357490}">
          <x15:cacheHierarchy aggregatedColumn="39"/>
        </ext>
      </extLst>
    </cacheHierarchy>
    <cacheHierarchy uniqueName="[Measures].[Sum of FTEs]" caption="Sum of FTEs" measure="1" displayFolder="" measureGroup="Hours" count="0">
      <extLst>
        <ext xmlns:x15="http://schemas.microsoft.com/office/spreadsheetml/2010/11/main" uri="{B97F6D7D-B522-45F9-BDA1-12C45D357490}">
          <x15:cacheHierarchy aggregatedColumn="36"/>
        </ext>
      </extLst>
    </cacheHierarchy>
    <cacheHierarchy uniqueName="[Measures].[Total Hours]" caption="Total Hours" measure="1" displayFolder="" measureGroup="Hours" count="0" oneField="1">
      <fieldsUsage count="1">
        <fieldUsage x="0"/>
      </fieldsUsage>
    </cacheHierarchy>
    <cacheHierarchy uniqueName="[Measures].[Total Weeks]" caption="Total Weeks" measure="1" displayFolder="" measureGroup="Weeks" count="0"/>
    <cacheHierarchy uniqueName="[Measures].[Total FTE]" caption="Total FTE" measure="1" displayFolder="" measureGroup="Hours" count="0" oneField="1">
      <fieldsUsage count="1">
        <fieldUsage x="2"/>
      </fieldsUsage>
    </cacheHierarchy>
    <cacheHierarchy uniqueName="[Measures].[__XL_Count Hours]" caption="__XL_Count Hours" measure="1" displayFolder="" measureGroup="Hours" count="0" hidden="1"/>
    <cacheHierarchy uniqueName="[Measures].[__XL_Count Weeks]" caption="__XL_Count Weeks" measure="1" displayFolder="" measureGroup="Weeks" count="0" hidden="1"/>
    <cacheHierarchy uniqueName="[Measures].[__No measures defined]" caption="__No measures defined" measure="1" displayFolder="" count="0" hidden="1"/>
  </cacheHierarchies>
  <kpis count="0"/>
  <dimensions count="3">
    <dimension name="Hours" uniqueName="[Hours]" caption="Hours"/>
    <dimension measure="1" name="Measures" uniqueName="[Measures]" caption="Measures"/>
    <dimension name="Weeks" uniqueName="[Weeks]" caption="Weeks"/>
  </dimensions>
  <measureGroups count="2">
    <measureGroup name="Hours" caption="Hours"/>
    <measureGroup name="Weeks" caption="Weeks"/>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6083.663602893517" createdVersion="5" refreshedVersion="8" minRefreshableVersion="3" recordCount="0" supportSubquery="1" supportAdvancedDrill="1" xr:uid="{FA5FF7C6-5F22-441A-A0B5-CC015E86356C}">
  <cacheSource type="external" connectionId="1"/>
  <cacheFields count="8">
    <cacheField name="[Measures].[Total Hours]" caption="Total Hours" numFmtId="0" hierarchy="44" level="32767"/>
    <cacheField name="[Hours].[Dept(T)].[Dept(T)]" caption="Dept(T)" numFmtId="0" hierarchy="30" level="1">
      <sharedItems containsNonDate="0" containsString="0" containsBlank="1" count="1">
        <m/>
      </sharedItems>
    </cacheField>
    <cacheField name="[Measures].[Total FTE]" caption="Total FTE" numFmtId="0" hierarchy="46" level="32767"/>
    <cacheField name="[Hours].[Work Order].[Work Order]" caption="Work Order" numFmtId="0" hierarchy="24" level="1">
      <sharedItems containsNonDate="0" containsString="0" containsBlank="1" count="1">
        <m/>
      </sharedItems>
    </cacheField>
    <cacheField name="[Hours].[Project Name].[Project Name]" caption="Project Name" numFmtId="0" hierarchy="25" level="1">
      <sharedItems containsNonDate="0" containsString="0" containsBlank="1" count="1">
        <m/>
      </sharedItems>
    </cacheField>
    <cacheField name="[Hours].[Resource].[Resource]" caption="Resource" numFmtId="0" hierarchy="29" level="1">
      <sharedItems containsNonDate="0" containsString="0" containsBlank="1" count="1">
        <m/>
      </sharedItems>
    </cacheField>
    <cacheField name="[Weeks].[Month (Month)].[Month (Month)]" caption="Month (Month)" numFmtId="0" hierarchy="40" level="1">
      <sharedItems containsSemiMixedTypes="0" containsNonDate="0" containsString="0"/>
    </cacheField>
    <cacheField name="[Weeks].[Year].[Year]" caption="Year" numFmtId="0" hierarchy="38" level="1">
      <sharedItems containsSemiMixedTypes="0" containsNonDate="0" containsString="0"/>
    </cacheField>
  </cacheFields>
  <cacheHierarchies count="50">
    <cacheHierarchy uniqueName="[Hours].[Month]" caption="Month" attribute="1" time="1" defaultMemberUniqueName="[Hours].[Month].[All]" allUniqueName="[Hours].[Month].[All]" dimensionUniqueName="[Hours]" displayFolder="" count="0" memberValueDatatype="7" unbalanced="0"/>
    <cacheHierarchy uniqueName="[Hours].[Year]" caption="Year" attribute="1" defaultMemberUniqueName="[Hours].[Year].[All]" allUniqueName="[Hours].[Year].[All]" dimensionUniqueName="[Hours]" displayFolder="" count="0" memberValueDatatype="20" unbalanced="0"/>
    <cacheHierarchy uniqueName="[Hours].[CustomerID]" caption="CustomerID" attribute="1" defaultMemberUniqueName="[Hours].[CustomerID].[All]" allUniqueName="[Hours].[CustomerID].[All]" dimensionUniqueName="[Hours]" displayFolder="" count="0" memberValueDatatype="130" unbalanced="0"/>
    <cacheHierarchy uniqueName="[Hours].[CustomerID(T)]" caption="CustomerID(T)" attribute="1" defaultMemberUniqueName="[Hours].[CustomerID(T)].[All]" allUniqueName="[Hours].[CustomerID(T)].[All]" dimensionUniqueName="[Hours]" displayFolder="" count="0" memberValueDatatype="130" unbalanced="0"/>
    <cacheHierarchy uniqueName="[Hours].[Project]" caption="Project" attribute="1" defaultMemberUniqueName="[Hours].[Project].[All]" allUniqueName="[Hours].[Project].[All]" dimensionUniqueName="[Hours]" displayFolder="" count="0" memberValueDatatype="130" unbalanced="0"/>
    <cacheHierarchy uniqueName="[Hours].[Site]" caption="Site" attribute="1" defaultMemberUniqueName="[Hours].[Site].[All]" allUniqueName="[Hours].[Site].[All]" dimensionUniqueName="[Hours]" displayFolder="" count="2" memberValueDatatype="130" unbalanced="0"/>
    <cacheHierarchy uniqueName="[Hours].[Project(T)]" caption="Project(T)" attribute="1" defaultMemberUniqueName="[Hours].[Project(T)].[All]" allUniqueName="[Hours].[Project(T)].[All]" dimensionUniqueName="[Hours]" displayFolder="" count="0" memberValueDatatype="130" unbalanced="0"/>
    <cacheHierarchy uniqueName="[Hours].[Servgrp]" caption="Servgrp" attribute="1" defaultMemberUniqueName="[Hours].[Servgrp].[All]" allUniqueName="[Hours].[Servgrp].[All]" dimensionUniqueName="[Hours]" displayFolder="" count="0" memberValueDatatype="130" unbalanced="0"/>
    <cacheHierarchy uniqueName="[Hours].[Servgrp(T)]" caption="Servgrp(T)" attribute="1" defaultMemberUniqueName="[Hours].[Servgrp(T)].[All]" allUniqueName="[Hours].[Servgrp(T)].[All]" dimensionUniqueName="[Hours]" displayFolder="" count="0" memberValueDatatype="130" unbalanced="0"/>
    <cacheHierarchy uniqueName="[Hours].[Service]" caption="Service" attribute="1" defaultMemberUniqueName="[Hours].[Service].[All]" allUniqueName="[Hours].[Service].[All]" dimensionUniqueName="[Hours]" displayFolder="" count="0" memberValueDatatype="130" unbalanced="0"/>
    <cacheHierarchy uniqueName="[Hours].[Resource Job location]" caption="Resource Job location" attribute="1" defaultMemberUniqueName="[Hours].[Resource Job location].[All]" allUniqueName="[Hours].[Resource Job location].[All]" dimensionUniqueName="[Hours]" displayFolder="" count="0" memberValueDatatype="130" unbalanced="0"/>
    <cacheHierarchy uniqueName="[Hours].[Resno]" caption="Resno" attribute="1" defaultMemberUniqueName="[Hours].[Resno].[All]" allUniqueName="[Hours].[Resno].[All]" dimensionUniqueName="[Hours]" displayFolder="" count="0" memberValueDatatype="130" unbalanced="0"/>
    <cacheHierarchy uniqueName="[Hours].[Resno(T)]" caption="Resno(T)" attribute="1" defaultMemberUniqueName="[Hours].[Resno(T)].[All]" allUniqueName="[Hours].[Resno(T)].[All]" dimensionUniqueName="[Hours]" displayFolder="" count="0" memberValueDatatype="130" unbalanced="0"/>
    <cacheHierarchy uniqueName="[Hours].[Operation]" caption="Operation" attribute="1" defaultMemberUniqueName="[Hours].[Operation].[All]" allUniqueName="[Hours].[Operation].[All]" dimensionUniqueName="[Hours]" displayFolder="" count="0" memberValueDatatype="130" unbalanced="0"/>
    <cacheHierarchy uniqueName="[Hours].[Operation(T)]" caption="Operation(T)" attribute="1" defaultMemberUniqueName="[Hours].[Operation(T)].[All]" allUniqueName="[Hours].[Operation(T)].[All]" dimensionUniqueName="[Hours]" displayFolder="" count="0" memberValueDatatype="130" unbalanced="0"/>
    <cacheHierarchy uniqueName="[Hours].[Sector]" caption="Sector" attribute="1" defaultMemberUniqueName="[Hours].[Sector].[All]" allUniqueName="[Hours].[Sector].[All]" dimensionUniqueName="[Hours]" displayFolder="" count="0" memberValueDatatype="130" unbalanced="0"/>
    <cacheHierarchy uniqueName="[Hours].[Sector(T)]" caption="Sector(T)" attribute="1" defaultMemberUniqueName="[Hours].[Sector(T)].[All]" allUniqueName="[Hours].[Sector(T)].[All]" dimensionUniqueName="[Hours]" displayFolder="" count="0" memberValueDatatype="130" unbalanced="0"/>
    <cacheHierarchy uniqueName="[Hours].[Cogrp]" caption="Cogrp" attribute="1" defaultMemberUniqueName="[Hours].[Cogrp].[All]" allUniqueName="[Hours].[Cogrp].[All]" dimensionUniqueName="[Hours]" displayFolder="" count="0" memberValueDatatype="130" unbalanced="0"/>
    <cacheHierarchy uniqueName="[Hours].[Cogrp(T)]" caption="Cogrp(T)" attribute="1" defaultMemberUniqueName="[Hours].[Cogrp(T)].[All]" allUniqueName="[Hours].[Cogrp(T)].[All]" dimensionUniqueName="[Hours]" displayFolder="" count="0" memberValueDatatype="130" unbalanced="0"/>
    <cacheHierarchy uniqueName="[Hours].[Country]" caption="Country" attribute="1" defaultMemberUniqueName="[Hours].[Country].[All]" allUniqueName="[Hours].[Country].[All]" dimensionUniqueName="[Hours]" displayFolder="" count="0" memberValueDatatype="130" unbalanced="0"/>
    <cacheHierarchy uniqueName="[Hours].[Country(T)]" caption="Country(T)" attribute="1" defaultMemberUniqueName="[Hours].[Country(T)].[All]" allUniqueName="[Hours].[Country(T)].[All]" dimensionUniqueName="[Hours]" displayFolder="" count="0" memberValueDatatype="130" unbalanced="0"/>
    <cacheHierarchy uniqueName="[Hours].[offgrp]" caption="offgrp" attribute="1" defaultMemberUniqueName="[Hours].[offgrp].[All]" allUniqueName="[Hours].[offgrp].[All]" dimensionUniqueName="[Hours]" displayFolder="" count="2" memberValueDatatype="130" unbalanced="0"/>
    <cacheHierarchy uniqueName="[Hours].[Office]" caption="Office" attribute="1" defaultMemberUniqueName="[Hours].[Office].[All]" allUniqueName="[Hours].[Office].[All]" dimensionUniqueName="[Hours]" displayFolder="" count="0" memberValueDatatype="130" unbalanced="0"/>
    <cacheHierarchy uniqueName="[Hours].[Ocountry(T)]" caption="Ocountry(T)" attribute="1" defaultMemberUniqueName="[Hours].[Ocountry(T)].[All]" allUniqueName="[Hours].[Ocountry(T)].[All]" dimensionUniqueName="[Hours]" displayFolder="" count="0" memberValueDatatype="130" unbalanced="0"/>
    <cacheHierarchy uniqueName="[Hours].[Work Order]" caption="Work Order" attribute="1" defaultMemberUniqueName="[Hours].[Work Order].[All]" allUniqueName="[Hours].[Work Order].[All]" dimensionUniqueName="[Hours]" displayFolder="" count="2" memberValueDatatype="130" unbalanced="0">
      <fieldsUsage count="2">
        <fieldUsage x="-1"/>
        <fieldUsage x="3"/>
      </fieldsUsage>
    </cacheHierarchy>
    <cacheHierarchy uniqueName="[Hours].[Project Name]" caption="Project Name" attribute="1" defaultMemberUniqueName="[Hours].[Project Name].[All]" allUniqueName="[Hours].[Project Name].[All]" dimensionUniqueName="[Hours]" displayFolder="" count="2" memberValueDatatype="130" unbalanced="0">
      <fieldsUsage count="2">
        <fieldUsage x="-1"/>
        <fieldUsage x="4"/>
      </fieldsUsage>
    </cacheHierarchy>
    <cacheHierarchy uniqueName="[Hours].[Mgmtac]" caption="Mgmtac" attribute="1" defaultMemberUniqueName="[Hours].[Mgmtac].[All]" allUniqueName="[Hours].[Mgmtac].[All]" dimensionUniqueName="[Hours]" displayFolder="" count="0" memberValueDatatype="130" unbalanced="0"/>
    <cacheHierarchy uniqueName="[Hours].[Account]" caption="Account" attribute="1" defaultMemberUniqueName="[Hours].[Account].[All]" allUniqueName="[Hours].[Account].[All]" dimensionUniqueName="[Hours]" displayFolder="" count="0" memberValueDatatype="130" unbalanced="0"/>
    <cacheHierarchy uniqueName="[Hours].[Resno2]" caption="Resno2" attribute="1" defaultMemberUniqueName="[Hours].[Resno2].[All]" allUniqueName="[Hours].[Resno2].[All]" dimensionUniqueName="[Hours]" displayFolder="" count="0" memberValueDatatype="130" unbalanced="0"/>
    <cacheHierarchy uniqueName="[Hours].[Resource]" caption="Resource" attribute="1" defaultMemberUniqueName="[Hours].[Resource].[All]" allUniqueName="[Hours].[Resource].[All]" dimensionUniqueName="[Hours]" displayFolder="" count="2" memberValueDatatype="130" unbalanced="0">
      <fieldsUsage count="2">
        <fieldUsage x="-1"/>
        <fieldUsage x="5"/>
      </fieldsUsage>
    </cacheHierarchy>
    <cacheHierarchy uniqueName="[Hours].[Dept(T)]" caption="Dept(T)" attribute="1" defaultMemberUniqueName="[Hours].[Dept(T)].[All]" allUniqueName="[Hours].[Dept(T)].[All]" dimensionUniqueName="[Hours]" displayFolder="" count="2" memberValueDatatype="130" unbalanced="0">
      <fieldsUsage count="2">
        <fieldUsage x="-1"/>
        <fieldUsage x="1"/>
      </fieldsUsage>
    </cacheHierarchy>
    <cacheHierarchy uniqueName="[Hours].[Base]" caption="Base" attribute="1" defaultMemberUniqueName="[Hours].[Base].[All]" allUniqueName="[Hours].[Base].[All]" dimensionUniqueName="[Hours]" displayFolder="" count="0" memberValueDatatype="130" unbalanced="0"/>
    <cacheHierarchy uniqueName="[Hours].[Compy]" caption="Compy" attribute="1" defaultMemberUniqueName="[Hours].[Compy].[All]" allUniqueName="[Hours].[Compy].[All]" dimensionUniqueName="[Hours]" displayFolder="" count="0" memberValueDatatype="130" unbalanced="0"/>
    <cacheHierarchy uniqueName="[Hours].[Compycur]" caption="Compycur" attribute="1" defaultMemberUniqueName="[Hours].[Compycur].[All]" allUniqueName="[Hours].[Compycur].[All]" dimensionUniqueName="[Hours]" displayFolder="" count="0" memberValueDatatype="130" unbalanced="0"/>
    <cacheHierarchy uniqueName="[Hours].[Period]" caption="Period" attribute="1" defaultMemberUniqueName="[Hours].[Period].[All]" allUniqueName="[Hours].[Period].[All]" dimensionUniqueName="[Hours]" displayFolder="" count="0" memberValueDatatype="20" unbalanced="0"/>
    <cacheHierarchy uniqueName="[Hours].[Hours]" caption="Hours" attribute="1" defaultMemberUniqueName="[Hours].[Hours].[All]" allUniqueName="[Hours].[Hours].[All]" dimensionUniqueName="[Hours]" displayFolder="" count="0" memberValueDatatype="5" unbalanced="0"/>
    <cacheHierarchy uniqueName="[Hours].[FTEs]" caption="FTEs" attribute="1" defaultMemberUniqueName="[Hours].[FTEs].[All]" allUniqueName="[Hours].[FTEs].[All]" dimensionUniqueName="[Hours]" displayFolder="" count="0" memberValueDatatype="5" unbalanced="0"/>
    <cacheHierarchy uniqueName="[Weeks].[Month]" caption="Month" attribute="1" time="1" defaultMemberUniqueName="[Weeks].[Month].[All]" allUniqueName="[Weeks].[Month].[All]" dimensionUniqueName="[Weeks]" displayFolder="" count="0" memberValueDatatype="7" unbalanced="0"/>
    <cacheHierarchy uniqueName="[Weeks].[Year]" caption="Year" attribute="1" defaultMemberUniqueName="[Weeks].[Year].[All]" allUniqueName="[Weeks].[Year].[All]" dimensionUniqueName="[Weeks]" displayFolder="" count="2" memberValueDatatype="20" unbalanced="0">
      <fieldsUsage count="2">
        <fieldUsage x="-1"/>
        <fieldUsage x="7"/>
      </fieldsUsage>
    </cacheHierarchy>
    <cacheHierarchy uniqueName="[Weeks].[Weeks]" caption="Weeks" attribute="1" defaultMemberUniqueName="[Weeks].[Weeks].[All]" allUniqueName="[Weeks].[Weeks].[All]" dimensionUniqueName="[Weeks]" displayFolder="" count="0" memberValueDatatype="20" unbalanced="0"/>
    <cacheHierarchy uniqueName="[Weeks].[Month (Month)]" caption="Month (Month)" attribute="1" defaultMemberUniqueName="[Weeks].[Month (Month)].[All]" allUniqueName="[Weeks].[Month (Month)].[All]" dimensionUniqueName="[Weeks]" displayFolder="" count="2" memberValueDatatype="130" unbalanced="0">
      <fieldsUsage count="2">
        <fieldUsage x="-1"/>
        <fieldUsage x="6"/>
      </fieldsUsage>
    </cacheHierarchy>
    <cacheHierarchy uniqueName="[Weeks].[Month (Month Index)]" caption="Month (Month Index)" attribute="1" defaultMemberUniqueName="[Weeks].[Month (Month Index)].[All]" allUniqueName="[Weeks].[Month (Month Index)].[All]" dimensionUniqueName="[Weeks]" displayFolder="" count="0" memberValueDatatype="20" unbalanced="0" hidden="1"/>
    <cacheHierarchy uniqueName="[Measures].[Sum of Weeks]" caption="Sum of Weeks" measure="1" displayFolder="" measureGroup="Weeks" count="0">
      <extLst>
        <ext xmlns:x15="http://schemas.microsoft.com/office/spreadsheetml/2010/11/main" uri="{B97F6D7D-B522-45F9-BDA1-12C45D357490}">
          <x15:cacheHierarchy aggregatedColumn="39"/>
        </ext>
      </extLst>
    </cacheHierarchy>
    <cacheHierarchy uniqueName="[Measures].[Sum of FTEs]" caption="Sum of FTEs" measure="1" displayFolder="" measureGroup="Hours" count="0">
      <extLst>
        <ext xmlns:x15="http://schemas.microsoft.com/office/spreadsheetml/2010/11/main" uri="{B97F6D7D-B522-45F9-BDA1-12C45D357490}">
          <x15:cacheHierarchy aggregatedColumn="36"/>
        </ext>
      </extLst>
    </cacheHierarchy>
    <cacheHierarchy uniqueName="[Measures].[Total Hours]" caption="Total Hours" measure="1" displayFolder="" measureGroup="Hours" count="0" oneField="1">
      <fieldsUsage count="1">
        <fieldUsage x="0"/>
      </fieldsUsage>
    </cacheHierarchy>
    <cacheHierarchy uniqueName="[Measures].[Total Weeks]" caption="Total Weeks" measure="1" displayFolder="" measureGroup="Weeks" count="0"/>
    <cacheHierarchy uniqueName="[Measures].[Total FTE]" caption="Total FTE" measure="1" displayFolder="" measureGroup="Hours" count="0" oneField="1">
      <fieldsUsage count="1">
        <fieldUsage x="2"/>
      </fieldsUsage>
    </cacheHierarchy>
    <cacheHierarchy uniqueName="[Measures].[__XL_Count Hours]" caption="__XL_Count Hours" measure="1" displayFolder="" measureGroup="Hours" count="0" hidden="1"/>
    <cacheHierarchy uniqueName="[Measures].[__XL_Count Weeks]" caption="__XL_Count Weeks" measure="1" displayFolder="" measureGroup="Weeks" count="0" hidden="1"/>
    <cacheHierarchy uniqueName="[Measures].[__No measures defined]" caption="__No measures defined" measure="1" displayFolder="" count="0" hidden="1"/>
  </cacheHierarchies>
  <kpis count="0"/>
  <dimensions count="3">
    <dimension name="Hours" uniqueName="[Hours]" caption="Hours"/>
    <dimension measure="1" name="Measures" uniqueName="[Measures]" caption="Measures"/>
    <dimension name="Weeks" uniqueName="[Weeks]" caption="Weeks"/>
  </dimensions>
  <measureGroups count="2">
    <measureGroup name="Hours" caption="Hours"/>
    <measureGroup name="Weeks" caption="Weeks"/>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6083.658117129627" createdVersion="3" refreshedVersion="8" minRefreshableVersion="3" recordCount="0" supportSubquery="1" supportAdvancedDrill="1" xr:uid="{8648FB2B-D059-48D4-8CE0-43FBF4AD15D6}">
  <cacheSource type="external" connectionId="1">
    <extLst>
      <ext xmlns:x14="http://schemas.microsoft.com/office/spreadsheetml/2009/9/main" uri="{F057638F-6D5F-4e77-A914-E7F072B9BCA8}">
        <x14:sourceConnection name="ThisWorkbookDataModel"/>
      </ext>
    </extLst>
  </cacheSource>
  <cacheFields count="0"/>
  <cacheHierarchies count="50">
    <cacheHierarchy uniqueName="[Hours].[Month]" caption="Month" attribute="1" time="1" defaultMemberUniqueName="[Hours].[Month].[All]" allUniqueName="[Hours].[Month].[All]" dimensionUniqueName="[Hours]" displayFolder="" count="0" memberValueDatatype="7" unbalanced="0"/>
    <cacheHierarchy uniqueName="[Hours].[Year]" caption="Year" attribute="1" defaultMemberUniqueName="[Hours].[Year].[All]" allUniqueName="[Hours].[Year].[All]" dimensionUniqueName="[Hours]" displayFolder="" count="0" memberValueDatatype="20" unbalanced="0"/>
    <cacheHierarchy uniqueName="[Hours].[CustomerID]" caption="CustomerID" attribute="1" defaultMemberUniqueName="[Hours].[CustomerID].[All]" allUniqueName="[Hours].[CustomerID].[All]" dimensionUniqueName="[Hours]" displayFolder="" count="0" memberValueDatatype="130" unbalanced="0"/>
    <cacheHierarchy uniqueName="[Hours].[CustomerID(T)]" caption="CustomerID(T)" attribute="1" defaultMemberUniqueName="[Hours].[CustomerID(T)].[All]" allUniqueName="[Hours].[CustomerID(T)].[All]" dimensionUniqueName="[Hours]" displayFolder="" count="0" memberValueDatatype="130" unbalanced="0"/>
    <cacheHierarchy uniqueName="[Hours].[Project]" caption="Project" attribute="1" defaultMemberUniqueName="[Hours].[Project].[All]" allUniqueName="[Hours].[Project].[All]" dimensionUniqueName="[Hours]" displayFolder="" count="0" memberValueDatatype="130" unbalanced="0"/>
    <cacheHierarchy uniqueName="[Hours].[Site]" caption="Site" attribute="1" defaultMemberUniqueName="[Hours].[Site].[All]" allUniqueName="[Hours].[Site].[All]" dimensionUniqueName="[Hours]" displayFolder="" count="2" memberValueDatatype="130" unbalanced="0"/>
    <cacheHierarchy uniqueName="[Hours].[Project(T)]" caption="Project(T)" attribute="1" defaultMemberUniqueName="[Hours].[Project(T)].[All]" allUniqueName="[Hours].[Project(T)].[All]" dimensionUniqueName="[Hours]" displayFolder="" count="0" memberValueDatatype="130" unbalanced="0"/>
    <cacheHierarchy uniqueName="[Hours].[Servgrp]" caption="Servgrp" attribute="1" defaultMemberUniqueName="[Hours].[Servgrp].[All]" allUniqueName="[Hours].[Servgrp].[All]" dimensionUniqueName="[Hours]" displayFolder="" count="0" memberValueDatatype="130" unbalanced="0"/>
    <cacheHierarchy uniqueName="[Hours].[Servgrp(T)]" caption="Servgrp(T)" attribute="1" defaultMemberUniqueName="[Hours].[Servgrp(T)].[All]" allUniqueName="[Hours].[Servgrp(T)].[All]" dimensionUniqueName="[Hours]" displayFolder="" count="0" memberValueDatatype="130" unbalanced="0"/>
    <cacheHierarchy uniqueName="[Hours].[Service]" caption="Service" attribute="1" defaultMemberUniqueName="[Hours].[Service].[All]" allUniqueName="[Hours].[Service].[All]" dimensionUniqueName="[Hours]" displayFolder="" count="0" memberValueDatatype="130" unbalanced="0"/>
    <cacheHierarchy uniqueName="[Hours].[Resource Job location]" caption="Resource Job location" attribute="1" defaultMemberUniqueName="[Hours].[Resource Job location].[All]" allUniqueName="[Hours].[Resource Job location].[All]" dimensionUniqueName="[Hours]" displayFolder="" count="0" memberValueDatatype="130" unbalanced="0"/>
    <cacheHierarchy uniqueName="[Hours].[Resno]" caption="Resno" attribute="1" defaultMemberUniqueName="[Hours].[Resno].[All]" allUniqueName="[Hours].[Resno].[All]" dimensionUniqueName="[Hours]" displayFolder="" count="0" memberValueDatatype="130" unbalanced="0"/>
    <cacheHierarchy uniqueName="[Hours].[Resno(T)]" caption="Resno(T)" attribute="1" defaultMemberUniqueName="[Hours].[Resno(T)].[All]" allUniqueName="[Hours].[Resno(T)].[All]" dimensionUniqueName="[Hours]" displayFolder="" count="0" memberValueDatatype="130" unbalanced="0"/>
    <cacheHierarchy uniqueName="[Hours].[Operation]" caption="Operation" attribute="1" defaultMemberUniqueName="[Hours].[Operation].[All]" allUniqueName="[Hours].[Operation].[All]" dimensionUniqueName="[Hours]" displayFolder="" count="0" memberValueDatatype="130" unbalanced="0"/>
    <cacheHierarchy uniqueName="[Hours].[Operation(T)]" caption="Operation(T)" attribute="1" defaultMemberUniqueName="[Hours].[Operation(T)].[All]" allUniqueName="[Hours].[Operation(T)].[All]" dimensionUniqueName="[Hours]" displayFolder="" count="0" memberValueDatatype="130" unbalanced="0"/>
    <cacheHierarchy uniqueName="[Hours].[Sector]" caption="Sector" attribute="1" defaultMemberUniqueName="[Hours].[Sector].[All]" allUniqueName="[Hours].[Sector].[All]" dimensionUniqueName="[Hours]" displayFolder="" count="0" memberValueDatatype="130" unbalanced="0"/>
    <cacheHierarchy uniqueName="[Hours].[Sector(T)]" caption="Sector(T)" attribute="1" defaultMemberUniqueName="[Hours].[Sector(T)].[All]" allUniqueName="[Hours].[Sector(T)].[All]" dimensionUniqueName="[Hours]" displayFolder="" count="0" memberValueDatatype="130" unbalanced="0"/>
    <cacheHierarchy uniqueName="[Hours].[Cogrp]" caption="Cogrp" attribute="1" defaultMemberUniqueName="[Hours].[Cogrp].[All]" allUniqueName="[Hours].[Cogrp].[All]" dimensionUniqueName="[Hours]" displayFolder="" count="0" memberValueDatatype="130" unbalanced="0"/>
    <cacheHierarchy uniqueName="[Hours].[Cogrp(T)]" caption="Cogrp(T)" attribute="1" defaultMemberUniqueName="[Hours].[Cogrp(T)].[All]" allUniqueName="[Hours].[Cogrp(T)].[All]" dimensionUniqueName="[Hours]" displayFolder="" count="0" memberValueDatatype="130" unbalanced="0"/>
    <cacheHierarchy uniqueName="[Hours].[Country]" caption="Country" attribute="1" defaultMemberUniqueName="[Hours].[Country].[All]" allUniqueName="[Hours].[Country].[All]" dimensionUniqueName="[Hours]" displayFolder="" count="0" memberValueDatatype="130" unbalanced="0"/>
    <cacheHierarchy uniqueName="[Hours].[Country(T)]" caption="Country(T)" attribute="1" defaultMemberUniqueName="[Hours].[Country(T)].[All]" allUniqueName="[Hours].[Country(T)].[All]" dimensionUniqueName="[Hours]" displayFolder="" count="0" memberValueDatatype="130" unbalanced="0"/>
    <cacheHierarchy uniqueName="[Hours].[offgrp]" caption="offgrp" attribute="1" defaultMemberUniqueName="[Hours].[offgrp].[All]" allUniqueName="[Hours].[offgrp].[All]" dimensionUniqueName="[Hours]" displayFolder="" count="2" memberValueDatatype="130" unbalanced="0"/>
    <cacheHierarchy uniqueName="[Hours].[Office]" caption="Office" attribute="1" defaultMemberUniqueName="[Hours].[Office].[All]" allUniqueName="[Hours].[Office].[All]" dimensionUniqueName="[Hours]" displayFolder="" count="0" memberValueDatatype="130" unbalanced="0"/>
    <cacheHierarchy uniqueName="[Hours].[Ocountry(T)]" caption="Ocountry(T)" attribute="1" defaultMemberUniqueName="[Hours].[Ocountry(T)].[All]" allUniqueName="[Hours].[Ocountry(T)].[All]" dimensionUniqueName="[Hours]" displayFolder="" count="0" memberValueDatatype="130" unbalanced="0"/>
    <cacheHierarchy uniqueName="[Hours].[Work Order]" caption="Work Order" attribute="1" defaultMemberUniqueName="[Hours].[Work Order].[All]" allUniqueName="[Hours].[Work Order].[All]" dimensionUniqueName="[Hours]" displayFolder="" count="0" memberValueDatatype="130" unbalanced="0"/>
    <cacheHierarchy uniqueName="[Hours].[Project Name]" caption="Project Name" attribute="1" defaultMemberUniqueName="[Hours].[Project Name].[All]" allUniqueName="[Hours].[Project Name].[All]" dimensionUniqueName="[Hours]" displayFolder="" count="0" memberValueDatatype="130" unbalanced="0"/>
    <cacheHierarchy uniqueName="[Hours].[Mgmtac]" caption="Mgmtac" attribute="1" defaultMemberUniqueName="[Hours].[Mgmtac].[All]" allUniqueName="[Hours].[Mgmtac].[All]" dimensionUniqueName="[Hours]" displayFolder="" count="0" memberValueDatatype="130" unbalanced="0"/>
    <cacheHierarchy uniqueName="[Hours].[Account]" caption="Account" attribute="1" defaultMemberUniqueName="[Hours].[Account].[All]" allUniqueName="[Hours].[Account].[All]" dimensionUniqueName="[Hours]" displayFolder="" count="0" memberValueDatatype="130" unbalanced="0"/>
    <cacheHierarchy uniqueName="[Hours].[Resno2]" caption="Resno2" attribute="1" defaultMemberUniqueName="[Hours].[Resno2].[All]" allUniqueName="[Hours].[Resno2].[All]" dimensionUniqueName="[Hours]" displayFolder="" count="0" memberValueDatatype="130" unbalanced="0"/>
    <cacheHierarchy uniqueName="[Hours].[Resource]" caption="Resource" attribute="1" defaultMemberUniqueName="[Hours].[Resource].[All]" allUniqueName="[Hours].[Resource].[All]" dimensionUniqueName="[Hours]" displayFolder="" count="0" memberValueDatatype="130" unbalanced="0"/>
    <cacheHierarchy uniqueName="[Hours].[Dept(T)]" caption="Dept(T)" attribute="1" defaultMemberUniqueName="[Hours].[Dept(T)].[All]" allUniqueName="[Hours].[Dept(T)].[All]" dimensionUniqueName="[Hours]" displayFolder="" count="0" memberValueDatatype="130" unbalanced="0"/>
    <cacheHierarchy uniqueName="[Hours].[Base]" caption="Base" attribute="1" defaultMemberUniqueName="[Hours].[Base].[All]" allUniqueName="[Hours].[Base].[All]" dimensionUniqueName="[Hours]" displayFolder="" count="0" memberValueDatatype="130" unbalanced="0"/>
    <cacheHierarchy uniqueName="[Hours].[Compy]" caption="Compy" attribute="1" defaultMemberUniqueName="[Hours].[Compy].[All]" allUniqueName="[Hours].[Compy].[All]" dimensionUniqueName="[Hours]" displayFolder="" count="0" memberValueDatatype="130" unbalanced="0"/>
    <cacheHierarchy uniqueName="[Hours].[Compycur]" caption="Compycur" attribute="1" defaultMemberUniqueName="[Hours].[Compycur].[All]" allUniqueName="[Hours].[Compycur].[All]" dimensionUniqueName="[Hours]" displayFolder="" count="0" memberValueDatatype="130" unbalanced="0"/>
    <cacheHierarchy uniqueName="[Hours].[Period]" caption="Period" attribute="1" defaultMemberUniqueName="[Hours].[Period].[All]" allUniqueName="[Hours].[Period].[All]" dimensionUniqueName="[Hours]" displayFolder="" count="0" memberValueDatatype="20" unbalanced="0"/>
    <cacheHierarchy uniqueName="[Hours].[Hours]" caption="Hours" attribute="1" defaultMemberUniqueName="[Hours].[Hours].[All]" allUniqueName="[Hours].[Hours].[All]" dimensionUniqueName="[Hours]" displayFolder="" count="0" memberValueDatatype="5" unbalanced="0"/>
    <cacheHierarchy uniqueName="[Hours].[FTEs]" caption="FTEs" attribute="1" defaultMemberUniqueName="[Hours].[FTEs].[All]" allUniqueName="[Hours].[FTEs].[All]" dimensionUniqueName="[Hours]" displayFolder="" count="0" memberValueDatatype="5" unbalanced="0"/>
    <cacheHierarchy uniqueName="[Weeks].[Month]" caption="Month" attribute="1" time="1" defaultMemberUniqueName="[Weeks].[Month].[All]" allUniqueName="[Weeks].[Month].[All]" dimensionUniqueName="[Weeks]" displayFolder="" count="0" memberValueDatatype="7" unbalanced="0"/>
    <cacheHierarchy uniqueName="[Weeks].[Year]" caption="Year" attribute="1" defaultMemberUniqueName="[Weeks].[Year].[All]" allUniqueName="[Weeks].[Year].[All]" dimensionUniqueName="[Weeks]" displayFolder="" count="2" memberValueDatatype="20" unbalanced="0"/>
    <cacheHierarchy uniqueName="[Weeks].[Weeks]" caption="Weeks" attribute="1" defaultMemberUniqueName="[Weeks].[Weeks].[All]" allUniqueName="[Weeks].[Weeks].[All]" dimensionUniqueName="[Weeks]" displayFolder="" count="0" memberValueDatatype="20" unbalanced="0"/>
    <cacheHierarchy uniqueName="[Weeks].[Month (Month)]" caption="Month (Month)" attribute="1" defaultMemberUniqueName="[Weeks].[Month (Month)].[All]" allUniqueName="[Weeks].[Month (Month)].[All]" dimensionUniqueName="[Weeks]" displayFolder="" count="2" memberValueDatatype="130" unbalanced="0"/>
    <cacheHierarchy uniqueName="[Weeks].[Month (Month Index)]" caption="Month (Month Index)" attribute="1" defaultMemberUniqueName="[Weeks].[Month (Month Index)].[All]" allUniqueName="[Weeks].[Month (Month Index)].[All]" dimensionUniqueName="[Weeks]" displayFolder="" count="0" memberValueDatatype="20" unbalanced="0" hidden="1"/>
    <cacheHierarchy uniqueName="[Measures].[Sum of Weeks]" caption="Sum of Weeks" measure="1" displayFolder="" measureGroup="Weeks" count="0">
      <extLst>
        <ext xmlns:x15="http://schemas.microsoft.com/office/spreadsheetml/2010/11/main" uri="{B97F6D7D-B522-45F9-BDA1-12C45D357490}">
          <x15:cacheHierarchy aggregatedColumn="39"/>
        </ext>
      </extLst>
    </cacheHierarchy>
    <cacheHierarchy uniqueName="[Measures].[Sum of FTEs]" caption="Sum of FTEs" measure="1" displayFolder="" measureGroup="Hours" count="0">
      <extLst>
        <ext xmlns:x15="http://schemas.microsoft.com/office/spreadsheetml/2010/11/main" uri="{B97F6D7D-B522-45F9-BDA1-12C45D357490}">
          <x15:cacheHierarchy aggregatedColumn="36"/>
        </ext>
      </extLst>
    </cacheHierarchy>
    <cacheHierarchy uniqueName="[Measures].[Total Hours]" caption="Total Hours" measure="1" displayFolder="" measureGroup="Hours" count="0"/>
    <cacheHierarchy uniqueName="[Measures].[Total Weeks]" caption="Total Weeks" measure="1" displayFolder="" measureGroup="Weeks" count="0"/>
    <cacheHierarchy uniqueName="[Measures].[Total FTE]" caption="Total FTE" measure="1" displayFolder="" measureGroup="Hours" count="0"/>
    <cacheHierarchy uniqueName="[Measures].[__XL_Count Hours]" caption="__XL_Count Hours" measure="1" displayFolder="" measureGroup="Hours" count="0" hidden="1"/>
    <cacheHierarchy uniqueName="[Measures].[__XL_Count Weeks]" caption="__XL_Count Weeks" measure="1" displayFolder="" measureGroup="Weeks"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76562061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1F8356-A485-4AF8-A4C7-4F927BD36CA4}" name="By Discipline" cacheId="185" applyNumberFormats="0" applyBorderFormats="0" applyFontFormats="0" applyPatternFormats="0" applyAlignmentFormats="0" applyWidthHeightFormats="1" dataCaption="Values" tag="92439a9a-96ac-4715-9a40-03d5003e92d2" updatedVersion="8" minRefreshableVersion="3" useAutoFormatting="1" subtotalHiddenItems="1" itemPrintTitles="1" createdVersion="5" indent="0" outline="1" outlineData="1" multipleFieldFilters="0" rowHeaderCaption="Discipline">
  <location ref="F12:J14" firstHeaderRow="0" firstDataRow="1" firstDataCol="3"/>
  <pivotFields count="7">
    <pivotField dataField="1" subtotalTop="0" showAll="0" defaultSubtotal="0"/>
    <pivotField axis="axisRow" allDrilled="1" outline="0" subtotalTop="0" showAll="0" dataSourceSort="1" defaultSubtotal="0" defaultAttributeDrillState="1">
      <items count="1">
        <item x="0"/>
      </items>
    </pivotField>
    <pivotField dataField="1" subtotalTop="0" showAll="0" defaultSubtotal="0"/>
    <pivotField axis="axisRow" allDrilled="1" outline="0" subtotalTop="0" showAll="0" dataSourceSort="1" defaultSubtotal="0" defaultAttributeDrillState="1">
      <items count="1">
        <item x="0"/>
      </items>
    </pivotField>
    <pivotField axis="axisRow" allDrilled="1" subtotalTop="0" showAll="0" dataSourceSort="1" defaultSubtotal="0" defaultAttributeDrillState="1">
      <items count="1">
        <item x="0"/>
      </items>
    </pivotField>
    <pivotField allDrilled="1" subtotalTop="0" showAll="0" dataSourceSort="1" defaultSubtotal="0" defaultAttributeDrillState="1"/>
    <pivotField allDrilled="1" subtotalTop="0" showAll="0" dataSourceSort="1" defaultSubtotal="0" defaultAttributeDrillState="1"/>
  </pivotFields>
  <rowFields count="3">
    <field x="1"/>
    <field x="3"/>
    <field x="4"/>
  </rowFields>
  <rowItems count="2">
    <i>
      <x/>
      <x/>
      <x/>
    </i>
    <i t="grand">
      <x/>
    </i>
  </rowItems>
  <colFields count="1">
    <field x="-2"/>
  </colFields>
  <colItems count="2">
    <i>
      <x/>
    </i>
    <i i="1">
      <x v="1"/>
    </i>
  </colItems>
  <dataFields count="2">
    <dataField fld="0" subtotal="count" baseField="0" baseItem="0"/>
    <dataField fld="2" subtotal="count" baseField="0" baseItem="0" numFmtId="167"/>
  </dataFields>
  <formats count="1">
    <format dxfId="9">
      <pivotArea outline="0" collapsedLevelsAreSubtotals="1" fieldPosition="0">
        <references count="1">
          <reference field="4294967294" count="1" selected="0">
            <x v="1"/>
          </reference>
        </references>
      </pivotArea>
    </format>
  </formats>
  <pivotHierarchies count="50">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Weeks].[Year].&amp;[2026]"/>
      </members>
    </pivotHierarchy>
    <pivotHierarchy dragToData="1"/>
    <pivotHierarchy multipleItemSelectionAllowed="1" dragToData="1">
      <members count="1" level="1">
        <member name="[Weeks].[Month (Month)].&amp;[Jan]"/>
      </members>
    </pivotHierarchy>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4" showRowHeaders="1" showColHeaders="1" showRowStripes="0" showColStripes="0" showLastColumn="1"/>
  <rowHierarchiesUsage count="3">
    <rowHierarchyUsage hierarchyUsage="30"/>
    <rowHierarchyUsage hierarchyUsage="31"/>
    <rowHierarchyUsage hierarchyUsage="2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urs]"/>
        <x15:activeTabTopLevelEntity name="[Week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CDDB971-5E96-44AA-8BBB-AA89E1CEDEA7}" name="Summary" cacheId="182" applyNumberFormats="0" applyBorderFormats="0" applyFontFormats="0" applyPatternFormats="0" applyAlignmentFormats="0" applyWidthHeightFormats="1" dataCaption="Values" tag="ac69da08-7f0a-4e20-a2f6-ff57bca74abd" updatedVersion="8" minRefreshableVersion="3" useAutoFormatting="1" subtotalHiddenItems="1" itemPrintTitles="1" createdVersion="5" indent="0" outline="1" outlineData="1" multipleFieldFilters="0" rowHeaderCaption="Discipline">
  <location ref="B12:D14" firstHeaderRow="0" firstDataRow="1" firstDataCol="1"/>
  <pivotFields count="5">
    <pivotField dataField="1" subtotalTop="0" showAll="0" defaultSubtotal="0"/>
    <pivotField axis="axisRow" allDrilled="1" subtotalTop="0" showAll="0" dataSourceSort="1" defaultSubtotal="0" defaultAttributeDrillState="1">
      <items count="1">
        <item x="0"/>
      </items>
    </pivotField>
    <pivotField dataField="1" subtotalTop="0" showAll="0" defaultSubtotal="0"/>
    <pivotField allDrilled="1" subtotalTop="0" showAll="0" dataSourceSort="1" defaultSubtotal="0" defaultAttributeDrillState="1"/>
    <pivotField allDrilled="1" subtotalTop="0" showAll="0" dataSourceSort="1" defaultSubtotal="0" defaultAttributeDrillState="1"/>
  </pivotFields>
  <rowFields count="1">
    <field x="1"/>
  </rowFields>
  <rowItems count="2">
    <i>
      <x/>
    </i>
    <i t="grand">
      <x/>
    </i>
  </rowItems>
  <colFields count="1">
    <field x="-2"/>
  </colFields>
  <colItems count="2">
    <i>
      <x/>
    </i>
    <i i="1">
      <x v="1"/>
    </i>
  </colItems>
  <dataFields count="2">
    <dataField fld="0" subtotal="count" baseField="0" baseItem="0"/>
    <dataField fld="2" subtotal="count" baseField="0" baseItem="0" numFmtId="167"/>
  </dataFields>
  <formats count="1">
    <format dxfId="10">
      <pivotArea outline="0" collapsedLevelsAreSubtotals="1" fieldPosition="0">
        <references count="1">
          <reference field="4294967294" count="1" selected="0">
            <x v="1"/>
          </reference>
        </references>
      </pivotArea>
    </format>
  </formats>
  <pivotHierarchies count="50">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Weeks].[Year].&amp;[2026]"/>
      </members>
    </pivotHierarchy>
    <pivotHierarchy dragToData="1"/>
    <pivotHierarchy multipleItemSelectionAllowed="1" dragToData="1">
      <members count="1" level="1">
        <member name="[Weeks].[Month (Month)].&amp;[Jan]"/>
      </members>
    </pivotHierarchy>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4" showRowHeaders="1" showColHeaders="1" showRowStripes="0" showColStripes="0" showLastColumn="1"/>
  <rowHierarchiesUsage count="1">
    <rowHierarchyUsage hierarchyUsage="3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urs]"/>
        <x15:activeTabTopLevelEntity name="[Week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F0FEFC-9074-4179-A195-9D03DF9FF18F}" name="By Project" cacheId="188" applyNumberFormats="0" applyBorderFormats="0" applyFontFormats="0" applyPatternFormats="0" applyAlignmentFormats="0" applyWidthHeightFormats="1" dataCaption="Values" tag="d4ff9511-659a-4808-a179-79f552a91a9d" updatedVersion="8" minRefreshableVersion="3" useAutoFormatting="1" subtotalHiddenItems="1" itemPrintTitles="1" createdVersion="5" indent="0" outline="1" outlineData="1" multipleFieldFilters="0" rowHeaderCaption="Work Order">
  <location ref="L12:Q14" firstHeaderRow="0" firstDataRow="1" firstDataCol="4"/>
  <pivotFields count="8">
    <pivotField dataField="1" subtotalTop="0" showAll="0" defaultSubtotal="0"/>
    <pivotField axis="axisRow" allDrilled="1" outline="0" subtotalTop="0" showAll="0" dataSourceSort="1" defaultSubtotal="0" defaultAttributeDrillState="1">
      <items count="1">
        <item x="0"/>
      </items>
    </pivotField>
    <pivotField dataField="1" subtotalTop="0" showAll="0" defaultSubtotal="0"/>
    <pivotField axis="axisRow" allDrilled="1" outline="0" subtotalTop="0" showAll="0" dataSourceSort="1" defaultSubtotal="0" defaultAttributeDrillState="1">
      <items count="1">
        <item x="0"/>
      </items>
    </pivotField>
    <pivotField axis="axisRow" allDrilled="1" outline="0" subtotalTop="0" showAll="0" dataSourceSort="1" defaultSubtotal="0" defaultAttributeDrillState="1">
      <items count="1">
        <item x="0"/>
      </items>
    </pivotField>
    <pivotField axis="axisRow" allDrilled="1" subtotalTop="0" showAll="0" dataSourceSort="1" defaultSubtotal="0" defaultAttributeDrillState="1">
      <items count="1">
        <item x="0"/>
      </items>
    </pivotField>
    <pivotField allDrilled="1" subtotalTop="0" showAll="0" dataSourceSort="1" defaultSubtotal="0" defaultAttributeDrillState="1"/>
    <pivotField allDrilled="1" subtotalTop="0" showAll="0" dataSourceSort="1" defaultSubtotal="0" defaultAttributeDrillState="1"/>
  </pivotFields>
  <rowFields count="4">
    <field x="3"/>
    <field x="4"/>
    <field x="1"/>
    <field x="5"/>
  </rowFields>
  <rowItems count="2">
    <i>
      <x/>
      <x/>
      <x/>
      <x/>
    </i>
    <i t="grand">
      <x/>
    </i>
  </rowItems>
  <colFields count="1">
    <field x="-2"/>
  </colFields>
  <colItems count="2">
    <i>
      <x/>
    </i>
    <i i="1">
      <x v="1"/>
    </i>
  </colItems>
  <dataFields count="2">
    <dataField fld="0" subtotal="count" baseField="0" baseItem="0"/>
    <dataField fld="2" subtotal="count" baseField="0" baseItem="0" numFmtId="167"/>
  </dataFields>
  <formats count="1">
    <format dxfId="11">
      <pivotArea outline="0" collapsedLevelsAreSubtotals="1" fieldPosition="0">
        <references count="1">
          <reference field="4294967294" count="1" selected="0">
            <x v="1"/>
          </reference>
        </references>
      </pivotArea>
    </format>
  </formats>
  <pivotHierarchies count="50">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Weeks].[Year].&amp;[2026]"/>
      </members>
    </pivotHierarchy>
    <pivotHierarchy dragToData="1"/>
    <pivotHierarchy multipleItemSelectionAllowed="1" dragToData="1">
      <members count="1" level="1">
        <member name="[Weeks].[Month (Month)].&amp;[Jan]"/>
      </members>
    </pivotHierarchy>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4" showRowHeaders="1" showColHeaders="1" showRowStripes="0" showColStripes="0" showLastColumn="1"/>
  <rowHierarchiesUsage count="4">
    <rowHierarchyUsage hierarchyUsage="24"/>
    <rowHierarchyUsage hierarchyUsage="25"/>
    <rowHierarchyUsage hierarchyUsage="30"/>
    <rowHierarchyUsage hierarchyUsage="2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Hours]"/>
        <x15:activeTabTopLevelEntity name="[Week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__Month" xr10:uid="{06C9D045-7EF3-4FFA-8890-8E7487C5BD96}" sourceName="[Weeks].[Month (Month)]">
  <pivotTables>
    <pivotTable tabId="6" name="Summary"/>
    <pivotTable tabId="6" name="By Discipline"/>
    <pivotTable tabId="6" name="By Project"/>
  </pivotTables>
  <data>
    <olap pivotCacheId="765620619">
      <levels count="2">
        <level uniqueName="[Weeks].[Month (Month)].[(All)]" sourceCaption="(All)" count="0"/>
        <level uniqueName="[Weeks].[Month (Month)].[Month (Month)]" sourceCaption="Month (Month)" count="12">
          <ranges>
            <range startItem="0">
              <i n="[Weeks].[Month (Month)].&amp;[Jan]" c="Jan"/>
              <i n="[Weeks].[Month (Month)].&amp;[Feb]" c="Feb" nd="1"/>
              <i n="[Weeks].[Month (Month)].&amp;[Mar]" c="Mar" nd="1"/>
              <i n="[Weeks].[Month (Month)].&amp;[Apr]" c="Apr" nd="1"/>
              <i n="[Weeks].[Month (Month)].&amp;[May]" c="May" nd="1"/>
              <i n="[Weeks].[Month (Month)].&amp;[Jun]" c="Jun" nd="1"/>
              <i n="[Weeks].[Month (Month)].&amp;[Jul]" c="Jul" nd="1"/>
              <i n="[Weeks].[Month (Month)].&amp;[Aug]" c="Aug" nd="1"/>
              <i n="[Weeks].[Month (Month)].&amp;[Sept]" c="Sept" nd="1"/>
              <i n="[Weeks].[Month (Month)].&amp;[Oct]" c="Oct" nd="1"/>
              <i n="[Weeks].[Month (Month)].&amp;[Nov]" c="Nov" nd="1"/>
              <i n="[Weeks].[Month (Month)].&amp;[Dec]" c="Dec" nd="1"/>
            </range>
          </ranges>
        </level>
      </levels>
      <selections count="1">
        <selection n="[Weeks].[Month (Month)].&amp;[Jan]"/>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grp" xr10:uid="{49942460-47F0-4980-9ECE-4A69DDF2E9B3}" sourceName="[Hours].[offgrp]">
  <pivotTables>
    <pivotTable tabId="6" name="Summary"/>
    <pivotTable tabId="6" name="By Discipline"/>
    <pivotTable tabId="6" name="By Project"/>
  </pivotTables>
  <data>
    <olap pivotCacheId="765620619">
      <levels count="2">
        <level uniqueName="[Hours].[offgrp].[(All)]" sourceCaption="(All)" count="0"/>
        <level uniqueName="[Hours].[offgrp].[offgrp]" sourceCaption="offgrp" count="2">
          <ranges>
            <range startItem="0">
              <i n="[Hours].[offgrp].&amp;[Anon 2]" c="Anon 2"/>
              <i n="[Hours].[offgrp].&amp;[Anon 1]" c="Anon 1" nd="1"/>
            </range>
          </ranges>
        </level>
      </levels>
      <selections count="1">
        <selection n="[Hours].[offgrp].[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24BDE6CD-2B1C-4431-9019-B1337B4C38F3}" sourceName="[Hours].[Site]">
  <pivotTables>
    <pivotTable tabId="6" name="Summary"/>
    <pivotTable tabId="6" name="By Discipline"/>
    <pivotTable tabId="6" name="By Project"/>
  </pivotTables>
  <data>
    <olap pivotCacheId="765620619">
      <levels count="2">
        <level uniqueName="[Hours].[Site].[(All)]" sourceCaption="(All)" count="0"/>
        <level uniqueName="[Hours].[Site].[Site]" sourceCaption="Site" count="17">
          <ranges>
            <range startItem="0">
              <i n="[Hours].[Site].&amp;" c="(blank)"/>
              <i n="[Hours].[Site].&amp;[SITE A]" c="SITE A" nd="1"/>
              <i n="[Hours].[Site].&amp;[SITE B]" c="SITE B" nd="1"/>
              <i n="[Hours].[Site].&amp;[SITE C]" c="SITE C" nd="1"/>
              <i n="[Hours].[Site].&amp;[SITE D]" c="SITE D" nd="1"/>
              <i n="[Hours].[Site].&amp;[SITE E]" c="SITE E" nd="1"/>
              <i n="[Hours].[Site].&amp;[SITE F]" c="SITE F" nd="1"/>
              <i n="[Hours].[Site].&amp;[SITE G]" c="SITE G" nd="1"/>
              <i n="[Hours].[Site].&amp;[SITE H]" c="SITE H" nd="1"/>
              <i n="[Hours].[Site].&amp;[SITE I]" c="SITE I" nd="1"/>
              <i n="[Hours].[Site].&amp;[SITE J]" c="SITE J" nd="1"/>
              <i n="[Hours].[Site].&amp;[SITE K]" c="SITE K" nd="1"/>
              <i n="[Hours].[Site].&amp;[SITE L]" c="SITE L" nd="1"/>
              <i n="[Hours].[Site].&amp;[SITE M]" c="SITE M" nd="1"/>
              <i n="[Hours].[Site].&amp;[SITE N]" c="SITE N" nd="1"/>
              <i n="[Hours].[Site].&amp;[SITE O]" c="SITE O" nd="1"/>
              <i n="[Hours].[Site].&amp;[SITE P]" c="SITE P" nd="1"/>
            </range>
          </ranges>
        </level>
      </levels>
      <selections count="1">
        <selection n="[Hours].[Site].[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1CA4E5D2-3215-40BD-81A3-DC675EAA2472}" sourceName="[Weeks].[Year]">
  <pivotTables>
    <pivotTable tabId="6" name="Summary"/>
    <pivotTable tabId="6" name="By Discipline"/>
    <pivotTable tabId="6" name="By Project"/>
  </pivotTables>
  <data>
    <olap pivotCacheId="765620619">
      <levels count="2">
        <level uniqueName="[Weeks].[Year].[(All)]" sourceCaption="(All)" count="0"/>
        <level uniqueName="[Weeks].[Year].[Year]" sourceCaption="Year" count="2">
          <ranges>
            <range startItem="0">
              <i n="[Weeks].[Year].&amp;[2025]" c="2025"/>
              <i n="[Weeks].[Year].&amp;[2026]" c="2026"/>
            </range>
          </ranges>
        </level>
      </levels>
      <selections count="1">
        <selection n="[Weeks].[Year].&amp;[2026]"/>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Month)" xr10:uid="{3C4AFC7A-DBF9-4B70-B682-A6C984DC8E21}" cache="Slicer_Month__Month" caption="Month" columnCount="13" level="1" style="Summary Slicer 2 2" rowHeight="257175"/>
  <slicer name="offgrp" xr10:uid="{CF9BB0D7-3265-454F-BCFF-2ED8649B2583}" cache="Slicer_offgrp" caption="Office Group" columnCount="2" level="1" style="Summary Slicer 2 2" rowHeight="257175"/>
  <slicer name="Site" xr10:uid="{BFA70E3D-F7F4-4137-A635-40E2C2C29352}" cache="Slicer_Site" caption="Site" columnCount="8" level="1" style="Summary Slicer 2 2 2" rowHeight="257175"/>
  <slicer name="Year" xr10:uid="{EB151347-F70E-4AE5-BCF8-7D706457C9A1}" cache="Slicer_Year" caption="Year" columnCount="2"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BB9243-3379-4C8C-8FCE-EC7FE29F3BA2}" name="Hours" displayName="Hours" ref="F7:AP77" totalsRowShown="0" headerRowDxfId="50">
  <autoFilter ref="F7:AP77" xr:uid="{A9BB9243-3379-4C8C-8FCE-EC7FE29F3BA2}"/>
  <tableColumns count="37">
    <tableColumn id="1" xr3:uid="{A0A5DC57-543C-488F-B80D-7E253F728A91}" name="Month" dataDxfId="49"/>
    <tableColumn id="2" xr3:uid="{F713C268-0126-46CF-9EB5-33A07820B34B}" name="Year" dataDxfId="48"/>
    <tableColumn id="3" xr3:uid="{ABF7BB4E-3530-4D6A-8EA5-5AEB56AD2AC3}" name="CustomerID" dataDxfId="47"/>
    <tableColumn id="4" xr3:uid="{9F3E89EA-9C9A-43D1-A151-EEE2530C98F0}" name="CustomerID(T)" dataDxfId="46"/>
    <tableColumn id="5" xr3:uid="{E154E9AB-5EF5-4866-B056-32363F14B64B}" name="Project" dataDxfId="45"/>
    <tableColumn id="6" xr3:uid="{F489CEE0-09BC-431D-914D-95C559CA5E27}" name="Site" dataDxfId="44"/>
    <tableColumn id="7" xr3:uid="{A2E1F26E-EDEC-43E0-89FB-44A1DE59FC34}" name="Project(T)" dataDxfId="43"/>
    <tableColumn id="8" xr3:uid="{4C98C177-A7A4-40F3-B05F-CA2CE96065A7}" name="Servgrp" dataDxfId="42"/>
    <tableColumn id="9" xr3:uid="{E2154B05-7997-4988-8DD0-4774BE5A0402}" name="Servgrp(T)" dataDxfId="41"/>
    <tableColumn id="10" xr3:uid="{A40137E4-E034-4E26-9565-51F627969EF7}" name="Service" dataDxfId="40"/>
    <tableColumn id="11" xr3:uid="{04557A8E-A8B5-43C9-B7F8-C16E6181FD43}" name="Resource Job location" dataDxfId="39"/>
    <tableColumn id="12" xr3:uid="{4E727B3B-9242-48BE-B46E-65F8E7899821}" name="Resno" dataDxfId="38"/>
    <tableColumn id="13" xr3:uid="{62E467A2-FF30-41F7-B889-4A8F0661DD42}" name="Resno(T)" dataDxfId="37"/>
    <tableColumn id="14" xr3:uid="{EFC35106-A5C9-4613-8775-45939C14C4EE}" name="Operation" dataDxfId="36"/>
    <tableColumn id="15" xr3:uid="{B025DF49-3707-4015-9136-3AACAD4B408C}" name="Operation(T)" dataDxfId="35"/>
    <tableColumn id="16" xr3:uid="{9AB17859-66D6-4B75-A854-D7E560230A73}" name="Sector" dataDxfId="34"/>
    <tableColumn id="17" xr3:uid="{B1EFB817-138D-4139-8C1C-047A4C62CC65}" name="Sector(T)" dataDxfId="33"/>
    <tableColumn id="18" xr3:uid="{CD563918-156E-4595-ACAA-65A01E8B1FC2}" name="Cogrp" dataDxfId="32"/>
    <tableColumn id="19" xr3:uid="{8A87B46C-194F-4673-8DA6-E43A264DC09D}" name="Cogrp(T)" dataDxfId="31"/>
    <tableColumn id="20" xr3:uid="{3F6EC5F7-F62C-4339-ADBF-479149BB42BB}" name="Country" dataDxfId="30"/>
    <tableColumn id="21" xr3:uid="{934D88CA-1DA1-49C8-846A-646A4ABA4258}" name="Country(T)" dataDxfId="29"/>
    <tableColumn id="22" xr3:uid="{8387A7AF-0883-454B-B17D-B6777D843A33}" name="offgrp" dataDxfId="28"/>
    <tableColumn id="23" xr3:uid="{01D64FC3-7798-465C-87B9-FB9E18C2C57C}" name="Office" dataDxfId="27"/>
    <tableColumn id="24" xr3:uid="{50764F97-30F3-468A-849F-661E68E2754D}" name="Ocountry(T)" dataDxfId="26"/>
    <tableColumn id="25" xr3:uid="{B21B81DD-5C99-4F6F-AD79-48EE8A45299E}" name="Work Order" dataDxfId="25"/>
    <tableColumn id="26" xr3:uid="{DC63808D-874C-405C-9167-E63B6DA95BA4}" name="Project Name" dataDxfId="24"/>
    <tableColumn id="27" xr3:uid="{7837F277-FDC1-4469-B336-42161237F304}" name="Mgmtac" dataDxfId="23"/>
    <tableColumn id="28" xr3:uid="{2AFB4389-5683-41D1-9A85-D3B937E40045}" name="Account" dataDxfId="22"/>
    <tableColumn id="29" xr3:uid="{2BE8CAD4-8617-4605-ADF8-7125440DDC61}" name="Resno2" dataDxfId="21"/>
    <tableColumn id="30" xr3:uid="{AC41790C-93D6-461B-B3DD-BDDA0E334AA2}" name="Resource" dataDxfId="20"/>
    <tableColumn id="31" xr3:uid="{278282FB-51F9-4648-A7A9-15F31D19DAA7}" name="Dept(T)" dataDxfId="19"/>
    <tableColumn id="32" xr3:uid="{747CFBC7-821B-4F15-8254-EC58E7C6629B}" name="Base" dataDxfId="18"/>
    <tableColumn id="33" xr3:uid="{73023464-C3AF-464F-AE23-D80C3029696E}" name="Compy" dataDxfId="17"/>
    <tableColumn id="34" xr3:uid="{C621E17E-2C6F-48CF-8937-FE0FEB8D2BAD}" name="Compycur" dataDxfId="16"/>
    <tableColumn id="35" xr3:uid="{C9FC6234-76EB-4DAF-AAEB-6BAB9BF1F26A}" name="Period" dataDxfId="15"/>
    <tableColumn id="36" xr3:uid="{5EBA1310-907C-457C-AD6B-36F998C6ACD6}" name="Hours" dataDxfId="14"/>
    <tableColumn id="37" xr3:uid="{500EB8F0-74FD-4BCE-A187-F1EBF697EC60}" name="FTEs"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0F18C5-6B02-47E5-8D64-1E1203A45AEA}" name="Weeks" displayName="Weeks" ref="B7:D20" totalsRowShown="0" headerRowDxfId="12">
  <autoFilter ref="B7:D20" xr:uid="{4F0F18C5-6B02-47E5-8D64-1E1203A45AEA}"/>
  <tableColumns count="3">
    <tableColumn id="1" xr3:uid="{2C4D468E-F903-4040-BF2B-9E23DEACDC15}" name="Month " dataDxfId="8"/>
    <tableColumn id="3" xr3:uid="{A320D803-EA4D-4BA6-B0BD-56E89A55E6D8}" name="Year" dataDxfId="6">
      <calculatedColumnFormula>YEAR(Weeks[[#This Row],[Month ]])</calculatedColumnFormula>
    </tableColumn>
    <tableColumn id="2" xr3:uid="{E81FD2EA-90F2-4A11-B894-97F944C1908B}" name="Week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924C-18D9-409A-9DE1-24656D146B7A}">
  <sheetPr>
    <tabColor theme="1"/>
  </sheetPr>
  <dimension ref="A1:AP77"/>
  <sheetViews>
    <sheetView showGridLines="0" tabSelected="1" workbookViewId="0">
      <selection activeCell="B5" sqref="B5"/>
    </sheetView>
  </sheetViews>
  <sheetFormatPr defaultRowHeight="15" x14ac:dyDescent="0.25"/>
  <cols>
    <col min="1" max="1" width="3.5703125" customWidth="1"/>
    <col min="2" max="3" width="9.28515625" customWidth="1"/>
    <col min="4" max="4" width="9.28515625" style="1" customWidth="1"/>
    <col min="5" max="5" width="3.5703125" customWidth="1"/>
    <col min="6" max="6" width="9.140625" style="1"/>
    <col min="8" max="8" width="14.140625" customWidth="1"/>
    <col min="9" max="9" width="31.28515625" customWidth="1"/>
    <col min="10" max="10" width="11.42578125" customWidth="1"/>
    <col min="11" max="11" width="20.42578125" customWidth="1"/>
    <col min="12" max="12" width="49.140625" customWidth="1"/>
    <col min="13" max="13" width="10" customWidth="1"/>
    <col min="14" max="14" width="17.85546875" customWidth="1"/>
    <col min="15" max="15" width="9.85546875" customWidth="1"/>
    <col min="16" max="16" width="22.85546875" customWidth="1"/>
    <col min="18" max="18" width="14.5703125" customWidth="1"/>
    <col min="19" max="19" width="12.140625" customWidth="1"/>
    <col min="20" max="20" width="14.5703125" customWidth="1"/>
    <col min="22" max="22" width="11.42578125" customWidth="1"/>
    <col min="24" max="24" width="11" customWidth="1"/>
    <col min="25" max="25" width="10.42578125" customWidth="1"/>
    <col min="26" max="26" width="12.85546875" customWidth="1"/>
    <col min="29" max="29" width="13.85546875" customWidth="1"/>
    <col min="30" max="30" width="13.42578125" customWidth="1"/>
    <col min="31" max="31" width="82.85546875" customWidth="1"/>
    <col min="32" max="32" width="10.140625" customWidth="1"/>
    <col min="33" max="33" width="10.42578125" customWidth="1"/>
    <col min="34" max="34" width="9.85546875" customWidth="1"/>
    <col min="35" max="35" width="28" customWidth="1"/>
    <col min="36" max="36" width="40.28515625" customWidth="1"/>
    <col min="37" max="37" width="16.42578125" customWidth="1"/>
    <col min="38" max="38" width="9.5703125" customWidth="1"/>
    <col min="39" max="39" width="12.42578125" customWidth="1"/>
    <col min="42" max="42" width="11.28515625" bestFit="1" customWidth="1"/>
    <col min="44" max="44" width="9.5703125" bestFit="1" customWidth="1"/>
  </cols>
  <sheetData>
    <row r="1" spans="1:42" s="8" customFormat="1" x14ac:dyDescent="0.25">
      <c r="A1"/>
      <c r="D1" s="9"/>
      <c r="F1" s="9"/>
    </row>
    <row r="2" spans="1:42" s="11" customFormat="1" ht="34.5" x14ac:dyDescent="0.55000000000000004">
      <c r="A2" s="12"/>
      <c r="B2" s="10" t="s">
        <v>0</v>
      </c>
      <c r="C2" s="10"/>
      <c r="D2" s="14"/>
    </row>
    <row r="3" spans="1:42" s="8" customFormat="1" x14ac:dyDescent="0.25">
      <c r="A3"/>
      <c r="D3" s="9"/>
      <c r="F3" s="9"/>
    </row>
    <row r="7" spans="1:42" s="2" customFormat="1" x14ac:dyDescent="0.25">
      <c r="B7" s="13" t="s">
        <v>1</v>
      </c>
      <c r="C7" s="13" t="s">
        <v>4</v>
      </c>
      <c r="D7" s="15" t="s">
        <v>2</v>
      </c>
      <c r="F7" s="3" t="s">
        <v>3</v>
      </c>
      <c r="G7" s="4" t="s">
        <v>4</v>
      </c>
      <c r="H7" s="4" t="s">
        <v>5</v>
      </c>
      <c r="I7" s="4" t="s">
        <v>6</v>
      </c>
      <c r="J7" s="4" t="s">
        <v>7</v>
      </c>
      <c r="K7" s="4" t="s">
        <v>8</v>
      </c>
      <c r="L7" s="4" t="s">
        <v>9</v>
      </c>
      <c r="M7" s="4" t="s">
        <v>10</v>
      </c>
      <c r="N7" s="4" t="s">
        <v>11</v>
      </c>
      <c r="O7" s="4" t="s">
        <v>12</v>
      </c>
      <c r="P7" s="4" t="s">
        <v>13</v>
      </c>
      <c r="Q7" s="4" t="s">
        <v>14</v>
      </c>
      <c r="R7" s="4" t="s">
        <v>15</v>
      </c>
      <c r="S7" s="4" t="s">
        <v>16</v>
      </c>
      <c r="T7" s="4" t="s">
        <v>17</v>
      </c>
      <c r="U7" s="4" t="s">
        <v>18</v>
      </c>
      <c r="V7" s="4" t="s">
        <v>19</v>
      </c>
      <c r="W7" s="4" t="s">
        <v>20</v>
      </c>
      <c r="X7" s="4" t="s">
        <v>21</v>
      </c>
      <c r="Y7" s="4" t="s">
        <v>22</v>
      </c>
      <c r="Z7" s="4" t="s">
        <v>23</v>
      </c>
      <c r="AA7" s="4" t="s">
        <v>24</v>
      </c>
      <c r="AB7" s="4" t="s">
        <v>25</v>
      </c>
      <c r="AC7" s="4" t="s">
        <v>26</v>
      </c>
      <c r="AD7" s="4" t="s">
        <v>27</v>
      </c>
      <c r="AE7" s="4" t="s">
        <v>28</v>
      </c>
      <c r="AF7" s="4" t="s">
        <v>29</v>
      </c>
      <c r="AG7" s="4" t="s">
        <v>30</v>
      </c>
      <c r="AH7" s="4" t="s">
        <v>31</v>
      </c>
      <c r="AI7" s="4" t="s">
        <v>32</v>
      </c>
      <c r="AJ7" s="4" t="s">
        <v>33</v>
      </c>
      <c r="AK7" s="4" t="s">
        <v>34</v>
      </c>
      <c r="AL7" s="4" t="s">
        <v>35</v>
      </c>
      <c r="AM7" s="4" t="s">
        <v>36</v>
      </c>
      <c r="AN7" s="4" t="s">
        <v>37</v>
      </c>
      <c r="AO7" s="4" t="s">
        <v>38</v>
      </c>
      <c r="AP7" s="4" t="s">
        <v>39</v>
      </c>
    </row>
    <row r="8" spans="1:42" x14ac:dyDescent="0.25">
      <c r="B8" s="16">
        <v>45658</v>
      </c>
      <c r="C8" s="52">
        <f>YEAR(Weeks[[#This Row],[Month ]])</f>
        <v>2025</v>
      </c>
      <c r="D8" s="17">
        <v>5</v>
      </c>
      <c r="F8" s="5">
        <v>45658</v>
      </c>
      <c r="G8" s="6">
        <v>2025</v>
      </c>
      <c r="H8" s="6" t="s">
        <v>129</v>
      </c>
      <c r="I8" s="6" t="s">
        <v>135</v>
      </c>
      <c r="J8" s="6" t="s">
        <v>162</v>
      </c>
      <c r="K8" s="6" t="s">
        <v>139</v>
      </c>
      <c r="L8" s="6" t="s">
        <v>140</v>
      </c>
      <c r="M8" s="6" t="s">
        <v>40</v>
      </c>
      <c r="N8" s="6" t="s">
        <v>190</v>
      </c>
      <c r="O8" s="6" t="s">
        <v>41</v>
      </c>
      <c r="P8" s="6" t="s">
        <v>42</v>
      </c>
      <c r="Q8" s="6" t="s">
        <v>43</v>
      </c>
      <c r="R8" s="6" t="s">
        <v>181</v>
      </c>
      <c r="S8" s="6" t="s">
        <v>191</v>
      </c>
      <c r="T8" s="6" t="s">
        <v>144</v>
      </c>
      <c r="U8" s="6" t="s">
        <v>44</v>
      </c>
      <c r="V8" s="6" t="s">
        <v>161</v>
      </c>
      <c r="W8" s="6" t="s">
        <v>191</v>
      </c>
      <c r="X8" s="6" t="s">
        <v>144</v>
      </c>
      <c r="Y8" s="6" t="s">
        <v>144</v>
      </c>
      <c r="Z8" s="6" t="s">
        <v>144</v>
      </c>
      <c r="AA8" s="6" t="s">
        <v>194</v>
      </c>
      <c r="AB8" s="6" t="s">
        <v>145</v>
      </c>
      <c r="AC8" s="6" t="s">
        <v>144</v>
      </c>
      <c r="AD8" s="6" t="s">
        <v>163</v>
      </c>
      <c r="AE8" s="6" t="s">
        <v>199</v>
      </c>
      <c r="AF8" s="6" t="s">
        <v>45</v>
      </c>
      <c r="AG8" s="6" t="s">
        <v>46</v>
      </c>
      <c r="AH8" s="6" t="s">
        <v>47</v>
      </c>
      <c r="AI8" s="6" t="s">
        <v>197</v>
      </c>
      <c r="AJ8" s="6" t="s">
        <v>48</v>
      </c>
      <c r="AK8" s="6" t="s">
        <v>194</v>
      </c>
      <c r="AL8" s="6" t="s">
        <v>49</v>
      </c>
      <c r="AM8" s="6" t="s">
        <v>50</v>
      </c>
      <c r="AN8" s="6">
        <v>202501</v>
      </c>
      <c r="AO8" s="6">
        <v>3</v>
      </c>
      <c r="AP8" s="7">
        <f>Hours[[#This Row],[Hours]]/(40*$D$8)</f>
        <v>1.4999999999999999E-2</v>
      </c>
    </row>
    <row r="9" spans="1:42" x14ac:dyDescent="0.25">
      <c r="B9" s="16">
        <v>45689</v>
      </c>
      <c r="C9" s="52">
        <f>YEAR(Weeks[[#This Row],[Month ]])</f>
        <v>2025</v>
      </c>
      <c r="D9" s="17">
        <v>4</v>
      </c>
      <c r="F9" s="5">
        <v>45689</v>
      </c>
      <c r="G9" s="6">
        <v>2025</v>
      </c>
      <c r="H9" s="6" t="s">
        <v>129</v>
      </c>
      <c r="I9" s="6" t="s">
        <v>135</v>
      </c>
      <c r="J9" s="6" t="s">
        <v>162</v>
      </c>
      <c r="K9" s="6" t="s">
        <v>139</v>
      </c>
      <c r="L9" s="6" t="s">
        <v>140</v>
      </c>
      <c r="M9" s="6" t="s">
        <v>40</v>
      </c>
      <c r="N9" s="6" t="s">
        <v>190</v>
      </c>
      <c r="O9" s="6" t="s">
        <v>41</v>
      </c>
      <c r="P9" s="6" t="s">
        <v>42</v>
      </c>
      <c r="Q9" s="6" t="s">
        <v>43</v>
      </c>
      <c r="R9" s="6" t="s">
        <v>181</v>
      </c>
      <c r="S9" s="6" t="s">
        <v>191</v>
      </c>
      <c r="T9" s="6" t="s">
        <v>144</v>
      </c>
      <c r="U9" s="6" t="s">
        <v>44</v>
      </c>
      <c r="V9" s="6" t="s">
        <v>161</v>
      </c>
      <c r="W9" s="6" t="s">
        <v>191</v>
      </c>
      <c r="X9" s="6" t="s">
        <v>144</v>
      </c>
      <c r="Y9" s="6" t="s">
        <v>144</v>
      </c>
      <c r="Z9" s="6" t="s">
        <v>144</v>
      </c>
      <c r="AA9" s="6" t="s">
        <v>194</v>
      </c>
      <c r="AB9" s="6" t="s">
        <v>145</v>
      </c>
      <c r="AC9" s="6" t="s">
        <v>144</v>
      </c>
      <c r="AD9" s="6" t="s">
        <v>163</v>
      </c>
      <c r="AE9" s="6" t="s">
        <v>198</v>
      </c>
      <c r="AF9" s="6" t="s">
        <v>45</v>
      </c>
      <c r="AG9" s="6" t="s">
        <v>46</v>
      </c>
      <c r="AH9" s="6" t="s">
        <v>47</v>
      </c>
      <c r="AI9" s="6" t="s">
        <v>197</v>
      </c>
      <c r="AJ9" s="6" t="s">
        <v>48</v>
      </c>
      <c r="AK9" s="6" t="s">
        <v>194</v>
      </c>
      <c r="AL9" s="6" t="s">
        <v>49</v>
      </c>
      <c r="AM9" s="6" t="s">
        <v>50</v>
      </c>
      <c r="AN9" s="6">
        <v>202502</v>
      </c>
      <c r="AO9" s="6">
        <v>9.5</v>
      </c>
      <c r="AP9" s="7">
        <f>Hours[[#This Row],[Hours]]/(40*$D$9)</f>
        <v>5.9374999999999997E-2</v>
      </c>
    </row>
    <row r="10" spans="1:42" x14ac:dyDescent="0.25">
      <c r="B10" s="16">
        <v>45717</v>
      </c>
      <c r="C10" s="52">
        <f>YEAR(Weeks[[#This Row],[Month ]])</f>
        <v>2025</v>
      </c>
      <c r="D10" s="17">
        <v>4</v>
      </c>
      <c r="F10" s="5">
        <v>45717</v>
      </c>
      <c r="G10" s="6">
        <v>2025</v>
      </c>
      <c r="H10" s="6" t="s">
        <v>129</v>
      </c>
      <c r="I10" s="6" t="s">
        <v>135</v>
      </c>
      <c r="J10" s="6" t="s">
        <v>162</v>
      </c>
      <c r="K10" s="6" t="s">
        <v>139</v>
      </c>
      <c r="L10" s="6" t="s">
        <v>140</v>
      </c>
      <c r="M10" s="6" t="s">
        <v>40</v>
      </c>
      <c r="N10" s="6" t="s">
        <v>190</v>
      </c>
      <c r="O10" s="6" t="s">
        <v>41</v>
      </c>
      <c r="P10" s="6" t="s">
        <v>42</v>
      </c>
      <c r="Q10" s="6" t="s">
        <v>43</v>
      </c>
      <c r="R10" s="6" t="s">
        <v>181</v>
      </c>
      <c r="S10" s="6" t="s">
        <v>191</v>
      </c>
      <c r="T10" s="6" t="s">
        <v>144</v>
      </c>
      <c r="U10" s="6" t="s">
        <v>44</v>
      </c>
      <c r="V10" s="6" t="s">
        <v>161</v>
      </c>
      <c r="W10" s="6" t="s">
        <v>191</v>
      </c>
      <c r="X10" s="6" t="s">
        <v>144</v>
      </c>
      <c r="Y10" s="6" t="s">
        <v>144</v>
      </c>
      <c r="Z10" s="6" t="s">
        <v>144</v>
      </c>
      <c r="AA10" s="6" t="s">
        <v>194</v>
      </c>
      <c r="AB10" s="6" t="s">
        <v>145</v>
      </c>
      <c r="AC10" s="6" t="s">
        <v>144</v>
      </c>
      <c r="AD10" s="6" t="s">
        <v>163</v>
      </c>
      <c r="AE10" s="6" t="s">
        <v>200</v>
      </c>
      <c r="AF10" s="6" t="s">
        <v>45</v>
      </c>
      <c r="AG10" s="6" t="s">
        <v>46</v>
      </c>
      <c r="AH10" s="6" t="s">
        <v>47</v>
      </c>
      <c r="AI10" s="6" t="s">
        <v>197</v>
      </c>
      <c r="AJ10" s="6" t="s">
        <v>48</v>
      </c>
      <c r="AK10" s="6" t="s">
        <v>194</v>
      </c>
      <c r="AL10" s="6" t="s">
        <v>49</v>
      </c>
      <c r="AM10" s="6" t="s">
        <v>50</v>
      </c>
      <c r="AN10" s="6">
        <v>202503</v>
      </c>
      <c r="AO10" s="6">
        <v>4.5</v>
      </c>
      <c r="AP10" s="7">
        <f>Hours[[#This Row],[Hours]]/(40*$D$10)</f>
        <v>2.8125000000000001E-2</v>
      </c>
    </row>
    <row r="11" spans="1:42" x14ac:dyDescent="0.25">
      <c r="B11" s="16">
        <v>45748</v>
      </c>
      <c r="C11" s="52">
        <f>YEAR(Weeks[[#This Row],[Month ]])</f>
        <v>2025</v>
      </c>
      <c r="D11" s="17">
        <v>5</v>
      </c>
      <c r="F11" s="5">
        <v>45748</v>
      </c>
      <c r="G11" s="6">
        <v>2025</v>
      </c>
      <c r="H11" s="6" t="s">
        <v>129</v>
      </c>
      <c r="I11" s="6" t="s">
        <v>135</v>
      </c>
      <c r="J11" s="6" t="s">
        <v>162</v>
      </c>
      <c r="K11" s="6" t="s">
        <v>139</v>
      </c>
      <c r="L11" s="6" t="s">
        <v>140</v>
      </c>
      <c r="M11" s="6" t="s">
        <v>40</v>
      </c>
      <c r="N11" s="6" t="s">
        <v>190</v>
      </c>
      <c r="O11" s="6" t="s">
        <v>41</v>
      </c>
      <c r="P11" s="6" t="s">
        <v>42</v>
      </c>
      <c r="Q11" s="6" t="s">
        <v>43</v>
      </c>
      <c r="R11" s="6" t="s">
        <v>181</v>
      </c>
      <c r="S11" s="6" t="s">
        <v>191</v>
      </c>
      <c r="T11" s="6" t="s">
        <v>144</v>
      </c>
      <c r="U11" s="6" t="s">
        <v>44</v>
      </c>
      <c r="V11" s="6" t="s">
        <v>161</v>
      </c>
      <c r="W11" s="6" t="s">
        <v>191</v>
      </c>
      <c r="X11" s="6" t="s">
        <v>144</v>
      </c>
      <c r="Y11" s="6" t="s">
        <v>144</v>
      </c>
      <c r="Z11" s="6" t="s">
        <v>144</v>
      </c>
      <c r="AA11" s="6" t="s">
        <v>194</v>
      </c>
      <c r="AB11" s="6" t="s">
        <v>145</v>
      </c>
      <c r="AC11" s="6" t="s">
        <v>144</v>
      </c>
      <c r="AD11" s="6" t="s">
        <v>163</v>
      </c>
      <c r="AE11" s="6" t="s">
        <v>201</v>
      </c>
      <c r="AF11" s="6" t="s">
        <v>45</v>
      </c>
      <c r="AG11" s="6" t="s">
        <v>46</v>
      </c>
      <c r="AH11" s="6" t="s">
        <v>47</v>
      </c>
      <c r="AI11" s="6" t="s">
        <v>197</v>
      </c>
      <c r="AJ11" s="6" t="s">
        <v>48</v>
      </c>
      <c r="AK11" s="6" t="s">
        <v>194</v>
      </c>
      <c r="AL11" s="6" t="s">
        <v>49</v>
      </c>
      <c r="AM11" s="6" t="s">
        <v>50</v>
      </c>
      <c r="AN11" s="6">
        <v>202504</v>
      </c>
      <c r="AO11" s="6">
        <v>2</v>
      </c>
      <c r="AP11" s="7">
        <f>Hours[[#This Row],[Hours]]/(40*$D$11)</f>
        <v>0.01</v>
      </c>
    </row>
    <row r="12" spans="1:42" x14ac:dyDescent="0.25">
      <c r="B12" s="16">
        <v>45778</v>
      </c>
      <c r="C12" s="52">
        <f>YEAR(Weeks[[#This Row],[Month ]])</f>
        <v>2025</v>
      </c>
      <c r="D12" s="17">
        <v>4</v>
      </c>
      <c r="F12" s="5">
        <v>45778</v>
      </c>
      <c r="G12" s="6">
        <v>2025</v>
      </c>
      <c r="H12" s="6" t="s">
        <v>129</v>
      </c>
      <c r="I12" s="6" t="s">
        <v>135</v>
      </c>
      <c r="J12" s="6" t="s">
        <v>162</v>
      </c>
      <c r="K12" s="6" t="s">
        <v>139</v>
      </c>
      <c r="L12" s="6" t="s">
        <v>140</v>
      </c>
      <c r="M12" s="6" t="s">
        <v>40</v>
      </c>
      <c r="N12" s="6" t="s">
        <v>190</v>
      </c>
      <c r="O12" s="6" t="s">
        <v>41</v>
      </c>
      <c r="P12" s="6" t="s">
        <v>42</v>
      </c>
      <c r="Q12" s="6" t="s">
        <v>43</v>
      </c>
      <c r="R12" s="6" t="s">
        <v>181</v>
      </c>
      <c r="S12" s="6" t="s">
        <v>191</v>
      </c>
      <c r="T12" s="6" t="s">
        <v>144</v>
      </c>
      <c r="U12" s="6" t="s">
        <v>44</v>
      </c>
      <c r="V12" s="6" t="s">
        <v>161</v>
      </c>
      <c r="W12" s="6" t="s">
        <v>191</v>
      </c>
      <c r="X12" s="6" t="s">
        <v>144</v>
      </c>
      <c r="Y12" s="6" t="s">
        <v>144</v>
      </c>
      <c r="Z12" s="6" t="s">
        <v>144</v>
      </c>
      <c r="AA12" s="6" t="s">
        <v>194</v>
      </c>
      <c r="AB12" s="6" t="s">
        <v>145</v>
      </c>
      <c r="AC12" s="6" t="s">
        <v>144</v>
      </c>
      <c r="AD12" s="6" t="s">
        <v>163</v>
      </c>
      <c r="AE12" s="6" t="s">
        <v>202</v>
      </c>
      <c r="AF12" s="6" t="s">
        <v>45</v>
      </c>
      <c r="AG12" s="6" t="s">
        <v>46</v>
      </c>
      <c r="AH12" s="6" t="s">
        <v>47</v>
      </c>
      <c r="AI12" s="6" t="s">
        <v>197</v>
      </c>
      <c r="AJ12" s="6" t="s">
        <v>48</v>
      </c>
      <c r="AK12" s="6" t="s">
        <v>194</v>
      </c>
      <c r="AL12" s="6" t="s">
        <v>49</v>
      </c>
      <c r="AM12" s="6" t="s">
        <v>50</v>
      </c>
      <c r="AN12" s="6">
        <v>202505</v>
      </c>
      <c r="AO12" s="6">
        <v>3</v>
      </c>
      <c r="AP12" s="7">
        <f>Hours[[#This Row],[Hours]]/(40*$D$12)</f>
        <v>1.8749999999999999E-2</v>
      </c>
    </row>
    <row r="13" spans="1:42" x14ac:dyDescent="0.25">
      <c r="B13" s="16">
        <v>45809</v>
      </c>
      <c r="C13" s="52">
        <f>YEAR(Weeks[[#This Row],[Month ]])</f>
        <v>2025</v>
      </c>
      <c r="D13" s="17">
        <v>4</v>
      </c>
      <c r="F13" s="5">
        <v>45658</v>
      </c>
      <c r="G13" s="6">
        <v>2025</v>
      </c>
      <c r="H13" s="6" t="s">
        <v>129</v>
      </c>
      <c r="I13" s="6" t="s">
        <v>135</v>
      </c>
      <c r="J13" s="6" t="s">
        <v>162</v>
      </c>
      <c r="K13" s="6" t="s">
        <v>139</v>
      </c>
      <c r="L13" s="6" t="s">
        <v>140</v>
      </c>
      <c r="M13" s="6" t="s">
        <v>40</v>
      </c>
      <c r="N13" s="6" t="s">
        <v>190</v>
      </c>
      <c r="O13" s="6" t="s">
        <v>41</v>
      </c>
      <c r="P13" s="6" t="s">
        <v>42</v>
      </c>
      <c r="Q13" s="6" t="s">
        <v>43</v>
      </c>
      <c r="R13" s="6" t="s">
        <v>181</v>
      </c>
      <c r="S13" s="6" t="s">
        <v>191</v>
      </c>
      <c r="T13" s="6" t="s">
        <v>144</v>
      </c>
      <c r="U13" s="6" t="s">
        <v>44</v>
      </c>
      <c r="V13" s="6" t="s">
        <v>161</v>
      </c>
      <c r="W13" s="6" t="s">
        <v>191</v>
      </c>
      <c r="X13" s="6" t="s">
        <v>144</v>
      </c>
      <c r="Y13" s="6" t="s">
        <v>144</v>
      </c>
      <c r="Z13" s="6" t="s">
        <v>144</v>
      </c>
      <c r="AA13" s="6" t="s">
        <v>194</v>
      </c>
      <c r="AB13" s="6" t="s">
        <v>145</v>
      </c>
      <c r="AC13" s="6" t="s">
        <v>144</v>
      </c>
      <c r="AD13" s="6" t="s">
        <v>163</v>
      </c>
      <c r="AE13" s="6" t="s">
        <v>203</v>
      </c>
      <c r="AF13" s="6" t="s">
        <v>45</v>
      </c>
      <c r="AG13" s="6" t="s">
        <v>46</v>
      </c>
      <c r="AH13" s="6" t="s">
        <v>51</v>
      </c>
      <c r="AI13" s="6" t="s">
        <v>197</v>
      </c>
      <c r="AJ13" s="6" t="s">
        <v>52</v>
      </c>
      <c r="AK13" s="6" t="s">
        <v>194</v>
      </c>
      <c r="AL13" s="6" t="s">
        <v>49</v>
      </c>
      <c r="AM13" s="6" t="s">
        <v>50</v>
      </c>
      <c r="AN13" s="6">
        <v>202501</v>
      </c>
      <c r="AO13" s="6">
        <v>38.5</v>
      </c>
      <c r="AP13" s="7">
        <f>Hours[[#This Row],[Hours]]/(40*$D$8)</f>
        <v>0.1925</v>
      </c>
    </row>
    <row r="14" spans="1:42" x14ac:dyDescent="0.25">
      <c r="B14" s="16">
        <v>45839</v>
      </c>
      <c r="C14" s="52">
        <f>YEAR(Weeks[[#This Row],[Month ]])</f>
        <v>2025</v>
      </c>
      <c r="D14" s="17">
        <v>4</v>
      </c>
      <c r="F14" s="5">
        <v>45689</v>
      </c>
      <c r="G14" s="6">
        <v>2025</v>
      </c>
      <c r="H14" s="6" t="s">
        <v>129</v>
      </c>
      <c r="I14" s="6" t="s">
        <v>135</v>
      </c>
      <c r="J14" s="6" t="s">
        <v>162</v>
      </c>
      <c r="K14" s="6" t="s">
        <v>139</v>
      </c>
      <c r="L14" s="6" t="s">
        <v>140</v>
      </c>
      <c r="M14" s="6" t="s">
        <v>40</v>
      </c>
      <c r="N14" s="6" t="s">
        <v>190</v>
      </c>
      <c r="O14" s="6" t="s">
        <v>41</v>
      </c>
      <c r="P14" s="6" t="s">
        <v>42</v>
      </c>
      <c r="Q14" s="6" t="s">
        <v>43</v>
      </c>
      <c r="R14" s="6" t="s">
        <v>181</v>
      </c>
      <c r="S14" s="6" t="s">
        <v>191</v>
      </c>
      <c r="T14" s="6" t="s">
        <v>144</v>
      </c>
      <c r="U14" s="6" t="s">
        <v>44</v>
      </c>
      <c r="V14" s="6" t="s">
        <v>161</v>
      </c>
      <c r="W14" s="6" t="s">
        <v>191</v>
      </c>
      <c r="X14" s="6" t="s">
        <v>144</v>
      </c>
      <c r="Y14" s="6" t="s">
        <v>144</v>
      </c>
      <c r="Z14" s="6" t="s">
        <v>144</v>
      </c>
      <c r="AA14" s="6" t="s">
        <v>194</v>
      </c>
      <c r="AB14" s="6" t="s">
        <v>145</v>
      </c>
      <c r="AC14" s="6" t="s">
        <v>144</v>
      </c>
      <c r="AD14" s="6" t="s">
        <v>163</v>
      </c>
      <c r="AE14" s="6" t="s">
        <v>204</v>
      </c>
      <c r="AF14" s="6" t="s">
        <v>45</v>
      </c>
      <c r="AG14" s="6" t="s">
        <v>46</v>
      </c>
      <c r="AH14" s="6" t="s">
        <v>51</v>
      </c>
      <c r="AI14" s="6" t="s">
        <v>197</v>
      </c>
      <c r="AJ14" s="6" t="s">
        <v>52</v>
      </c>
      <c r="AK14" s="6" t="s">
        <v>194</v>
      </c>
      <c r="AL14" s="6" t="s">
        <v>49</v>
      </c>
      <c r="AM14" s="6" t="s">
        <v>50</v>
      </c>
      <c r="AN14" s="6">
        <v>202502</v>
      </c>
      <c r="AO14" s="6">
        <v>36</v>
      </c>
      <c r="AP14" s="7">
        <f>Hours[[#This Row],[Hours]]/(40*$D$9)</f>
        <v>0.22500000000000001</v>
      </c>
    </row>
    <row r="15" spans="1:42" x14ac:dyDescent="0.25">
      <c r="B15" s="16">
        <v>45870</v>
      </c>
      <c r="C15" s="52">
        <f>YEAR(Weeks[[#This Row],[Month ]])</f>
        <v>2025</v>
      </c>
      <c r="D15" s="17">
        <v>5</v>
      </c>
      <c r="F15" s="5">
        <v>45717</v>
      </c>
      <c r="G15" s="6">
        <v>2025</v>
      </c>
      <c r="H15" s="6" t="s">
        <v>129</v>
      </c>
      <c r="I15" s="6" t="s">
        <v>135</v>
      </c>
      <c r="J15" s="6" t="s">
        <v>162</v>
      </c>
      <c r="K15" s="6" t="s">
        <v>139</v>
      </c>
      <c r="L15" s="6" t="s">
        <v>140</v>
      </c>
      <c r="M15" s="6" t="s">
        <v>40</v>
      </c>
      <c r="N15" s="6" t="s">
        <v>190</v>
      </c>
      <c r="O15" s="6" t="s">
        <v>41</v>
      </c>
      <c r="P15" s="6" t="s">
        <v>42</v>
      </c>
      <c r="Q15" s="6" t="s">
        <v>43</v>
      </c>
      <c r="R15" s="6" t="s">
        <v>181</v>
      </c>
      <c r="S15" s="6" t="s">
        <v>191</v>
      </c>
      <c r="T15" s="6" t="s">
        <v>144</v>
      </c>
      <c r="U15" s="6" t="s">
        <v>44</v>
      </c>
      <c r="V15" s="6" t="s">
        <v>161</v>
      </c>
      <c r="W15" s="6" t="s">
        <v>191</v>
      </c>
      <c r="X15" s="6" t="s">
        <v>144</v>
      </c>
      <c r="Y15" s="6" t="s">
        <v>144</v>
      </c>
      <c r="Z15" s="6" t="s">
        <v>144</v>
      </c>
      <c r="AA15" s="6" t="s">
        <v>194</v>
      </c>
      <c r="AB15" s="6" t="s">
        <v>145</v>
      </c>
      <c r="AC15" s="6" t="s">
        <v>144</v>
      </c>
      <c r="AD15" s="6" t="s">
        <v>163</v>
      </c>
      <c r="AE15" s="6" t="s">
        <v>205</v>
      </c>
      <c r="AF15" s="6" t="s">
        <v>45</v>
      </c>
      <c r="AG15" s="6" t="s">
        <v>46</v>
      </c>
      <c r="AH15" s="6" t="s">
        <v>51</v>
      </c>
      <c r="AI15" s="6" t="s">
        <v>197</v>
      </c>
      <c r="AJ15" s="6" t="s">
        <v>52</v>
      </c>
      <c r="AK15" s="6" t="s">
        <v>194</v>
      </c>
      <c r="AL15" s="6" t="s">
        <v>49</v>
      </c>
      <c r="AM15" s="6" t="s">
        <v>50</v>
      </c>
      <c r="AN15" s="6">
        <v>202503</v>
      </c>
      <c r="AO15" s="6">
        <v>38</v>
      </c>
      <c r="AP15" s="7">
        <f>Hours[[#This Row],[Hours]]/(40*$D$10)</f>
        <v>0.23749999999999999</v>
      </c>
    </row>
    <row r="16" spans="1:42" x14ac:dyDescent="0.25">
      <c r="B16" s="16">
        <v>45901</v>
      </c>
      <c r="C16" s="52">
        <f>YEAR(Weeks[[#This Row],[Month ]])</f>
        <v>2025</v>
      </c>
      <c r="D16" s="17">
        <v>4</v>
      </c>
      <c r="F16" s="5">
        <v>45748</v>
      </c>
      <c r="G16" s="6">
        <v>2025</v>
      </c>
      <c r="H16" s="6" t="s">
        <v>129</v>
      </c>
      <c r="I16" s="6" t="s">
        <v>135</v>
      </c>
      <c r="J16" s="6" t="s">
        <v>162</v>
      </c>
      <c r="K16" s="6" t="s">
        <v>139</v>
      </c>
      <c r="L16" s="6" t="s">
        <v>140</v>
      </c>
      <c r="M16" s="6" t="s">
        <v>40</v>
      </c>
      <c r="N16" s="6" t="s">
        <v>190</v>
      </c>
      <c r="O16" s="6" t="s">
        <v>41</v>
      </c>
      <c r="P16" s="6" t="s">
        <v>42</v>
      </c>
      <c r="Q16" s="6" t="s">
        <v>43</v>
      </c>
      <c r="R16" s="6" t="s">
        <v>181</v>
      </c>
      <c r="S16" s="6" t="s">
        <v>191</v>
      </c>
      <c r="T16" s="6" t="s">
        <v>144</v>
      </c>
      <c r="U16" s="6" t="s">
        <v>44</v>
      </c>
      <c r="V16" s="6" t="s">
        <v>161</v>
      </c>
      <c r="W16" s="6" t="s">
        <v>191</v>
      </c>
      <c r="X16" s="6" t="s">
        <v>144</v>
      </c>
      <c r="Y16" s="6" t="s">
        <v>144</v>
      </c>
      <c r="Z16" s="6" t="s">
        <v>144</v>
      </c>
      <c r="AA16" s="6" t="s">
        <v>194</v>
      </c>
      <c r="AB16" s="6" t="s">
        <v>145</v>
      </c>
      <c r="AC16" s="6" t="s">
        <v>144</v>
      </c>
      <c r="AD16" s="6" t="s">
        <v>163</v>
      </c>
      <c r="AE16" s="6" t="s">
        <v>206</v>
      </c>
      <c r="AF16" s="6" t="s">
        <v>45</v>
      </c>
      <c r="AG16" s="6" t="s">
        <v>46</v>
      </c>
      <c r="AH16" s="6" t="s">
        <v>51</v>
      </c>
      <c r="AI16" s="6" t="s">
        <v>197</v>
      </c>
      <c r="AJ16" s="6" t="s">
        <v>52</v>
      </c>
      <c r="AK16" s="6" t="s">
        <v>194</v>
      </c>
      <c r="AL16" s="6" t="s">
        <v>49</v>
      </c>
      <c r="AM16" s="6" t="s">
        <v>50</v>
      </c>
      <c r="AN16" s="6">
        <v>202504</v>
      </c>
      <c r="AO16" s="6">
        <v>32.5</v>
      </c>
      <c r="AP16" s="7">
        <f>Hours[[#This Row],[Hours]]/(40*$D$11)</f>
        <v>0.16250000000000001</v>
      </c>
    </row>
    <row r="17" spans="2:42" x14ac:dyDescent="0.25">
      <c r="B17" s="16">
        <v>45931</v>
      </c>
      <c r="C17" s="52">
        <f>YEAR(Weeks[[#This Row],[Month ]])</f>
        <v>2025</v>
      </c>
      <c r="D17" s="17">
        <v>5</v>
      </c>
      <c r="F17" s="5">
        <v>45778</v>
      </c>
      <c r="G17" s="6">
        <v>2025</v>
      </c>
      <c r="H17" s="6" t="s">
        <v>129</v>
      </c>
      <c r="I17" s="6" t="s">
        <v>135</v>
      </c>
      <c r="J17" s="6" t="s">
        <v>162</v>
      </c>
      <c r="K17" s="6" t="s">
        <v>139</v>
      </c>
      <c r="L17" s="6" t="s">
        <v>140</v>
      </c>
      <c r="M17" s="6" t="s">
        <v>40</v>
      </c>
      <c r="N17" s="6" t="s">
        <v>190</v>
      </c>
      <c r="O17" s="6" t="s">
        <v>41</v>
      </c>
      <c r="P17" s="6" t="s">
        <v>42</v>
      </c>
      <c r="Q17" s="6" t="s">
        <v>43</v>
      </c>
      <c r="R17" s="6" t="s">
        <v>181</v>
      </c>
      <c r="S17" s="6" t="s">
        <v>191</v>
      </c>
      <c r="T17" s="6" t="s">
        <v>144</v>
      </c>
      <c r="U17" s="6" t="s">
        <v>44</v>
      </c>
      <c r="V17" s="6" t="s">
        <v>161</v>
      </c>
      <c r="W17" s="6" t="s">
        <v>191</v>
      </c>
      <c r="X17" s="6" t="s">
        <v>144</v>
      </c>
      <c r="Y17" s="6" t="s">
        <v>144</v>
      </c>
      <c r="Z17" s="6" t="s">
        <v>144</v>
      </c>
      <c r="AA17" s="6" t="s">
        <v>194</v>
      </c>
      <c r="AB17" s="6" t="s">
        <v>145</v>
      </c>
      <c r="AC17" s="6" t="s">
        <v>144</v>
      </c>
      <c r="AD17" s="6" t="s">
        <v>163</v>
      </c>
      <c r="AE17" s="6" t="s">
        <v>207</v>
      </c>
      <c r="AF17" s="6" t="s">
        <v>45</v>
      </c>
      <c r="AG17" s="6" t="s">
        <v>46</v>
      </c>
      <c r="AH17" s="6" t="s">
        <v>51</v>
      </c>
      <c r="AI17" s="6" t="s">
        <v>197</v>
      </c>
      <c r="AJ17" s="6" t="s">
        <v>52</v>
      </c>
      <c r="AK17" s="6" t="s">
        <v>194</v>
      </c>
      <c r="AL17" s="6" t="s">
        <v>49</v>
      </c>
      <c r="AM17" s="6" t="s">
        <v>50</v>
      </c>
      <c r="AN17" s="6">
        <v>202505</v>
      </c>
      <c r="AO17" s="6">
        <v>46.5</v>
      </c>
      <c r="AP17" s="7">
        <f>Hours[[#This Row],[Hours]]/(40*$D$12)</f>
        <v>0.29062500000000002</v>
      </c>
    </row>
    <row r="18" spans="2:42" x14ac:dyDescent="0.25">
      <c r="B18" s="16">
        <v>45962</v>
      </c>
      <c r="C18" s="52">
        <f>YEAR(Weeks[[#This Row],[Month ]])</f>
        <v>2025</v>
      </c>
      <c r="D18" s="17">
        <v>4</v>
      </c>
      <c r="F18" s="5">
        <v>45809</v>
      </c>
      <c r="G18" s="6">
        <v>2025</v>
      </c>
      <c r="H18" s="6" t="s">
        <v>129</v>
      </c>
      <c r="I18" s="6" t="s">
        <v>135</v>
      </c>
      <c r="J18" s="6" t="s">
        <v>162</v>
      </c>
      <c r="K18" s="6" t="s">
        <v>139</v>
      </c>
      <c r="L18" s="6" t="s">
        <v>140</v>
      </c>
      <c r="M18" s="6" t="s">
        <v>40</v>
      </c>
      <c r="N18" s="6" t="s">
        <v>190</v>
      </c>
      <c r="O18" s="6" t="s">
        <v>41</v>
      </c>
      <c r="P18" s="6" t="s">
        <v>42</v>
      </c>
      <c r="Q18" s="6" t="s">
        <v>43</v>
      </c>
      <c r="R18" s="6" t="s">
        <v>181</v>
      </c>
      <c r="S18" s="6" t="s">
        <v>191</v>
      </c>
      <c r="T18" s="6" t="s">
        <v>144</v>
      </c>
      <c r="U18" s="6" t="s">
        <v>44</v>
      </c>
      <c r="V18" s="6" t="s">
        <v>161</v>
      </c>
      <c r="W18" s="6" t="s">
        <v>191</v>
      </c>
      <c r="X18" s="6" t="s">
        <v>144</v>
      </c>
      <c r="Y18" s="6" t="s">
        <v>144</v>
      </c>
      <c r="Z18" s="6" t="s">
        <v>144</v>
      </c>
      <c r="AA18" s="6" t="s">
        <v>194</v>
      </c>
      <c r="AB18" s="6" t="s">
        <v>145</v>
      </c>
      <c r="AC18" s="6" t="s">
        <v>144</v>
      </c>
      <c r="AD18" s="6" t="s">
        <v>163</v>
      </c>
      <c r="AE18" s="6" t="s">
        <v>208</v>
      </c>
      <c r="AF18" s="6" t="s">
        <v>45</v>
      </c>
      <c r="AG18" s="6" t="s">
        <v>46</v>
      </c>
      <c r="AH18" s="6" t="s">
        <v>51</v>
      </c>
      <c r="AI18" s="6" t="s">
        <v>197</v>
      </c>
      <c r="AJ18" s="6" t="s">
        <v>52</v>
      </c>
      <c r="AK18" s="6" t="s">
        <v>194</v>
      </c>
      <c r="AL18" s="6" t="s">
        <v>49</v>
      </c>
      <c r="AM18" s="6" t="s">
        <v>50</v>
      </c>
      <c r="AN18" s="6">
        <v>202506</v>
      </c>
      <c r="AO18" s="6">
        <v>38</v>
      </c>
      <c r="AP18" s="7">
        <f>Hours[[#This Row],[Hours]]/(40*$D$13)</f>
        <v>0.23749999999999999</v>
      </c>
    </row>
    <row r="19" spans="2:42" x14ac:dyDescent="0.25">
      <c r="B19" s="16">
        <v>45992</v>
      </c>
      <c r="C19" s="52">
        <f>YEAR(Weeks[[#This Row],[Month ]])</f>
        <v>2025</v>
      </c>
      <c r="D19" s="17">
        <v>4</v>
      </c>
      <c r="F19" s="5">
        <v>45839</v>
      </c>
      <c r="G19" s="6">
        <v>2025</v>
      </c>
      <c r="H19" s="6" t="s">
        <v>129</v>
      </c>
      <c r="I19" s="6" t="s">
        <v>135</v>
      </c>
      <c r="J19" s="6" t="s">
        <v>162</v>
      </c>
      <c r="K19" s="6" t="s">
        <v>139</v>
      </c>
      <c r="L19" s="6" t="s">
        <v>140</v>
      </c>
      <c r="M19" s="6" t="s">
        <v>40</v>
      </c>
      <c r="N19" s="6" t="s">
        <v>190</v>
      </c>
      <c r="O19" s="6" t="s">
        <v>41</v>
      </c>
      <c r="P19" s="6" t="s">
        <v>42</v>
      </c>
      <c r="Q19" s="6" t="s">
        <v>43</v>
      </c>
      <c r="R19" s="6" t="s">
        <v>181</v>
      </c>
      <c r="S19" s="6" t="s">
        <v>191</v>
      </c>
      <c r="T19" s="6" t="s">
        <v>144</v>
      </c>
      <c r="U19" s="6" t="s">
        <v>44</v>
      </c>
      <c r="V19" s="6" t="s">
        <v>161</v>
      </c>
      <c r="W19" s="6" t="s">
        <v>191</v>
      </c>
      <c r="X19" s="6" t="s">
        <v>144</v>
      </c>
      <c r="Y19" s="6" t="s">
        <v>144</v>
      </c>
      <c r="Z19" s="6" t="s">
        <v>144</v>
      </c>
      <c r="AA19" s="6" t="s">
        <v>194</v>
      </c>
      <c r="AB19" s="6" t="s">
        <v>145</v>
      </c>
      <c r="AC19" s="6" t="s">
        <v>144</v>
      </c>
      <c r="AD19" s="6" t="s">
        <v>163</v>
      </c>
      <c r="AE19" s="6" t="s">
        <v>209</v>
      </c>
      <c r="AF19" s="6" t="s">
        <v>45</v>
      </c>
      <c r="AG19" s="6" t="s">
        <v>46</v>
      </c>
      <c r="AH19" s="6" t="s">
        <v>51</v>
      </c>
      <c r="AI19" s="6" t="s">
        <v>197</v>
      </c>
      <c r="AJ19" s="6" t="s">
        <v>52</v>
      </c>
      <c r="AK19" s="6" t="s">
        <v>194</v>
      </c>
      <c r="AL19" s="6" t="s">
        <v>49</v>
      </c>
      <c r="AM19" s="6" t="s">
        <v>50</v>
      </c>
      <c r="AN19" s="6">
        <v>202507</v>
      </c>
      <c r="AO19" s="6">
        <v>17.5</v>
      </c>
      <c r="AP19" s="7">
        <f>Hours[[#This Row],[Hours]]/(40*$D$14)</f>
        <v>0.109375</v>
      </c>
    </row>
    <row r="20" spans="2:42" x14ac:dyDescent="0.25">
      <c r="B20" s="41">
        <v>46023</v>
      </c>
      <c r="C20" s="42">
        <f>YEAR(Weeks[[#This Row],[Month ]])</f>
        <v>2026</v>
      </c>
      <c r="D20" s="43">
        <v>5</v>
      </c>
      <c r="F20" s="5">
        <v>45658</v>
      </c>
      <c r="G20" s="6">
        <v>2025</v>
      </c>
      <c r="H20" s="6" t="s">
        <v>129</v>
      </c>
      <c r="I20" s="6" t="s">
        <v>135</v>
      </c>
      <c r="J20" s="6" t="s">
        <v>162</v>
      </c>
      <c r="K20" s="6" t="s">
        <v>139</v>
      </c>
      <c r="L20" s="6" t="s">
        <v>140</v>
      </c>
      <c r="M20" s="6" t="s">
        <v>40</v>
      </c>
      <c r="N20" s="6" t="s">
        <v>190</v>
      </c>
      <c r="O20" s="6" t="s">
        <v>41</v>
      </c>
      <c r="P20" s="6" t="s">
        <v>42</v>
      </c>
      <c r="Q20" s="6" t="s">
        <v>43</v>
      </c>
      <c r="R20" s="6" t="s">
        <v>181</v>
      </c>
      <c r="S20" s="6" t="s">
        <v>191</v>
      </c>
      <c r="T20" s="6" t="s">
        <v>144</v>
      </c>
      <c r="U20" s="6" t="s">
        <v>44</v>
      </c>
      <c r="V20" s="6" t="s">
        <v>161</v>
      </c>
      <c r="W20" s="6" t="s">
        <v>191</v>
      </c>
      <c r="X20" s="6" t="s">
        <v>144</v>
      </c>
      <c r="Y20" s="6" t="s">
        <v>144</v>
      </c>
      <c r="Z20" s="6" t="s">
        <v>144</v>
      </c>
      <c r="AA20" s="6" t="s">
        <v>194</v>
      </c>
      <c r="AB20" s="6" t="s">
        <v>145</v>
      </c>
      <c r="AC20" s="6" t="s">
        <v>144</v>
      </c>
      <c r="AD20" s="6" t="s">
        <v>163</v>
      </c>
      <c r="AE20" s="6" t="s">
        <v>210</v>
      </c>
      <c r="AF20" s="6" t="s">
        <v>45</v>
      </c>
      <c r="AG20" s="6" t="s">
        <v>46</v>
      </c>
      <c r="AH20" s="6" t="s">
        <v>53</v>
      </c>
      <c r="AI20" s="6" t="s">
        <v>197</v>
      </c>
      <c r="AJ20" s="6" t="s">
        <v>54</v>
      </c>
      <c r="AK20" s="6" t="s">
        <v>194</v>
      </c>
      <c r="AL20" s="6" t="s">
        <v>49</v>
      </c>
      <c r="AM20" s="6" t="s">
        <v>50</v>
      </c>
      <c r="AN20" s="6">
        <v>202501</v>
      </c>
      <c r="AO20" s="6">
        <v>7</v>
      </c>
      <c r="AP20" s="7">
        <f>Hours[[#This Row],[Hours]]/(40*$D$8)</f>
        <v>3.5000000000000003E-2</v>
      </c>
    </row>
    <row r="21" spans="2:42" x14ac:dyDescent="0.25">
      <c r="F21" s="5">
        <v>45689</v>
      </c>
      <c r="G21" s="6">
        <v>2025</v>
      </c>
      <c r="H21" s="6" t="s">
        <v>129</v>
      </c>
      <c r="I21" s="6" t="s">
        <v>135</v>
      </c>
      <c r="J21" s="6" t="s">
        <v>162</v>
      </c>
      <c r="K21" s="6" t="s">
        <v>139</v>
      </c>
      <c r="L21" s="6" t="s">
        <v>140</v>
      </c>
      <c r="M21" s="6" t="s">
        <v>40</v>
      </c>
      <c r="N21" s="6" t="s">
        <v>190</v>
      </c>
      <c r="O21" s="6" t="s">
        <v>41</v>
      </c>
      <c r="P21" s="6" t="s">
        <v>42</v>
      </c>
      <c r="Q21" s="6" t="s">
        <v>43</v>
      </c>
      <c r="R21" s="6" t="s">
        <v>181</v>
      </c>
      <c r="S21" s="6" t="s">
        <v>191</v>
      </c>
      <c r="T21" s="6" t="s">
        <v>144</v>
      </c>
      <c r="U21" s="6" t="s">
        <v>44</v>
      </c>
      <c r="V21" s="6" t="s">
        <v>161</v>
      </c>
      <c r="W21" s="6" t="s">
        <v>191</v>
      </c>
      <c r="X21" s="6" t="s">
        <v>144</v>
      </c>
      <c r="Y21" s="6" t="s">
        <v>144</v>
      </c>
      <c r="Z21" s="6" t="s">
        <v>144</v>
      </c>
      <c r="AA21" s="6" t="s">
        <v>194</v>
      </c>
      <c r="AB21" s="6" t="s">
        <v>145</v>
      </c>
      <c r="AC21" s="6" t="s">
        <v>144</v>
      </c>
      <c r="AD21" s="6" t="s">
        <v>163</v>
      </c>
      <c r="AE21" s="6" t="s">
        <v>211</v>
      </c>
      <c r="AF21" s="6" t="s">
        <v>45</v>
      </c>
      <c r="AG21" s="6" t="s">
        <v>46</v>
      </c>
      <c r="AH21" s="6" t="s">
        <v>53</v>
      </c>
      <c r="AI21" s="6" t="s">
        <v>197</v>
      </c>
      <c r="AJ21" s="6" t="s">
        <v>54</v>
      </c>
      <c r="AK21" s="6" t="s">
        <v>194</v>
      </c>
      <c r="AL21" s="6" t="s">
        <v>49</v>
      </c>
      <c r="AM21" s="6" t="s">
        <v>50</v>
      </c>
      <c r="AN21" s="6">
        <v>202502</v>
      </c>
      <c r="AO21" s="6">
        <v>5</v>
      </c>
      <c r="AP21" s="7">
        <f>Hours[[#This Row],[Hours]]/(40*$D$9)</f>
        <v>3.125E-2</v>
      </c>
    </row>
    <row r="22" spans="2:42" x14ac:dyDescent="0.25">
      <c r="F22" s="5">
        <v>45748</v>
      </c>
      <c r="G22" s="6">
        <v>2025</v>
      </c>
      <c r="H22" s="6" t="s">
        <v>129</v>
      </c>
      <c r="I22" s="6" t="s">
        <v>135</v>
      </c>
      <c r="J22" s="6" t="s">
        <v>162</v>
      </c>
      <c r="K22" s="6" t="s">
        <v>139</v>
      </c>
      <c r="L22" s="6" t="s">
        <v>140</v>
      </c>
      <c r="M22" s="6" t="s">
        <v>40</v>
      </c>
      <c r="N22" s="6" t="s">
        <v>190</v>
      </c>
      <c r="O22" s="6" t="s">
        <v>41</v>
      </c>
      <c r="P22" s="6" t="s">
        <v>42</v>
      </c>
      <c r="Q22" s="6" t="s">
        <v>43</v>
      </c>
      <c r="R22" s="6" t="s">
        <v>181</v>
      </c>
      <c r="S22" s="6" t="s">
        <v>191</v>
      </c>
      <c r="T22" s="6" t="s">
        <v>144</v>
      </c>
      <c r="U22" s="6" t="s">
        <v>44</v>
      </c>
      <c r="V22" s="6" t="s">
        <v>161</v>
      </c>
      <c r="W22" s="6" t="s">
        <v>191</v>
      </c>
      <c r="X22" s="6" t="s">
        <v>144</v>
      </c>
      <c r="Y22" s="6" t="s">
        <v>144</v>
      </c>
      <c r="Z22" s="6" t="s">
        <v>144</v>
      </c>
      <c r="AA22" s="6" t="s">
        <v>194</v>
      </c>
      <c r="AB22" s="6" t="s">
        <v>145</v>
      </c>
      <c r="AC22" s="6" t="s">
        <v>144</v>
      </c>
      <c r="AD22" s="6" t="s">
        <v>163</v>
      </c>
      <c r="AE22" s="6" t="s">
        <v>212</v>
      </c>
      <c r="AF22" s="6" t="s">
        <v>45</v>
      </c>
      <c r="AG22" s="6" t="s">
        <v>46</v>
      </c>
      <c r="AH22" s="6" t="s">
        <v>53</v>
      </c>
      <c r="AI22" s="6" t="s">
        <v>197</v>
      </c>
      <c r="AJ22" s="6" t="s">
        <v>54</v>
      </c>
      <c r="AK22" s="6" t="s">
        <v>194</v>
      </c>
      <c r="AL22" s="6" t="s">
        <v>49</v>
      </c>
      <c r="AM22" s="6" t="s">
        <v>50</v>
      </c>
      <c r="AN22" s="6">
        <v>202504</v>
      </c>
      <c r="AO22" s="6">
        <v>5</v>
      </c>
      <c r="AP22" s="7">
        <f>Hours[[#This Row],[Hours]]/(40*$D$11)</f>
        <v>2.5000000000000001E-2</v>
      </c>
    </row>
    <row r="23" spans="2:42" x14ac:dyDescent="0.25">
      <c r="F23" s="5">
        <v>45901</v>
      </c>
      <c r="G23" s="6">
        <v>2025</v>
      </c>
      <c r="H23" s="6" t="s">
        <v>130</v>
      </c>
      <c r="I23" s="6" t="s">
        <v>133</v>
      </c>
      <c r="J23" s="6" t="s">
        <v>164</v>
      </c>
      <c r="K23" s="6" t="s">
        <v>137</v>
      </c>
      <c r="L23" s="6" t="s">
        <v>186</v>
      </c>
      <c r="M23" s="6" t="s">
        <v>40</v>
      </c>
      <c r="N23" s="6" t="s">
        <v>190</v>
      </c>
      <c r="O23" s="6" t="s">
        <v>41</v>
      </c>
      <c r="P23" s="6" t="s">
        <v>42</v>
      </c>
      <c r="Q23" s="6" t="s">
        <v>92</v>
      </c>
      <c r="R23" s="6" t="s">
        <v>185</v>
      </c>
      <c r="S23" s="6" t="s">
        <v>191</v>
      </c>
      <c r="T23" s="6" t="s">
        <v>144</v>
      </c>
      <c r="U23" s="6" t="s">
        <v>44</v>
      </c>
      <c r="V23" s="6" t="s">
        <v>161</v>
      </c>
      <c r="W23" s="6" t="s">
        <v>191</v>
      </c>
      <c r="X23" s="6" t="s">
        <v>144</v>
      </c>
      <c r="Y23" s="6" t="s">
        <v>144</v>
      </c>
      <c r="Z23" s="6" t="s">
        <v>144</v>
      </c>
      <c r="AA23" s="6" t="s">
        <v>195</v>
      </c>
      <c r="AB23" s="6" t="s">
        <v>150</v>
      </c>
      <c r="AC23" s="6" t="s">
        <v>144</v>
      </c>
      <c r="AD23" s="6" t="s">
        <v>173</v>
      </c>
      <c r="AE23" s="6" t="s">
        <v>193</v>
      </c>
      <c r="AF23" s="6" t="s">
        <v>45</v>
      </c>
      <c r="AG23" s="6" t="s">
        <v>46</v>
      </c>
      <c r="AH23" s="6" t="s">
        <v>91</v>
      </c>
      <c r="AI23" s="6" t="s">
        <v>197</v>
      </c>
      <c r="AJ23" s="6" t="s">
        <v>60</v>
      </c>
      <c r="AK23" s="6" t="s">
        <v>195</v>
      </c>
      <c r="AL23" s="6" t="s">
        <v>49</v>
      </c>
      <c r="AM23" s="6" t="s">
        <v>50</v>
      </c>
      <c r="AN23" s="6">
        <v>202509</v>
      </c>
      <c r="AO23" s="6">
        <v>2</v>
      </c>
      <c r="AP23" s="7">
        <f>Hours[[#This Row],[Hours]]/(40*$D$16)</f>
        <v>1.2500000000000001E-2</v>
      </c>
    </row>
    <row r="24" spans="2:42" x14ac:dyDescent="0.25">
      <c r="F24" s="5">
        <v>45901</v>
      </c>
      <c r="G24" s="6">
        <v>2025</v>
      </c>
      <c r="H24" s="6" t="s">
        <v>130</v>
      </c>
      <c r="I24" s="6" t="s">
        <v>133</v>
      </c>
      <c r="J24" s="6" t="s">
        <v>164</v>
      </c>
      <c r="K24" s="6" t="s">
        <v>137</v>
      </c>
      <c r="L24" s="6" t="s">
        <v>186</v>
      </c>
      <c r="M24" s="6" t="s">
        <v>40</v>
      </c>
      <c r="N24" s="6" t="s">
        <v>190</v>
      </c>
      <c r="O24" s="6" t="s">
        <v>41</v>
      </c>
      <c r="P24" s="6" t="s">
        <v>42</v>
      </c>
      <c r="Q24" s="6" t="s">
        <v>92</v>
      </c>
      <c r="R24" s="6" t="s">
        <v>185</v>
      </c>
      <c r="S24" s="6" t="s">
        <v>191</v>
      </c>
      <c r="T24" s="6" t="s">
        <v>144</v>
      </c>
      <c r="U24" s="6" t="s">
        <v>44</v>
      </c>
      <c r="V24" s="6" t="s">
        <v>161</v>
      </c>
      <c r="W24" s="6" t="s">
        <v>191</v>
      </c>
      <c r="X24" s="6" t="s">
        <v>144</v>
      </c>
      <c r="Y24" s="6" t="s">
        <v>144</v>
      </c>
      <c r="Z24" s="6" t="s">
        <v>144</v>
      </c>
      <c r="AA24" s="6" t="s">
        <v>195</v>
      </c>
      <c r="AB24" s="6" t="s">
        <v>150</v>
      </c>
      <c r="AC24" s="6" t="s">
        <v>144</v>
      </c>
      <c r="AD24" s="6" t="s">
        <v>173</v>
      </c>
      <c r="AE24" s="6" t="s">
        <v>193</v>
      </c>
      <c r="AF24" s="6" t="s">
        <v>45</v>
      </c>
      <c r="AG24" s="6" t="s">
        <v>46</v>
      </c>
      <c r="AH24" s="6" t="s">
        <v>86</v>
      </c>
      <c r="AI24" s="6" t="s">
        <v>197</v>
      </c>
      <c r="AJ24" s="6" t="s">
        <v>65</v>
      </c>
      <c r="AK24" s="6" t="s">
        <v>195</v>
      </c>
      <c r="AL24" s="6" t="s">
        <v>49</v>
      </c>
      <c r="AM24" s="6" t="s">
        <v>50</v>
      </c>
      <c r="AN24" s="6">
        <v>202509</v>
      </c>
      <c r="AO24" s="6">
        <v>5</v>
      </c>
      <c r="AP24" s="7">
        <f>Hours[[#This Row],[Hours]]/(40*$D$16)</f>
        <v>3.125E-2</v>
      </c>
    </row>
    <row r="25" spans="2:42" x14ac:dyDescent="0.25">
      <c r="F25" s="5">
        <v>45901</v>
      </c>
      <c r="G25" s="6">
        <v>2025</v>
      </c>
      <c r="H25" s="6" t="s">
        <v>130</v>
      </c>
      <c r="I25" s="6" t="s">
        <v>133</v>
      </c>
      <c r="J25" s="6" t="s">
        <v>164</v>
      </c>
      <c r="K25" s="6" t="s">
        <v>137</v>
      </c>
      <c r="L25" s="6" t="s">
        <v>186</v>
      </c>
      <c r="M25" s="6" t="s">
        <v>40</v>
      </c>
      <c r="N25" s="6" t="s">
        <v>190</v>
      </c>
      <c r="O25" s="6" t="s">
        <v>41</v>
      </c>
      <c r="P25" s="6" t="s">
        <v>42</v>
      </c>
      <c r="Q25" s="6" t="s">
        <v>92</v>
      </c>
      <c r="R25" s="6" t="s">
        <v>185</v>
      </c>
      <c r="S25" s="6" t="s">
        <v>191</v>
      </c>
      <c r="T25" s="6" t="s">
        <v>144</v>
      </c>
      <c r="U25" s="6" t="s">
        <v>44</v>
      </c>
      <c r="V25" s="6" t="s">
        <v>161</v>
      </c>
      <c r="W25" s="6" t="s">
        <v>191</v>
      </c>
      <c r="X25" s="6" t="s">
        <v>144</v>
      </c>
      <c r="Y25" s="6" t="s">
        <v>144</v>
      </c>
      <c r="Z25" s="6" t="s">
        <v>144</v>
      </c>
      <c r="AA25" s="6" t="s">
        <v>195</v>
      </c>
      <c r="AB25" s="6" t="s">
        <v>150</v>
      </c>
      <c r="AC25" s="6" t="s">
        <v>144</v>
      </c>
      <c r="AD25" s="6" t="s">
        <v>173</v>
      </c>
      <c r="AE25" s="6" t="s">
        <v>193</v>
      </c>
      <c r="AF25" s="6" t="s">
        <v>45</v>
      </c>
      <c r="AG25" s="6" t="s">
        <v>46</v>
      </c>
      <c r="AH25" s="6" t="s">
        <v>92</v>
      </c>
      <c r="AI25" s="6" t="s">
        <v>197</v>
      </c>
      <c r="AJ25" s="6" t="s">
        <v>54</v>
      </c>
      <c r="AK25" s="6" t="s">
        <v>195</v>
      </c>
      <c r="AL25" s="6" t="s">
        <v>49</v>
      </c>
      <c r="AM25" s="6" t="s">
        <v>50</v>
      </c>
      <c r="AN25" s="6">
        <v>202509</v>
      </c>
      <c r="AO25" s="6">
        <v>6</v>
      </c>
      <c r="AP25" s="7">
        <f>Hours[[#This Row],[Hours]]/(40*$D$16)</f>
        <v>3.7499999999999999E-2</v>
      </c>
    </row>
    <row r="26" spans="2:42" x14ac:dyDescent="0.25">
      <c r="F26" s="5">
        <v>45901</v>
      </c>
      <c r="G26" s="6">
        <v>2025</v>
      </c>
      <c r="H26" s="6" t="s">
        <v>130</v>
      </c>
      <c r="I26" s="6" t="s">
        <v>133</v>
      </c>
      <c r="J26" s="6" t="s">
        <v>164</v>
      </c>
      <c r="K26" s="6" t="s">
        <v>137</v>
      </c>
      <c r="L26" s="6" t="s">
        <v>186</v>
      </c>
      <c r="M26" s="6" t="s">
        <v>40</v>
      </c>
      <c r="N26" s="6" t="s">
        <v>190</v>
      </c>
      <c r="O26" s="6" t="s">
        <v>41</v>
      </c>
      <c r="P26" s="6" t="s">
        <v>42</v>
      </c>
      <c r="Q26" s="6" t="s">
        <v>92</v>
      </c>
      <c r="R26" s="6" t="s">
        <v>185</v>
      </c>
      <c r="S26" s="6" t="s">
        <v>191</v>
      </c>
      <c r="T26" s="6" t="s">
        <v>144</v>
      </c>
      <c r="U26" s="6" t="s">
        <v>44</v>
      </c>
      <c r="V26" s="6" t="s">
        <v>161</v>
      </c>
      <c r="W26" s="6" t="s">
        <v>191</v>
      </c>
      <c r="X26" s="6" t="s">
        <v>144</v>
      </c>
      <c r="Y26" s="6" t="s">
        <v>144</v>
      </c>
      <c r="Z26" s="6" t="s">
        <v>144</v>
      </c>
      <c r="AA26" s="6" t="s">
        <v>195</v>
      </c>
      <c r="AB26" s="6" t="s">
        <v>150</v>
      </c>
      <c r="AC26" s="6" t="s">
        <v>144</v>
      </c>
      <c r="AD26" s="6" t="s">
        <v>173</v>
      </c>
      <c r="AE26" s="6" t="s">
        <v>193</v>
      </c>
      <c r="AF26" s="6" t="s">
        <v>45</v>
      </c>
      <c r="AG26" s="6" t="s">
        <v>46</v>
      </c>
      <c r="AH26" s="6" t="s">
        <v>87</v>
      </c>
      <c r="AI26" s="6" t="s">
        <v>197</v>
      </c>
      <c r="AJ26" s="6" t="s">
        <v>60</v>
      </c>
      <c r="AK26" s="6" t="s">
        <v>195</v>
      </c>
      <c r="AL26" s="6" t="s">
        <v>49</v>
      </c>
      <c r="AM26" s="6" t="s">
        <v>50</v>
      </c>
      <c r="AN26" s="6">
        <v>202509</v>
      </c>
      <c r="AO26" s="6">
        <v>5</v>
      </c>
      <c r="AP26" s="7">
        <f>Hours[[#This Row],[Hours]]/(40*$D$16)</f>
        <v>3.125E-2</v>
      </c>
    </row>
    <row r="27" spans="2:42" x14ac:dyDescent="0.25">
      <c r="F27" s="5">
        <v>45901</v>
      </c>
      <c r="G27" s="6">
        <v>2025</v>
      </c>
      <c r="H27" s="6" t="s">
        <v>130</v>
      </c>
      <c r="I27" s="6" t="s">
        <v>133</v>
      </c>
      <c r="J27" s="6" t="s">
        <v>164</v>
      </c>
      <c r="K27" s="6" t="s">
        <v>137</v>
      </c>
      <c r="L27" s="6" t="s">
        <v>186</v>
      </c>
      <c r="M27" s="6" t="s">
        <v>40</v>
      </c>
      <c r="N27" s="6" t="s">
        <v>190</v>
      </c>
      <c r="O27" s="6" t="s">
        <v>41</v>
      </c>
      <c r="P27" s="6" t="s">
        <v>42</v>
      </c>
      <c r="Q27" s="6" t="s">
        <v>92</v>
      </c>
      <c r="R27" s="6" t="s">
        <v>185</v>
      </c>
      <c r="S27" s="6" t="s">
        <v>191</v>
      </c>
      <c r="T27" s="6" t="s">
        <v>144</v>
      </c>
      <c r="U27" s="6" t="s">
        <v>44</v>
      </c>
      <c r="V27" s="6" t="s">
        <v>161</v>
      </c>
      <c r="W27" s="6" t="s">
        <v>191</v>
      </c>
      <c r="X27" s="6" t="s">
        <v>144</v>
      </c>
      <c r="Y27" s="6" t="s">
        <v>144</v>
      </c>
      <c r="Z27" s="6" t="s">
        <v>144</v>
      </c>
      <c r="AA27" s="6" t="s">
        <v>195</v>
      </c>
      <c r="AB27" s="6" t="s">
        <v>150</v>
      </c>
      <c r="AC27" s="6" t="s">
        <v>144</v>
      </c>
      <c r="AD27" s="6" t="s">
        <v>173</v>
      </c>
      <c r="AE27" s="6" t="s">
        <v>193</v>
      </c>
      <c r="AF27" s="6" t="s">
        <v>45</v>
      </c>
      <c r="AG27" s="6" t="s">
        <v>46</v>
      </c>
      <c r="AH27" s="6" t="s">
        <v>107</v>
      </c>
      <c r="AI27" s="6" t="s">
        <v>197</v>
      </c>
      <c r="AJ27" s="6" t="s">
        <v>54</v>
      </c>
      <c r="AK27" s="6" t="s">
        <v>195</v>
      </c>
      <c r="AL27" s="6" t="s">
        <v>49</v>
      </c>
      <c r="AM27" s="6" t="s">
        <v>50</v>
      </c>
      <c r="AN27" s="6">
        <v>202509</v>
      </c>
      <c r="AO27" s="6">
        <v>47</v>
      </c>
      <c r="AP27" s="7">
        <f>Hours[[#This Row],[Hours]]/(40*$D$16)</f>
        <v>0.29375000000000001</v>
      </c>
    </row>
    <row r="28" spans="2:42" x14ac:dyDescent="0.25">
      <c r="F28" s="5">
        <v>45901</v>
      </c>
      <c r="G28" s="6">
        <v>2025</v>
      </c>
      <c r="H28" s="6" t="s">
        <v>130</v>
      </c>
      <c r="I28" s="6" t="s">
        <v>133</v>
      </c>
      <c r="J28" s="6" t="s">
        <v>164</v>
      </c>
      <c r="K28" s="6" t="s">
        <v>137</v>
      </c>
      <c r="L28" s="6" t="s">
        <v>186</v>
      </c>
      <c r="M28" s="6" t="s">
        <v>40</v>
      </c>
      <c r="N28" s="6" t="s">
        <v>190</v>
      </c>
      <c r="O28" s="6" t="s">
        <v>41</v>
      </c>
      <c r="P28" s="6" t="s">
        <v>42</v>
      </c>
      <c r="Q28" s="6" t="s">
        <v>92</v>
      </c>
      <c r="R28" s="6" t="s">
        <v>185</v>
      </c>
      <c r="S28" s="6" t="s">
        <v>191</v>
      </c>
      <c r="T28" s="6" t="s">
        <v>144</v>
      </c>
      <c r="U28" s="6" t="s">
        <v>44</v>
      </c>
      <c r="V28" s="6" t="s">
        <v>161</v>
      </c>
      <c r="W28" s="6" t="s">
        <v>191</v>
      </c>
      <c r="X28" s="6" t="s">
        <v>144</v>
      </c>
      <c r="Y28" s="6" t="s">
        <v>144</v>
      </c>
      <c r="Z28" s="6" t="s">
        <v>144</v>
      </c>
      <c r="AA28" s="6" t="s">
        <v>195</v>
      </c>
      <c r="AB28" s="6" t="s">
        <v>150</v>
      </c>
      <c r="AC28" s="6" t="s">
        <v>144</v>
      </c>
      <c r="AD28" s="6" t="s">
        <v>174</v>
      </c>
      <c r="AE28" s="6" t="s">
        <v>193</v>
      </c>
      <c r="AF28" s="6" t="s">
        <v>45</v>
      </c>
      <c r="AG28" s="6" t="s">
        <v>46</v>
      </c>
      <c r="AH28" s="6" t="s">
        <v>91</v>
      </c>
      <c r="AI28" s="6" t="s">
        <v>197</v>
      </c>
      <c r="AJ28" s="6" t="s">
        <v>60</v>
      </c>
      <c r="AK28" s="6" t="s">
        <v>195</v>
      </c>
      <c r="AL28" s="6" t="s">
        <v>49</v>
      </c>
      <c r="AM28" s="6" t="s">
        <v>50</v>
      </c>
      <c r="AN28" s="6">
        <v>202509</v>
      </c>
      <c r="AO28" s="6">
        <v>2</v>
      </c>
      <c r="AP28" s="7">
        <f>Hours[[#This Row],[Hours]]/(40*$D$16)</f>
        <v>1.2500000000000001E-2</v>
      </c>
    </row>
    <row r="29" spans="2:42" x14ac:dyDescent="0.25">
      <c r="F29" s="5">
        <v>45901</v>
      </c>
      <c r="G29" s="6">
        <v>2025</v>
      </c>
      <c r="H29" s="6" t="s">
        <v>130</v>
      </c>
      <c r="I29" s="6" t="s">
        <v>133</v>
      </c>
      <c r="J29" s="6" t="s">
        <v>164</v>
      </c>
      <c r="K29" s="6" t="s">
        <v>137</v>
      </c>
      <c r="L29" s="6" t="s">
        <v>186</v>
      </c>
      <c r="M29" s="6" t="s">
        <v>40</v>
      </c>
      <c r="N29" s="6" t="s">
        <v>190</v>
      </c>
      <c r="O29" s="6" t="s">
        <v>41</v>
      </c>
      <c r="P29" s="6" t="s">
        <v>42</v>
      </c>
      <c r="Q29" s="6" t="s">
        <v>92</v>
      </c>
      <c r="R29" s="6" t="s">
        <v>185</v>
      </c>
      <c r="S29" s="6" t="s">
        <v>191</v>
      </c>
      <c r="T29" s="6" t="s">
        <v>144</v>
      </c>
      <c r="U29" s="6" t="s">
        <v>44</v>
      </c>
      <c r="V29" s="6" t="s">
        <v>161</v>
      </c>
      <c r="W29" s="6" t="s">
        <v>191</v>
      </c>
      <c r="X29" s="6" t="s">
        <v>144</v>
      </c>
      <c r="Y29" s="6" t="s">
        <v>144</v>
      </c>
      <c r="Z29" s="6" t="s">
        <v>144</v>
      </c>
      <c r="AA29" s="6" t="s">
        <v>195</v>
      </c>
      <c r="AB29" s="6" t="s">
        <v>150</v>
      </c>
      <c r="AC29" s="6" t="s">
        <v>144</v>
      </c>
      <c r="AD29" s="6" t="s">
        <v>174</v>
      </c>
      <c r="AE29" s="6" t="s">
        <v>193</v>
      </c>
      <c r="AF29" s="6" t="s">
        <v>45</v>
      </c>
      <c r="AG29" s="6" t="s">
        <v>46</v>
      </c>
      <c r="AH29" s="6" t="s">
        <v>92</v>
      </c>
      <c r="AI29" s="6" t="s">
        <v>197</v>
      </c>
      <c r="AJ29" s="6" t="s">
        <v>54</v>
      </c>
      <c r="AK29" s="6" t="s">
        <v>195</v>
      </c>
      <c r="AL29" s="6" t="s">
        <v>49</v>
      </c>
      <c r="AM29" s="6" t="s">
        <v>50</v>
      </c>
      <c r="AN29" s="6">
        <v>202509</v>
      </c>
      <c r="AO29" s="6">
        <v>2</v>
      </c>
      <c r="AP29" s="7">
        <f>Hours[[#This Row],[Hours]]/(40*$D$16)</f>
        <v>1.2500000000000001E-2</v>
      </c>
    </row>
    <row r="30" spans="2:42" x14ac:dyDescent="0.25">
      <c r="F30" s="5">
        <v>45901</v>
      </c>
      <c r="G30" s="6">
        <v>2025</v>
      </c>
      <c r="H30" s="6" t="s">
        <v>130</v>
      </c>
      <c r="I30" s="6" t="s">
        <v>133</v>
      </c>
      <c r="J30" s="6" t="s">
        <v>164</v>
      </c>
      <c r="K30" s="6" t="s">
        <v>137</v>
      </c>
      <c r="L30" s="6" t="s">
        <v>186</v>
      </c>
      <c r="M30" s="6" t="s">
        <v>40</v>
      </c>
      <c r="N30" s="6" t="s">
        <v>190</v>
      </c>
      <c r="O30" s="6" t="s">
        <v>41</v>
      </c>
      <c r="P30" s="6" t="s">
        <v>42</v>
      </c>
      <c r="Q30" s="6" t="s">
        <v>92</v>
      </c>
      <c r="R30" s="6" t="s">
        <v>185</v>
      </c>
      <c r="S30" s="6" t="s">
        <v>191</v>
      </c>
      <c r="T30" s="6" t="s">
        <v>144</v>
      </c>
      <c r="U30" s="6" t="s">
        <v>44</v>
      </c>
      <c r="V30" s="6" t="s">
        <v>161</v>
      </c>
      <c r="W30" s="6" t="s">
        <v>191</v>
      </c>
      <c r="X30" s="6" t="s">
        <v>144</v>
      </c>
      <c r="Y30" s="6" t="s">
        <v>144</v>
      </c>
      <c r="Z30" s="6" t="s">
        <v>144</v>
      </c>
      <c r="AA30" s="6" t="s">
        <v>195</v>
      </c>
      <c r="AB30" s="6" t="s">
        <v>150</v>
      </c>
      <c r="AC30" s="6" t="s">
        <v>144</v>
      </c>
      <c r="AD30" s="6" t="s">
        <v>175</v>
      </c>
      <c r="AE30" s="6" t="s">
        <v>193</v>
      </c>
      <c r="AF30" s="6" t="s">
        <v>45</v>
      </c>
      <c r="AG30" s="6" t="s">
        <v>46</v>
      </c>
      <c r="AH30" s="6" t="s">
        <v>93</v>
      </c>
      <c r="AI30" s="6" t="s">
        <v>197</v>
      </c>
      <c r="AJ30" s="6" t="s">
        <v>64</v>
      </c>
      <c r="AK30" s="6" t="s">
        <v>195</v>
      </c>
      <c r="AL30" s="6" t="s">
        <v>49</v>
      </c>
      <c r="AM30" s="6" t="s">
        <v>50</v>
      </c>
      <c r="AN30" s="6">
        <v>202509</v>
      </c>
      <c r="AO30" s="6">
        <v>1</v>
      </c>
      <c r="AP30" s="7">
        <f>Hours[[#This Row],[Hours]]/(40*$D$16)</f>
        <v>6.2500000000000003E-3</v>
      </c>
    </row>
    <row r="31" spans="2:42" x14ac:dyDescent="0.25">
      <c r="F31" s="5">
        <v>45901</v>
      </c>
      <c r="G31" s="6">
        <v>2025</v>
      </c>
      <c r="H31" s="6" t="s">
        <v>130</v>
      </c>
      <c r="I31" s="6" t="s">
        <v>133</v>
      </c>
      <c r="J31" s="6" t="s">
        <v>164</v>
      </c>
      <c r="K31" s="6" t="s">
        <v>137</v>
      </c>
      <c r="L31" s="6" t="s">
        <v>186</v>
      </c>
      <c r="M31" s="6" t="s">
        <v>40</v>
      </c>
      <c r="N31" s="6" t="s">
        <v>190</v>
      </c>
      <c r="O31" s="6" t="s">
        <v>41</v>
      </c>
      <c r="P31" s="6" t="s">
        <v>42</v>
      </c>
      <c r="Q31" s="6" t="s">
        <v>92</v>
      </c>
      <c r="R31" s="6" t="s">
        <v>185</v>
      </c>
      <c r="S31" s="6" t="s">
        <v>191</v>
      </c>
      <c r="T31" s="6" t="s">
        <v>144</v>
      </c>
      <c r="U31" s="6" t="s">
        <v>44</v>
      </c>
      <c r="V31" s="6" t="s">
        <v>161</v>
      </c>
      <c r="W31" s="6" t="s">
        <v>191</v>
      </c>
      <c r="X31" s="6" t="s">
        <v>144</v>
      </c>
      <c r="Y31" s="6" t="s">
        <v>144</v>
      </c>
      <c r="Z31" s="6" t="s">
        <v>144</v>
      </c>
      <c r="AA31" s="6" t="s">
        <v>195</v>
      </c>
      <c r="AB31" s="6" t="s">
        <v>150</v>
      </c>
      <c r="AC31" s="6" t="s">
        <v>144</v>
      </c>
      <c r="AD31" s="6" t="s">
        <v>175</v>
      </c>
      <c r="AE31" s="6" t="s">
        <v>193</v>
      </c>
      <c r="AF31" s="6" t="s">
        <v>45</v>
      </c>
      <c r="AG31" s="6" t="s">
        <v>46</v>
      </c>
      <c r="AH31" s="6" t="s">
        <v>92</v>
      </c>
      <c r="AI31" s="6" t="s">
        <v>197</v>
      </c>
      <c r="AJ31" s="6" t="s">
        <v>54</v>
      </c>
      <c r="AK31" s="6" t="s">
        <v>195</v>
      </c>
      <c r="AL31" s="6" t="s">
        <v>49</v>
      </c>
      <c r="AM31" s="6" t="s">
        <v>50</v>
      </c>
      <c r="AN31" s="6">
        <v>202509</v>
      </c>
      <c r="AO31" s="6">
        <v>4.75</v>
      </c>
      <c r="AP31" s="7">
        <f>Hours[[#This Row],[Hours]]/(40*$D$16)</f>
        <v>2.9687499999999999E-2</v>
      </c>
    </row>
    <row r="32" spans="2:42" x14ac:dyDescent="0.25">
      <c r="F32" s="5">
        <v>45901</v>
      </c>
      <c r="G32" s="6">
        <v>2025</v>
      </c>
      <c r="H32" s="6" t="s">
        <v>130</v>
      </c>
      <c r="I32" s="6" t="s">
        <v>133</v>
      </c>
      <c r="J32" s="6" t="s">
        <v>164</v>
      </c>
      <c r="K32" s="6" t="s">
        <v>137</v>
      </c>
      <c r="L32" s="6" t="s">
        <v>186</v>
      </c>
      <c r="M32" s="6" t="s">
        <v>40</v>
      </c>
      <c r="N32" s="6" t="s">
        <v>190</v>
      </c>
      <c r="O32" s="6" t="s">
        <v>41</v>
      </c>
      <c r="P32" s="6" t="s">
        <v>42</v>
      </c>
      <c r="Q32" s="6" t="s">
        <v>92</v>
      </c>
      <c r="R32" s="6" t="s">
        <v>185</v>
      </c>
      <c r="S32" s="6" t="s">
        <v>191</v>
      </c>
      <c r="T32" s="6" t="s">
        <v>144</v>
      </c>
      <c r="U32" s="6" t="s">
        <v>44</v>
      </c>
      <c r="V32" s="6" t="s">
        <v>161</v>
      </c>
      <c r="W32" s="6" t="s">
        <v>191</v>
      </c>
      <c r="X32" s="6" t="s">
        <v>144</v>
      </c>
      <c r="Y32" s="6" t="s">
        <v>144</v>
      </c>
      <c r="Z32" s="6" t="s">
        <v>144</v>
      </c>
      <c r="AA32" s="6" t="s">
        <v>195</v>
      </c>
      <c r="AB32" s="6" t="s">
        <v>150</v>
      </c>
      <c r="AC32" s="6" t="s">
        <v>144</v>
      </c>
      <c r="AD32" s="6" t="s">
        <v>175</v>
      </c>
      <c r="AE32" s="6" t="s">
        <v>193</v>
      </c>
      <c r="AF32" s="6" t="s">
        <v>45</v>
      </c>
      <c r="AG32" s="6" t="s">
        <v>46</v>
      </c>
      <c r="AH32" s="6" t="s">
        <v>107</v>
      </c>
      <c r="AI32" s="6" t="s">
        <v>197</v>
      </c>
      <c r="AJ32" s="6" t="s">
        <v>54</v>
      </c>
      <c r="AK32" s="6" t="s">
        <v>195</v>
      </c>
      <c r="AL32" s="6" t="s">
        <v>49</v>
      </c>
      <c r="AM32" s="6" t="s">
        <v>50</v>
      </c>
      <c r="AN32" s="6">
        <v>202509</v>
      </c>
      <c r="AO32" s="6">
        <v>44</v>
      </c>
      <c r="AP32" s="7">
        <f>Hours[[#This Row],[Hours]]/(40*$D$16)</f>
        <v>0.27500000000000002</v>
      </c>
    </row>
    <row r="33" spans="6:42" x14ac:dyDescent="0.25">
      <c r="F33" s="5">
        <v>45901</v>
      </c>
      <c r="G33" s="6">
        <v>2025</v>
      </c>
      <c r="H33" s="6" t="s">
        <v>130</v>
      </c>
      <c r="I33" s="6" t="s">
        <v>133</v>
      </c>
      <c r="J33" s="6" t="s">
        <v>164</v>
      </c>
      <c r="K33" s="6" t="s">
        <v>137</v>
      </c>
      <c r="L33" s="6" t="s">
        <v>186</v>
      </c>
      <c r="M33" s="6" t="s">
        <v>40</v>
      </c>
      <c r="N33" s="6" t="s">
        <v>190</v>
      </c>
      <c r="O33" s="6" t="s">
        <v>41</v>
      </c>
      <c r="P33" s="6" t="s">
        <v>42</v>
      </c>
      <c r="Q33" s="6" t="s">
        <v>92</v>
      </c>
      <c r="R33" s="6" t="s">
        <v>185</v>
      </c>
      <c r="S33" s="6" t="s">
        <v>191</v>
      </c>
      <c r="T33" s="6" t="s">
        <v>144</v>
      </c>
      <c r="U33" s="6" t="s">
        <v>44</v>
      </c>
      <c r="V33" s="6" t="s">
        <v>161</v>
      </c>
      <c r="W33" s="6" t="s">
        <v>191</v>
      </c>
      <c r="X33" s="6" t="s">
        <v>144</v>
      </c>
      <c r="Y33" s="6" t="s">
        <v>144</v>
      </c>
      <c r="Z33" s="6" t="s">
        <v>144</v>
      </c>
      <c r="AA33" s="6" t="s">
        <v>195</v>
      </c>
      <c r="AB33" s="6" t="s">
        <v>150</v>
      </c>
      <c r="AC33" s="6" t="s">
        <v>144</v>
      </c>
      <c r="AD33" s="6" t="s">
        <v>176</v>
      </c>
      <c r="AE33" s="6" t="s">
        <v>193</v>
      </c>
      <c r="AF33" s="6" t="s">
        <v>45</v>
      </c>
      <c r="AG33" s="6" t="s">
        <v>46</v>
      </c>
      <c r="AH33" s="6" t="s">
        <v>72</v>
      </c>
      <c r="AI33" s="6" t="s">
        <v>197</v>
      </c>
      <c r="AJ33" s="6" t="s">
        <v>54</v>
      </c>
      <c r="AK33" s="6" t="s">
        <v>195</v>
      </c>
      <c r="AL33" s="6" t="s">
        <v>49</v>
      </c>
      <c r="AM33" s="6" t="s">
        <v>50</v>
      </c>
      <c r="AN33" s="6">
        <v>202509</v>
      </c>
      <c r="AO33" s="6">
        <v>21</v>
      </c>
      <c r="AP33" s="7">
        <f>Hours[[#This Row],[Hours]]/(40*$D$16)</f>
        <v>0.13125000000000001</v>
      </c>
    </row>
    <row r="34" spans="6:42" x14ac:dyDescent="0.25">
      <c r="F34" s="5">
        <v>45901</v>
      </c>
      <c r="G34" s="6">
        <v>2025</v>
      </c>
      <c r="H34" s="6" t="s">
        <v>130</v>
      </c>
      <c r="I34" s="6" t="s">
        <v>133</v>
      </c>
      <c r="J34" s="6" t="s">
        <v>164</v>
      </c>
      <c r="K34" s="6" t="s">
        <v>137</v>
      </c>
      <c r="L34" s="6" t="s">
        <v>186</v>
      </c>
      <c r="M34" s="6" t="s">
        <v>40</v>
      </c>
      <c r="N34" s="6" t="s">
        <v>190</v>
      </c>
      <c r="O34" s="6" t="s">
        <v>41</v>
      </c>
      <c r="P34" s="6" t="s">
        <v>42</v>
      </c>
      <c r="Q34" s="6" t="s">
        <v>92</v>
      </c>
      <c r="R34" s="6" t="s">
        <v>185</v>
      </c>
      <c r="S34" s="6" t="s">
        <v>191</v>
      </c>
      <c r="T34" s="6" t="s">
        <v>144</v>
      </c>
      <c r="U34" s="6" t="s">
        <v>44</v>
      </c>
      <c r="V34" s="6" t="s">
        <v>161</v>
      </c>
      <c r="W34" s="6" t="s">
        <v>191</v>
      </c>
      <c r="X34" s="6" t="s">
        <v>144</v>
      </c>
      <c r="Y34" s="6" t="s">
        <v>144</v>
      </c>
      <c r="Z34" s="6" t="s">
        <v>144</v>
      </c>
      <c r="AA34" s="6" t="s">
        <v>195</v>
      </c>
      <c r="AB34" s="6" t="s">
        <v>150</v>
      </c>
      <c r="AC34" s="6" t="s">
        <v>144</v>
      </c>
      <c r="AD34" s="6" t="s">
        <v>176</v>
      </c>
      <c r="AE34" s="6" t="s">
        <v>193</v>
      </c>
      <c r="AF34" s="6" t="s">
        <v>45</v>
      </c>
      <c r="AG34" s="6" t="s">
        <v>46</v>
      </c>
      <c r="AH34" s="6" t="s">
        <v>96</v>
      </c>
      <c r="AI34" s="6" t="s">
        <v>197</v>
      </c>
      <c r="AJ34" s="6" t="s">
        <v>63</v>
      </c>
      <c r="AK34" s="6" t="s">
        <v>195</v>
      </c>
      <c r="AL34" s="6" t="s">
        <v>49</v>
      </c>
      <c r="AM34" s="6" t="s">
        <v>50</v>
      </c>
      <c r="AN34" s="6">
        <v>202509</v>
      </c>
      <c r="AO34" s="6">
        <v>1</v>
      </c>
      <c r="AP34" s="7">
        <f>Hours[[#This Row],[Hours]]/(40*$D$16)</f>
        <v>6.2500000000000003E-3</v>
      </c>
    </row>
    <row r="35" spans="6:42" x14ac:dyDescent="0.25">
      <c r="F35" s="5">
        <v>45901</v>
      </c>
      <c r="G35" s="6">
        <v>2025</v>
      </c>
      <c r="H35" s="6" t="s">
        <v>130</v>
      </c>
      <c r="I35" s="6" t="s">
        <v>133</v>
      </c>
      <c r="J35" s="6" t="s">
        <v>164</v>
      </c>
      <c r="K35" s="6" t="s">
        <v>137</v>
      </c>
      <c r="L35" s="6" t="s">
        <v>186</v>
      </c>
      <c r="M35" s="6" t="s">
        <v>40</v>
      </c>
      <c r="N35" s="6" t="s">
        <v>190</v>
      </c>
      <c r="O35" s="6" t="s">
        <v>41</v>
      </c>
      <c r="P35" s="6" t="s">
        <v>42</v>
      </c>
      <c r="Q35" s="6" t="s">
        <v>92</v>
      </c>
      <c r="R35" s="6" t="s">
        <v>185</v>
      </c>
      <c r="S35" s="6" t="s">
        <v>191</v>
      </c>
      <c r="T35" s="6" t="s">
        <v>144</v>
      </c>
      <c r="U35" s="6" t="s">
        <v>44</v>
      </c>
      <c r="V35" s="6" t="s">
        <v>161</v>
      </c>
      <c r="W35" s="6" t="s">
        <v>191</v>
      </c>
      <c r="X35" s="6" t="s">
        <v>144</v>
      </c>
      <c r="Y35" s="6" t="s">
        <v>144</v>
      </c>
      <c r="Z35" s="6" t="s">
        <v>144</v>
      </c>
      <c r="AA35" s="6" t="s">
        <v>195</v>
      </c>
      <c r="AB35" s="6" t="s">
        <v>150</v>
      </c>
      <c r="AC35" s="6" t="s">
        <v>144</v>
      </c>
      <c r="AD35" s="6" t="s">
        <v>176</v>
      </c>
      <c r="AE35" s="6" t="s">
        <v>193</v>
      </c>
      <c r="AF35" s="6" t="s">
        <v>45</v>
      </c>
      <c r="AG35" s="6" t="s">
        <v>46</v>
      </c>
      <c r="AH35" s="6" t="s">
        <v>84</v>
      </c>
      <c r="AI35" s="6" t="s">
        <v>197</v>
      </c>
      <c r="AJ35" s="6" t="s">
        <v>61</v>
      </c>
      <c r="AK35" s="6" t="s">
        <v>195</v>
      </c>
      <c r="AL35" s="6" t="s">
        <v>49</v>
      </c>
      <c r="AM35" s="6" t="s">
        <v>50</v>
      </c>
      <c r="AN35" s="6">
        <v>202509</v>
      </c>
      <c r="AO35" s="6">
        <v>55</v>
      </c>
      <c r="AP35" s="7">
        <f>Hours[[#This Row],[Hours]]/(40*$D$16)</f>
        <v>0.34375</v>
      </c>
    </row>
    <row r="36" spans="6:42" x14ac:dyDescent="0.25">
      <c r="F36" s="5">
        <v>45901</v>
      </c>
      <c r="G36" s="6">
        <v>2025</v>
      </c>
      <c r="H36" s="6" t="s">
        <v>130</v>
      </c>
      <c r="I36" s="6" t="s">
        <v>133</v>
      </c>
      <c r="J36" s="6" t="s">
        <v>164</v>
      </c>
      <c r="K36" s="6" t="s">
        <v>137</v>
      </c>
      <c r="L36" s="6" t="s">
        <v>186</v>
      </c>
      <c r="M36" s="6" t="s">
        <v>40</v>
      </c>
      <c r="N36" s="6" t="s">
        <v>190</v>
      </c>
      <c r="O36" s="6" t="s">
        <v>41</v>
      </c>
      <c r="P36" s="6" t="s">
        <v>42</v>
      </c>
      <c r="Q36" s="6" t="s">
        <v>92</v>
      </c>
      <c r="R36" s="6" t="s">
        <v>185</v>
      </c>
      <c r="S36" s="6" t="s">
        <v>191</v>
      </c>
      <c r="T36" s="6" t="s">
        <v>144</v>
      </c>
      <c r="U36" s="6" t="s">
        <v>44</v>
      </c>
      <c r="V36" s="6" t="s">
        <v>161</v>
      </c>
      <c r="W36" s="6" t="s">
        <v>191</v>
      </c>
      <c r="X36" s="6" t="s">
        <v>144</v>
      </c>
      <c r="Y36" s="6" t="s">
        <v>144</v>
      </c>
      <c r="Z36" s="6" t="s">
        <v>144</v>
      </c>
      <c r="AA36" s="6" t="s">
        <v>195</v>
      </c>
      <c r="AB36" s="6" t="s">
        <v>150</v>
      </c>
      <c r="AC36" s="6" t="s">
        <v>144</v>
      </c>
      <c r="AD36" s="6" t="s">
        <v>176</v>
      </c>
      <c r="AE36" s="6" t="s">
        <v>193</v>
      </c>
      <c r="AF36" s="6" t="s">
        <v>45</v>
      </c>
      <c r="AG36" s="6" t="s">
        <v>46</v>
      </c>
      <c r="AH36" s="6" t="s">
        <v>83</v>
      </c>
      <c r="AI36" s="6" t="s">
        <v>197</v>
      </c>
      <c r="AJ36" s="6" t="s">
        <v>61</v>
      </c>
      <c r="AK36" s="6" t="s">
        <v>195</v>
      </c>
      <c r="AL36" s="6" t="s">
        <v>49</v>
      </c>
      <c r="AM36" s="6" t="s">
        <v>50</v>
      </c>
      <c r="AN36" s="6">
        <v>202509</v>
      </c>
      <c r="AO36" s="6">
        <v>21.5</v>
      </c>
      <c r="AP36" s="7">
        <f>Hours[[#This Row],[Hours]]/(40*$D$16)</f>
        <v>0.13437499999999999</v>
      </c>
    </row>
    <row r="37" spans="6:42" x14ac:dyDescent="0.25">
      <c r="F37" s="5">
        <v>45901</v>
      </c>
      <c r="G37" s="6">
        <v>2025</v>
      </c>
      <c r="H37" s="6" t="s">
        <v>130</v>
      </c>
      <c r="I37" s="6" t="s">
        <v>133</v>
      </c>
      <c r="J37" s="6" t="s">
        <v>164</v>
      </c>
      <c r="K37" s="6" t="s">
        <v>137</v>
      </c>
      <c r="L37" s="6" t="s">
        <v>186</v>
      </c>
      <c r="M37" s="6" t="s">
        <v>40</v>
      </c>
      <c r="N37" s="6" t="s">
        <v>190</v>
      </c>
      <c r="O37" s="6" t="s">
        <v>41</v>
      </c>
      <c r="P37" s="6" t="s">
        <v>42</v>
      </c>
      <c r="Q37" s="6" t="s">
        <v>92</v>
      </c>
      <c r="R37" s="6" t="s">
        <v>185</v>
      </c>
      <c r="S37" s="6" t="s">
        <v>191</v>
      </c>
      <c r="T37" s="6" t="s">
        <v>144</v>
      </c>
      <c r="U37" s="6" t="s">
        <v>44</v>
      </c>
      <c r="V37" s="6" t="s">
        <v>161</v>
      </c>
      <c r="W37" s="6" t="s">
        <v>191</v>
      </c>
      <c r="X37" s="6" t="s">
        <v>144</v>
      </c>
      <c r="Y37" s="6" t="s">
        <v>144</v>
      </c>
      <c r="Z37" s="6" t="s">
        <v>144</v>
      </c>
      <c r="AA37" s="6" t="s">
        <v>195</v>
      </c>
      <c r="AB37" s="6" t="s">
        <v>150</v>
      </c>
      <c r="AC37" s="6" t="s">
        <v>144</v>
      </c>
      <c r="AD37" s="6" t="s">
        <v>176</v>
      </c>
      <c r="AE37" s="6" t="s">
        <v>193</v>
      </c>
      <c r="AF37" s="6" t="s">
        <v>45</v>
      </c>
      <c r="AG37" s="6" t="s">
        <v>46</v>
      </c>
      <c r="AH37" s="6" t="s">
        <v>92</v>
      </c>
      <c r="AI37" s="6" t="s">
        <v>197</v>
      </c>
      <c r="AJ37" s="6" t="s">
        <v>54</v>
      </c>
      <c r="AK37" s="6" t="s">
        <v>195</v>
      </c>
      <c r="AL37" s="6" t="s">
        <v>49</v>
      </c>
      <c r="AM37" s="6" t="s">
        <v>50</v>
      </c>
      <c r="AN37" s="6">
        <v>202509</v>
      </c>
      <c r="AO37" s="6">
        <v>6</v>
      </c>
      <c r="AP37" s="7">
        <f>Hours[[#This Row],[Hours]]/(40*$D$16)</f>
        <v>3.7499999999999999E-2</v>
      </c>
    </row>
    <row r="38" spans="6:42" x14ac:dyDescent="0.25">
      <c r="F38" s="5">
        <v>45901</v>
      </c>
      <c r="G38" s="6">
        <v>2025</v>
      </c>
      <c r="H38" s="6" t="s">
        <v>130</v>
      </c>
      <c r="I38" s="6" t="s">
        <v>133</v>
      </c>
      <c r="J38" s="6" t="s">
        <v>164</v>
      </c>
      <c r="K38" s="6" t="s">
        <v>137</v>
      </c>
      <c r="L38" s="6" t="s">
        <v>186</v>
      </c>
      <c r="M38" s="6" t="s">
        <v>40</v>
      </c>
      <c r="N38" s="6" t="s">
        <v>190</v>
      </c>
      <c r="O38" s="6" t="s">
        <v>41</v>
      </c>
      <c r="P38" s="6" t="s">
        <v>42</v>
      </c>
      <c r="Q38" s="6" t="s">
        <v>92</v>
      </c>
      <c r="R38" s="6" t="s">
        <v>185</v>
      </c>
      <c r="S38" s="6" t="s">
        <v>191</v>
      </c>
      <c r="T38" s="6" t="s">
        <v>144</v>
      </c>
      <c r="U38" s="6" t="s">
        <v>44</v>
      </c>
      <c r="V38" s="6" t="s">
        <v>161</v>
      </c>
      <c r="W38" s="6" t="s">
        <v>191</v>
      </c>
      <c r="X38" s="6" t="s">
        <v>144</v>
      </c>
      <c r="Y38" s="6" t="s">
        <v>144</v>
      </c>
      <c r="Z38" s="6" t="s">
        <v>144</v>
      </c>
      <c r="AA38" s="6" t="s">
        <v>195</v>
      </c>
      <c r="AB38" s="6" t="s">
        <v>150</v>
      </c>
      <c r="AC38" s="6" t="s">
        <v>144</v>
      </c>
      <c r="AD38" s="6" t="s">
        <v>176</v>
      </c>
      <c r="AE38" s="6" t="s">
        <v>193</v>
      </c>
      <c r="AF38" s="6" t="s">
        <v>45</v>
      </c>
      <c r="AG38" s="6" t="s">
        <v>46</v>
      </c>
      <c r="AH38" s="6" t="s">
        <v>95</v>
      </c>
      <c r="AI38" s="6" t="s">
        <v>197</v>
      </c>
      <c r="AJ38" s="6" t="s">
        <v>64</v>
      </c>
      <c r="AK38" s="6" t="s">
        <v>195</v>
      </c>
      <c r="AL38" s="6" t="s">
        <v>49</v>
      </c>
      <c r="AM38" s="6" t="s">
        <v>50</v>
      </c>
      <c r="AN38" s="6">
        <v>202509</v>
      </c>
      <c r="AO38" s="6">
        <v>7</v>
      </c>
      <c r="AP38" s="7">
        <f>Hours[[#This Row],[Hours]]/(40*$D$16)</f>
        <v>4.3749999999999997E-2</v>
      </c>
    </row>
    <row r="39" spans="6:42" x14ac:dyDescent="0.25">
      <c r="F39" s="5">
        <v>45901</v>
      </c>
      <c r="G39" s="6">
        <v>2025</v>
      </c>
      <c r="H39" s="6" t="s">
        <v>130</v>
      </c>
      <c r="I39" s="6" t="s">
        <v>133</v>
      </c>
      <c r="J39" s="6" t="s">
        <v>164</v>
      </c>
      <c r="K39" s="6" t="s">
        <v>137</v>
      </c>
      <c r="L39" s="6" t="s">
        <v>186</v>
      </c>
      <c r="M39" s="6" t="s">
        <v>40</v>
      </c>
      <c r="N39" s="6" t="s">
        <v>190</v>
      </c>
      <c r="O39" s="6" t="s">
        <v>41</v>
      </c>
      <c r="P39" s="6" t="s">
        <v>42</v>
      </c>
      <c r="Q39" s="6" t="s">
        <v>92</v>
      </c>
      <c r="R39" s="6" t="s">
        <v>185</v>
      </c>
      <c r="S39" s="6" t="s">
        <v>191</v>
      </c>
      <c r="T39" s="6" t="s">
        <v>144</v>
      </c>
      <c r="U39" s="6" t="s">
        <v>44</v>
      </c>
      <c r="V39" s="6" t="s">
        <v>161</v>
      </c>
      <c r="W39" s="6" t="s">
        <v>191</v>
      </c>
      <c r="X39" s="6" t="s">
        <v>144</v>
      </c>
      <c r="Y39" s="6" t="s">
        <v>144</v>
      </c>
      <c r="Z39" s="6" t="s">
        <v>144</v>
      </c>
      <c r="AA39" s="6" t="s">
        <v>195</v>
      </c>
      <c r="AB39" s="6" t="s">
        <v>150</v>
      </c>
      <c r="AC39" s="6" t="s">
        <v>144</v>
      </c>
      <c r="AD39" s="6" t="s">
        <v>176</v>
      </c>
      <c r="AE39" s="6" t="s">
        <v>193</v>
      </c>
      <c r="AF39" s="6" t="s">
        <v>45</v>
      </c>
      <c r="AG39" s="6" t="s">
        <v>46</v>
      </c>
      <c r="AH39" s="6" t="s">
        <v>75</v>
      </c>
      <c r="AI39" s="6" t="s">
        <v>197</v>
      </c>
      <c r="AJ39" s="6" t="s">
        <v>61</v>
      </c>
      <c r="AK39" s="6" t="s">
        <v>195</v>
      </c>
      <c r="AL39" s="6" t="s">
        <v>49</v>
      </c>
      <c r="AM39" s="6" t="s">
        <v>50</v>
      </c>
      <c r="AN39" s="6">
        <v>202509</v>
      </c>
      <c r="AO39" s="6">
        <v>5</v>
      </c>
      <c r="AP39" s="7">
        <f>Hours[[#This Row],[Hours]]/(40*$D$16)</f>
        <v>3.125E-2</v>
      </c>
    </row>
    <row r="40" spans="6:42" x14ac:dyDescent="0.25">
      <c r="F40" s="5">
        <v>45901</v>
      </c>
      <c r="G40" s="6">
        <v>2025</v>
      </c>
      <c r="H40" s="6" t="s">
        <v>130</v>
      </c>
      <c r="I40" s="6" t="s">
        <v>133</v>
      </c>
      <c r="J40" s="6" t="s">
        <v>164</v>
      </c>
      <c r="K40" s="6" t="s">
        <v>137</v>
      </c>
      <c r="L40" s="6" t="s">
        <v>186</v>
      </c>
      <c r="M40" s="6" t="s">
        <v>40</v>
      </c>
      <c r="N40" s="6" t="s">
        <v>190</v>
      </c>
      <c r="O40" s="6" t="s">
        <v>41</v>
      </c>
      <c r="P40" s="6" t="s">
        <v>42</v>
      </c>
      <c r="Q40" s="6" t="s">
        <v>92</v>
      </c>
      <c r="R40" s="6" t="s">
        <v>185</v>
      </c>
      <c r="S40" s="6" t="s">
        <v>191</v>
      </c>
      <c r="T40" s="6" t="s">
        <v>144</v>
      </c>
      <c r="U40" s="6" t="s">
        <v>44</v>
      </c>
      <c r="V40" s="6" t="s">
        <v>161</v>
      </c>
      <c r="W40" s="6" t="s">
        <v>191</v>
      </c>
      <c r="X40" s="6" t="s">
        <v>144</v>
      </c>
      <c r="Y40" s="6" t="s">
        <v>144</v>
      </c>
      <c r="Z40" s="6" t="s">
        <v>144</v>
      </c>
      <c r="AA40" s="6" t="s">
        <v>195</v>
      </c>
      <c r="AB40" s="6" t="s">
        <v>150</v>
      </c>
      <c r="AC40" s="6" t="s">
        <v>144</v>
      </c>
      <c r="AD40" s="6" t="s">
        <v>176</v>
      </c>
      <c r="AE40" s="6" t="s">
        <v>193</v>
      </c>
      <c r="AF40" s="6" t="s">
        <v>45</v>
      </c>
      <c r="AG40" s="6" t="s">
        <v>46</v>
      </c>
      <c r="AH40" s="6" t="s">
        <v>90</v>
      </c>
      <c r="AI40" s="6" t="s">
        <v>197</v>
      </c>
      <c r="AJ40" s="6" t="s">
        <v>61</v>
      </c>
      <c r="AK40" s="6" t="s">
        <v>195</v>
      </c>
      <c r="AL40" s="6" t="s">
        <v>49</v>
      </c>
      <c r="AM40" s="6" t="s">
        <v>50</v>
      </c>
      <c r="AN40" s="6">
        <v>202509</v>
      </c>
      <c r="AO40" s="6">
        <v>3</v>
      </c>
      <c r="AP40" s="7">
        <f>Hours[[#This Row],[Hours]]/(40*$D$16)</f>
        <v>1.8749999999999999E-2</v>
      </c>
    </row>
    <row r="41" spans="6:42" x14ac:dyDescent="0.25">
      <c r="F41" s="5">
        <v>45901</v>
      </c>
      <c r="G41" s="6">
        <v>2025</v>
      </c>
      <c r="H41" s="6" t="s">
        <v>130</v>
      </c>
      <c r="I41" s="6" t="s">
        <v>132</v>
      </c>
      <c r="J41" s="6" t="s">
        <v>177</v>
      </c>
      <c r="K41" s="6" t="s">
        <v>136</v>
      </c>
      <c r="L41" s="6" t="s">
        <v>184</v>
      </c>
      <c r="M41" s="6" t="s">
        <v>40</v>
      </c>
      <c r="N41" s="6" t="s">
        <v>190</v>
      </c>
      <c r="O41" s="6" t="s">
        <v>126</v>
      </c>
      <c r="P41" s="6" t="s">
        <v>76</v>
      </c>
      <c r="Q41" s="6" t="s">
        <v>85</v>
      </c>
      <c r="R41" s="6" t="s">
        <v>183</v>
      </c>
      <c r="S41" s="6" t="s">
        <v>127</v>
      </c>
      <c r="T41" s="6" t="s">
        <v>79</v>
      </c>
      <c r="U41" s="6" t="s">
        <v>44</v>
      </c>
      <c r="V41" s="6" t="s">
        <v>161</v>
      </c>
      <c r="W41" s="6" t="s">
        <v>191</v>
      </c>
      <c r="X41" s="6" t="s">
        <v>144</v>
      </c>
      <c r="Y41" s="6" t="s">
        <v>144</v>
      </c>
      <c r="Z41" s="6" t="s">
        <v>144</v>
      </c>
      <c r="AA41" s="6" t="s">
        <v>195</v>
      </c>
      <c r="AB41" s="6" t="s">
        <v>178</v>
      </c>
      <c r="AC41" s="6" t="s">
        <v>144</v>
      </c>
      <c r="AD41" s="6" t="s">
        <v>179</v>
      </c>
      <c r="AE41" s="6" t="s">
        <v>193</v>
      </c>
      <c r="AF41" s="6" t="s">
        <v>45</v>
      </c>
      <c r="AG41" s="6" t="s">
        <v>46</v>
      </c>
      <c r="AH41" s="6" t="s">
        <v>73</v>
      </c>
      <c r="AI41" s="6" t="s">
        <v>197</v>
      </c>
      <c r="AJ41" s="6" t="s">
        <v>61</v>
      </c>
      <c r="AK41" s="6" t="s">
        <v>195</v>
      </c>
      <c r="AL41" s="6" t="s">
        <v>49</v>
      </c>
      <c r="AM41" s="6" t="s">
        <v>50</v>
      </c>
      <c r="AN41" s="6">
        <v>202509</v>
      </c>
      <c r="AO41" s="6">
        <v>12.5</v>
      </c>
      <c r="AP41" s="7">
        <f>Hours[[#This Row],[Hours]]/(40*$D$16)</f>
        <v>7.8125E-2</v>
      </c>
    </row>
    <row r="42" spans="6:42" x14ac:dyDescent="0.25">
      <c r="F42" s="5">
        <v>45901</v>
      </c>
      <c r="G42" s="6">
        <v>2025</v>
      </c>
      <c r="H42" s="6" t="s">
        <v>130</v>
      </c>
      <c r="I42" s="6" t="s">
        <v>132</v>
      </c>
      <c r="J42" s="6" t="s">
        <v>177</v>
      </c>
      <c r="K42" s="6" t="s">
        <v>136</v>
      </c>
      <c r="L42" s="6" t="s">
        <v>184</v>
      </c>
      <c r="M42" s="6" t="s">
        <v>40</v>
      </c>
      <c r="N42" s="6" t="s">
        <v>190</v>
      </c>
      <c r="O42" s="6" t="s">
        <v>126</v>
      </c>
      <c r="P42" s="6" t="s">
        <v>76</v>
      </c>
      <c r="Q42" s="6" t="s">
        <v>85</v>
      </c>
      <c r="R42" s="6" t="s">
        <v>183</v>
      </c>
      <c r="S42" s="6" t="s">
        <v>127</v>
      </c>
      <c r="T42" s="6" t="s">
        <v>79</v>
      </c>
      <c r="U42" s="6" t="s">
        <v>44</v>
      </c>
      <c r="V42" s="6" t="s">
        <v>161</v>
      </c>
      <c r="W42" s="6" t="s">
        <v>191</v>
      </c>
      <c r="X42" s="6" t="s">
        <v>144</v>
      </c>
      <c r="Y42" s="6" t="s">
        <v>144</v>
      </c>
      <c r="Z42" s="6" t="s">
        <v>144</v>
      </c>
      <c r="AA42" s="6" t="s">
        <v>195</v>
      </c>
      <c r="AB42" s="6" t="s">
        <v>178</v>
      </c>
      <c r="AC42" s="6" t="s">
        <v>144</v>
      </c>
      <c r="AD42" s="6" t="s">
        <v>179</v>
      </c>
      <c r="AE42" s="6" t="s">
        <v>193</v>
      </c>
      <c r="AF42" s="6" t="s">
        <v>45</v>
      </c>
      <c r="AG42" s="6" t="s">
        <v>46</v>
      </c>
      <c r="AH42" s="6" t="s">
        <v>88</v>
      </c>
      <c r="AI42" s="6" t="s">
        <v>197</v>
      </c>
      <c r="AJ42" s="6" t="s">
        <v>80</v>
      </c>
      <c r="AK42" s="6" t="s">
        <v>195</v>
      </c>
      <c r="AL42" s="6" t="s">
        <v>49</v>
      </c>
      <c r="AM42" s="6" t="s">
        <v>50</v>
      </c>
      <c r="AN42" s="6">
        <v>202509</v>
      </c>
      <c r="AO42" s="6">
        <v>-90</v>
      </c>
      <c r="AP42" s="7">
        <f>Hours[[#This Row],[Hours]]/(40*$D$16)</f>
        <v>-0.5625</v>
      </c>
    </row>
    <row r="43" spans="6:42" x14ac:dyDescent="0.25">
      <c r="F43" s="5">
        <v>45901</v>
      </c>
      <c r="G43" s="6">
        <v>2025</v>
      </c>
      <c r="H43" s="6" t="s">
        <v>130</v>
      </c>
      <c r="I43" s="6" t="s">
        <v>132</v>
      </c>
      <c r="J43" s="6" t="s">
        <v>177</v>
      </c>
      <c r="K43" s="6" t="s">
        <v>136</v>
      </c>
      <c r="L43" s="6" t="s">
        <v>184</v>
      </c>
      <c r="M43" s="6" t="s">
        <v>40</v>
      </c>
      <c r="N43" s="6" t="s">
        <v>190</v>
      </c>
      <c r="O43" s="6" t="s">
        <v>126</v>
      </c>
      <c r="P43" s="6" t="s">
        <v>76</v>
      </c>
      <c r="Q43" s="6" t="s">
        <v>85</v>
      </c>
      <c r="R43" s="6" t="s">
        <v>183</v>
      </c>
      <c r="S43" s="6" t="s">
        <v>127</v>
      </c>
      <c r="T43" s="6" t="s">
        <v>79</v>
      </c>
      <c r="U43" s="6" t="s">
        <v>44</v>
      </c>
      <c r="V43" s="6" t="s">
        <v>161</v>
      </c>
      <c r="W43" s="6" t="s">
        <v>191</v>
      </c>
      <c r="X43" s="6" t="s">
        <v>144</v>
      </c>
      <c r="Y43" s="6" t="s">
        <v>144</v>
      </c>
      <c r="Z43" s="6" t="s">
        <v>144</v>
      </c>
      <c r="AA43" s="6" t="s">
        <v>195</v>
      </c>
      <c r="AB43" s="6" t="s">
        <v>178</v>
      </c>
      <c r="AC43" s="6" t="s">
        <v>144</v>
      </c>
      <c r="AD43" s="6" t="s">
        <v>179</v>
      </c>
      <c r="AE43" s="6" t="s">
        <v>193</v>
      </c>
      <c r="AF43" s="6" t="s">
        <v>45</v>
      </c>
      <c r="AG43" s="6" t="s">
        <v>46</v>
      </c>
      <c r="AH43" s="6" t="s">
        <v>89</v>
      </c>
      <c r="AI43" s="6" t="s">
        <v>197</v>
      </c>
      <c r="AJ43" s="6" t="s">
        <v>55</v>
      </c>
      <c r="AK43" s="6" t="s">
        <v>196</v>
      </c>
      <c r="AL43" s="6" t="s">
        <v>49</v>
      </c>
      <c r="AM43" s="6" t="s">
        <v>50</v>
      </c>
      <c r="AN43" s="6">
        <v>202509</v>
      </c>
      <c r="AO43" s="6">
        <v>132.5</v>
      </c>
      <c r="AP43" s="7">
        <f>Hours[[#This Row],[Hours]]/(40*$D$16)</f>
        <v>0.828125</v>
      </c>
    </row>
    <row r="44" spans="6:42" x14ac:dyDescent="0.25">
      <c r="F44" s="5">
        <v>45901</v>
      </c>
      <c r="G44" s="6">
        <v>2025</v>
      </c>
      <c r="H44" s="6" t="s">
        <v>130</v>
      </c>
      <c r="I44" s="6" t="s">
        <v>132</v>
      </c>
      <c r="J44" s="6" t="s">
        <v>177</v>
      </c>
      <c r="K44" s="6" t="s">
        <v>136</v>
      </c>
      <c r="L44" s="6" t="s">
        <v>184</v>
      </c>
      <c r="M44" s="6" t="s">
        <v>40</v>
      </c>
      <c r="N44" s="6" t="s">
        <v>190</v>
      </c>
      <c r="O44" s="6" t="s">
        <v>126</v>
      </c>
      <c r="P44" s="6" t="s">
        <v>76</v>
      </c>
      <c r="Q44" s="6" t="s">
        <v>85</v>
      </c>
      <c r="R44" s="6" t="s">
        <v>183</v>
      </c>
      <c r="S44" s="6" t="s">
        <v>127</v>
      </c>
      <c r="T44" s="6" t="s">
        <v>79</v>
      </c>
      <c r="U44" s="6" t="s">
        <v>44</v>
      </c>
      <c r="V44" s="6" t="s">
        <v>161</v>
      </c>
      <c r="W44" s="6" t="s">
        <v>191</v>
      </c>
      <c r="X44" s="6" t="s">
        <v>144</v>
      </c>
      <c r="Y44" s="6" t="s">
        <v>144</v>
      </c>
      <c r="Z44" s="6" t="s">
        <v>144</v>
      </c>
      <c r="AA44" s="6" t="s">
        <v>195</v>
      </c>
      <c r="AB44" s="6" t="s">
        <v>178</v>
      </c>
      <c r="AC44" s="6" t="s">
        <v>144</v>
      </c>
      <c r="AD44" s="6" t="s">
        <v>180</v>
      </c>
      <c r="AE44" s="6" t="s">
        <v>193</v>
      </c>
      <c r="AF44" s="6" t="s">
        <v>45</v>
      </c>
      <c r="AG44" s="6" t="s">
        <v>46</v>
      </c>
      <c r="AH44" s="6" t="s">
        <v>88</v>
      </c>
      <c r="AI44" s="6" t="s">
        <v>197</v>
      </c>
      <c r="AJ44" s="6" t="s">
        <v>80</v>
      </c>
      <c r="AK44" s="6" t="s">
        <v>195</v>
      </c>
      <c r="AL44" s="6" t="s">
        <v>49</v>
      </c>
      <c r="AM44" s="6" t="s">
        <v>50</v>
      </c>
      <c r="AN44" s="6">
        <v>202509</v>
      </c>
      <c r="AO44" s="6">
        <v>260</v>
      </c>
      <c r="AP44" s="7">
        <f>Hours[[#This Row],[Hours]]/(40*$D$16)</f>
        <v>1.625</v>
      </c>
    </row>
    <row r="45" spans="6:42" x14ac:dyDescent="0.25">
      <c r="F45" s="5">
        <v>45901</v>
      </c>
      <c r="G45" s="6">
        <v>2025</v>
      </c>
      <c r="H45" s="6" t="s">
        <v>131</v>
      </c>
      <c r="I45" s="6" t="s">
        <v>134</v>
      </c>
      <c r="J45" s="6" t="s">
        <v>165</v>
      </c>
      <c r="K45" s="6" t="s">
        <v>138</v>
      </c>
      <c r="L45" s="6" t="s">
        <v>187</v>
      </c>
      <c r="M45" s="6" t="s">
        <v>40</v>
      </c>
      <c r="N45" s="6" t="s">
        <v>190</v>
      </c>
      <c r="O45" s="6" t="s">
        <v>78</v>
      </c>
      <c r="P45" s="6" t="s">
        <v>76</v>
      </c>
      <c r="Q45" s="6" t="s">
        <v>97</v>
      </c>
      <c r="R45" s="6" t="s">
        <v>189</v>
      </c>
      <c r="S45" s="6" t="s">
        <v>191</v>
      </c>
      <c r="T45" s="6" t="s">
        <v>144</v>
      </c>
      <c r="U45" s="6" t="s">
        <v>98</v>
      </c>
      <c r="V45" s="6" t="s">
        <v>192</v>
      </c>
      <c r="W45" s="6" t="s">
        <v>50</v>
      </c>
      <c r="X45" s="6" t="s">
        <v>99</v>
      </c>
      <c r="Y45" s="6" t="s">
        <v>100</v>
      </c>
      <c r="Z45" s="6" t="s">
        <v>101</v>
      </c>
      <c r="AA45" s="6" t="s">
        <v>195</v>
      </c>
      <c r="AB45" s="6" t="s">
        <v>150</v>
      </c>
      <c r="AC45" s="6" t="s">
        <v>144</v>
      </c>
      <c r="AD45" s="6" t="s">
        <v>166</v>
      </c>
      <c r="AE45" s="6" t="s">
        <v>193</v>
      </c>
      <c r="AF45" s="6" t="s">
        <v>45</v>
      </c>
      <c r="AG45" s="6" t="s">
        <v>46</v>
      </c>
      <c r="AH45" s="6" t="s">
        <v>94</v>
      </c>
      <c r="AI45" s="6" t="s">
        <v>197</v>
      </c>
      <c r="AJ45" s="6" t="s">
        <v>64</v>
      </c>
      <c r="AK45" s="6" t="s">
        <v>195</v>
      </c>
      <c r="AL45" s="6" t="s">
        <v>49</v>
      </c>
      <c r="AM45" s="6" t="s">
        <v>50</v>
      </c>
      <c r="AN45" s="6">
        <v>202509</v>
      </c>
      <c r="AO45" s="6">
        <v>1</v>
      </c>
      <c r="AP45" s="7">
        <f>Hours[[#This Row],[Hours]]/(40*$D$16)</f>
        <v>6.2500000000000003E-3</v>
      </c>
    </row>
    <row r="46" spans="6:42" x14ac:dyDescent="0.25">
      <c r="F46" s="5">
        <v>45901</v>
      </c>
      <c r="G46" s="6">
        <v>2025</v>
      </c>
      <c r="H46" s="6" t="s">
        <v>131</v>
      </c>
      <c r="I46" s="6" t="s">
        <v>134</v>
      </c>
      <c r="J46" s="6" t="s">
        <v>165</v>
      </c>
      <c r="K46" s="6" t="s">
        <v>138</v>
      </c>
      <c r="L46" s="6" t="s">
        <v>187</v>
      </c>
      <c r="M46" s="6" t="s">
        <v>40</v>
      </c>
      <c r="N46" s="6" t="s">
        <v>190</v>
      </c>
      <c r="O46" s="6" t="s">
        <v>78</v>
      </c>
      <c r="P46" s="6" t="s">
        <v>76</v>
      </c>
      <c r="Q46" s="6" t="s">
        <v>97</v>
      </c>
      <c r="R46" s="6" t="s">
        <v>189</v>
      </c>
      <c r="S46" s="6" t="s">
        <v>191</v>
      </c>
      <c r="T46" s="6" t="s">
        <v>144</v>
      </c>
      <c r="U46" s="6" t="s">
        <v>98</v>
      </c>
      <c r="V46" s="6" t="s">
        <v>192</v>
      </c>
      <c r="W46" s="6" t="s">
        <v>50</v>
      </c>
      <c r="X46" s="6" t="s">
        <v>99</v>
      </c>
      <c r="Y46" s="6" t="s">
        <v>100</v>
      </c>
      <c r="Z46" s="6" t="s">
        <v>101</v>
      </c>
      <c r="AA46" s="6" t="s">
        <v>195</v>
      </c>
      <c r="AB46" s="6" t="s">
        <v>150</v>
      </c>
      <c r="AC46" s="6" t="s">
        <v>144</v>
      </c>
      <c r="AD46" s="6" t="s">
        <v>166</v>
      </c>
      <c r="AE46" s="6" t="s">
        <v>193</v>
      </c>
      <c r="AF46" s="6" t="s">
        <v>45</v>
      </c>
      <c r="AG46" s="6" t="s">
        <v>46</v>
      </c>
      <c r="AH46" s="6" t="s">
        <v>97</v>
      </c>
      <c r="AI46" s="6" t="s">
        <v>197</v>
      </c>
      <c r="AJ46" s="6" t="s">
        <v>54</v>
      </c>
      <c r="AK46" s="6" t="s">
        <v>195</v>
      </c>
      <c r="AL46" s="6" t="s">
        <v>49</v>
      </c>
      <c r="AM46" s="6" t="s">
        <v>50</v>
      </c>
      <c r="AN46" s="6">
        <v>202509</v>
      </c>
      <c r="AO46" s="6">
        <v>3</v>
      </c>
      <c r="AP46" s="7">
        <f>Hours[[#This Row],[Hours]]/(40*$D$16)</f>
        <v>1.8749999999999999E-2</v>
      </c>
    </row>
    <row r="47" spans="6:42" x14ac:dyDescent="0.25">
      <c r="F47" s="5">
        <v>45901</v>
      </c>
      <c r="G47" s="6">
        <v>2025</v>
      </c>
      <c r="H47" s="6" t="s">
        <v>131</v>
      </c>
      <c r="I47" s="6" t="s">
        <v>134</v>
      </c>
      <c r="J47" s="6" t="s">
        <v>165</v>
      </c>
      <c r="K47" s="6" t="s">
        <v>138</v>
      </c>
      <c r="L47" s="6" t="s">
        <v>187</v>
      </c>
      <c r="M47" s="6" t="s">
        <v>40</v>
      </c>
      <c r="N47" s="6" t="s">
        <v>190</v>
      </c>
      <c r="O47" s="6" t="s">
        <v>78</v>
      </c>
      <c r="P47" s="6" t="s">
        <v>76</v>
      </c>
      <c r="Q47" s="6" t="s">
        <v>97</v>
      </c>
      <c r="R47" s="6" t="s">
        <v>189</v>
      </c>
      <c r="S47" s="6" t="s">
        <v>191</v>
      </c>
      <c r="T47" s="6" t="s">
        <v>144</v>
      </c>
      <c r="U47" s="6" t="s">
        <v>98</v>
      </c>
      <c r="V47" s="6" t="s">
        <v>192</v>
      </c>
      <c r="W47" s="6" t="s">
        <v>50</v>
      </c>
      <c r="X47" s="6" t="s">
        <v>99</v>
      </c>
      <c r="Y47" s="6" t="s">
        <v>100</v>
      </c>
      <c r="Z47" s="6" t="s">
        <v>101</v>
      </c>
      <c r="AA47" s="6" t="s">
        <v>195</v>
      </c>
      <c r="AB47" s="6" t="s">
        <v>150</v>
      </c>
      <c r="AC47" s="6" t="s">
        <v>144</v>
      </c>
      <c r="AD47" s="6" t="s">
        <v>167</v>
      </c>
      <c r="AE47" s="6" t="s">
        <v>193</v>
      </c>
      <c r="AF47" s="6" t="s">
        <v>45</v>
      </c>
      <c r="AG47" s="6" t="s">
        <v>46</v>
      </c>
      <c r="AH47" s="6" t="s">
        <v>97</v>
      </c>
      <c r="AI47" s="6" t="s">
        <v>197</v>
      </c>
      <c r="AJ47" s="6" t="s">
        <v>54</v>
      </c>
      <c r="AK47" s="6" t="s">
        <v>195</v>
      </c>
      <c r="AL47" s="6" t="s">
        <v>49</v>
      </c>
      <c r="AM47" s="6" t="s">
        <v>50</v>
      </c>
      <c r="AN47" s="6">
        <v>202509</v>
      </c>
      <c r="AO47" s="6">
        <v>5</v>
      </c>
      <c r="AP47" s="7">
        <f>Hours[[#This Row],[Hours]]/(40*$D$16)</f>
        <v>3.125E-2</v>
      </c>
    </row>
    <row r="48" spans="6:42" x14ac:dyDescent="0.25">
      <c r="F48" s="5">
        <v>45901</v>
      </c>
      <c r="G48" s="6">
        <v>2025</v>
      </c>
      <c r="H48" s="6" t="s">
        <v>143</v>
      </c>
      <c r="I48" s="6" t="s">
        <v>142</v>
      </c>
      <c r="J48" s="6" t="s">
        <v>168</v>
      </c>
      <c r="K48" s="6" t="s">
        <v>141</v>
      </c>
      <c r="L48" s="6" t="s">
        <v>188</v>
      </c>
      <c r="M48" s="6" t="s">
        <v>40</v>
      </c>
      <c r="N48" s="6" t="s">
        <v>190</v>
      </c>
      <c r="O48" s="6" t="s">
        <v>78</v>
      </c>
      <c r="P48" s="6" t="s">
        <v>76</v>
      </c>
      <c r="Q48" s="6" t="s">
        <v>77</v>
      </c>
      <c r="R48" s="6" t="s">
        <v>182</v>
      </c>
      <c r="S48" s="6" t="s">
        <v>191</v>
      </c>
      <c r="T48" s="6" t="s">
        <v>144</v>
      </c>
      <c r="U48" s="6" t="s">
        <v>98</v>
      </c>
      <c r="V48" s="6" t="s">
        <v>192</v>
      </c>
      <c r="W48" s="6" t="s">
        <v>191</v>
      </c>
      <c r="X48" s="6" t="s">
        <v>144</v>
      </c>
      <c r="Y48" s="6" t="s">
        <v>144</v>
      </c>
      <c r="Z48" s="6" t="s">
        <v>144</v>
      </c>
      <c r="AA48" s="6" t="s">
        <v>194</v>
      </c>
      <c r="AB48" s="6" t="s">
        <v>145</v>
      </c>
      <c r="AC48" s="6" t="s">
        <v>144</v>
      </c>
      <c r="AD48" s="6" t="s">
        <v>169</v>
      </c>
      <c r="AE48" s="6" t="s">
        <v>193</v>
      </c>
      <c r="AF48" s="6" t="s">
        <v>45</v>
      </c>
      <c r="AG48" s="6" t="s">
        <v>46</v>
      </c>
      <c r="AH48" s="6" t="s">
        <v>102</v>
      </c>
      <c r="AI48" s="6" t="s">
        <v>197</v>
      </c>
      <c r="AJ48" s="6" t="s">
        <v>80</v>
      </c>
      <c r="AK48" s="6" t="s">
        <v>194</v>
      </c>
      <c r="AL48" s="6" t="s">
        <v>49</v>
      </c>
      <c r="AM48" s="6" t="s">
        <v>50</v>
      </c>
      <c r="AN48" s="6">
        <v>202509</v>
      </c>
      <c r="AO48" s="6">
        <v>11</v>
      </c>
      <c r="AP48" s="7">
        <f>Hours[[#This Row],[Hours]]/(40*$D$16)</f>
        <v>6.8750000000000006E-2</v>
      </c>
    </row>
    <row r="49" spans="6:42" x14ac:dyDescent="0.25">
      <c r="F49" s="5">
        <v>45901</v>
      </c>
      <c r="G49" s="6">
        <v>2025</v>
      </c>
      <c r="H49" s="6" t="s">
        <v>143</v>
      </c>
      <c r="I49" s="6" t="s">
        <v>142</v>
      </c>
      <c r="J49" s="6" t="s">
        <v>168</v>
      </c>
      <c r="K49" s="6" t="s">
        <v>141</v>
      </c>
      <c r="L49" s="6" t="s">
        <v>188</v>
      </c>
      <c r="M49" s="6" t="s">
        <v>40</v>
      </c>
      <c r="N49" s="6" t="s">
        <v>190</v>
      </c>
      <c r="O49" s="6" t="s">
        <v>78</v>
      </c>
      <c r="P49" s="6" t="s">
        <v>76</v>
      </c>
      <c r="Q49" s="6" t="s">
        <v>77</v>
      </c>
      <c r="R49" s="6" t="s">
        <v>182</v>
      </c>
      <c r="S49" s="6" t="s">
        <v>191</v>
      </c>
      <c r="T49" s="6" t="s">
        <v>144</v>
      </c>
      <c r="U49" s="6" t="s">
        <v>98</v>
      </c>
      <c r="V49" s="6" t="s">
        <v>192</v>
      </c>
      <c r="W49" s="6" t="s">
        <v>191</v>
      </c>
      <c r="X49" s="6" t="s">
        <v>144</v>
      </c>
      <c r="Y49" s="6" t="s">
        <v>144</v>
      </c>
      <c r="Z49" s="6" t="s">
        <v>144</v>
      </c>
      <c r="AA49" s="6" t="s">
        <v>194</v>
      </c>
      <c r="AB49" s="6" t="s">
        <v>145</v>
      </c>
      <c r="AC49" s="6" t="s">
        <v>144</v>
      </c>
      <c r="AD49" s="6" t="s">
        <v>170</v>
      </c>
      <c r="AE49" s="6" t="s">
        <v>193</v>
      </c>
      <c r="AF49" s="6" t="s">
        <v>45</v>
      </c>
      <c r="AG49" s="6" t="s">
        <v>46</v>
      </c>
      <c r="AH49" s="6" t="s">
        <v>103</v>
      </c>
      <c r="AI49" s="6" t="s">
        <v>197</v>
      </c>
      <c r="AJ49" s="6" t="s">
        <v>80</v>
      </c>
      <c r="AK49" s="6" t="s">
        <v>194</v>
      </c>
      <c r="AL49" s="6" t="s">
        <v>49</v>
      </c>
      <c r="AM49" s="6" t="s">
        <v>50</v>
      </c>
      <c r="AN49" s="6">
        <v>202509</v>
      </c>
      <c r="AO49" s="6">
        <v>117</v>
      </c>
      <c r="AP49" s="7">
        <f>Hours[[#This Row],[Hours]]/(40*$D$16)</f>
        <v>0.73124999999999996</v>
      </c>
    </row>
    <row r="50" spans="6:42" x14ac:dyDescent="0.25">
      <c r="F50" s="5">
        <v>45901</v>
      </c>
      <c r="G50" s="6">
        <v>2025</v>
      </c>
      <c r="H50" s="6" t="s">
        <v>143</v>
      </c>
      <c r="I50" s="6" t="s">
        <v>142</v>
      </c>
      <c r="J50" s="6" t="s">
        <v>168</v>
      </c>
      <c r="K50" s="6" t="s">
        <v>141</v>
      </c>
      <c r="L50" s="6" t="s">
        <v>188</v>
      </c>
      <c r="M50" s="6" t="s">
        <v>40</v>
      </c>
      <c r="N50" s="6" t="s">
        <v>190</v>
      </c>
      <c r="O50" s="6" t="s">
        <v>78</v>
      </c>
      <c r="P50" s="6" t="s">
        <v>76</v>
      </c>
      <c r="Q50" s="6" t="s">
        <v>77</v>
      </c>
      <c r="R50" s="6" t="s">
        <v>182</v>
      </c>
      <c r="S50" s="6" t="s">
        <v>191</v>
      </c>
      <c r="T50" s="6" t="s">
        <v>144</v>
      </c>
      <c r="U50" s="6" t="s">
        <v>98</v>
      </c>
      <c r="V50" s="6" t="s">
        <v>192</v>
      </c>
      <c r="W50" s="6" t="s">
        <v>191</v>
      </c>
      <c r="X50" s="6" t="s">
        <v>144</v>
      </c>
      <c r="Y50" s="6" t="s">
        <v>144</v>
      </c>
      <c r="Z50" s="6" t="s">
        <v>144</v>
      </c>
      <c r="AA50" s="6" t="s">
        <v>194</v>
      </c>
      <c r="AB50" s="6" t="s">
        <v>145</v>
      </c>
      <c r="AC50" s="6" t="s">
        <v>144</v>
      </c>
      <c r="AD50" s="6" t="s">
        <v>171</v>
      </c>
      <c r="AE50" s="6" t="s">
        <v>193</v>
      </c>
      <c r="AF50" s="6" t="s">
        <v>45</v>
      </c>
      <c r="AG50" s="6" t="s">
        <v>46</v>
      </c>
      <c r="AH50" s="6" t="s">
        <v>104</v>
      </c>
      <c r="AI50" s="6" t="s">
        <v>197</v>
      </c>
      <c r="AJ50" s="6" t="s">
        <v>80</v>
      </c>
      <c r="AK50" s="6" t="s">
        <v>194</v>
      </c>
      <c r="AL50" s="6" t="s">
        <v>49</v>
      </c>
      <c r="AM50" s="6" t="s">
        <v>50</v>
      </c>
      <c r="AN50" s="6">
        <v>202509</v>
      </c>
      <c r="AO50" s="6">
        <v>62</v>
      </c>
      <c r="AP50" s="7">
        <f>Hours[[#This Row],[Hours]]/(40*$D$16)</f>
        <v>0.38750000000000001</v>
      </c>
    </row>
    <row r="51" spans="6:42" x14ac:dyDescent="0.25">
      <c r="F51" s="5">
        <v>45901</v>
      </c>
      <c r="G51" s="6">
        <v>2025</v>
      </c>
      <c r="H51" s="6" t="s">
        <v>143</v>
      </c>
      <c r="I51" s="6" t="s">
        <v>142</v>
      </c>
      <c r="J51" s="6" t="s">
        <v>168</v>
      </c>
      <c r="K51" s="6" t="s">
        <v>141</v>
      </c>
      <c r="L51" s="6" t="s">
        <v>188</v>
      </c>
      <c r="M51" s="6" t="s">
        <v>40</v>
      </c>
      <c r="N51" s="6" t="s">
        <v>190</v>
      </c>
      <c r="O51" s="6" t="s">
        <v>78</v>
      </c>
      <c r="P51" s="6" t="s">
        <v>76</v>
      </c>
      <c r="Q51" s="6" t="s">
        <v>77</v>
      </c>
      <c r="R51" s="6" t="s">
        <v>182</v>
      </c>
      <c r="S51" s="6" t="s">
        <v>191</v>
      </c>
      <c r="T51" s="6" t="s">
        <v>144</v>
      </c>
      <c r="U51" s="6" t="s">
        <v>98</v>
      </c>
      <c r="V51" s="6" t="s">
        <v>192</v>
      </c>
      <c r="W51" s="6" t="s">
        <v>191</v>
      </c>
      <c r="X51" s="6" t="s">
        <v>144</v>
      </c>
      <c r="Y51" s="6" t="s">
        <v>144</v>
      </c>
      <c r="Z51" s="6" t="s">
        <v>144</v>
      </c>
      <c r="AA51" s="6" t="s">
        <v>194</v>
      </c>
      <c r="AB51" s="6" t="s">
        <v>145</v>
      </c>
      <c r="AC51" s="6" t="s">
        <v>144</v>
      </c>
      <c r="AD51" s="6" t="s">
        <v>172</v>
      </c>
      <c r="AE51" s="6" t="s">
        <v>193</v>
      </c>
      <c r="AF51" s="6" t="s">
        <v>45</v>
      </c>
      <c r="AG51" s="6" t="s">
        <v>46</v>
      </c>
      <c r="AH51" s="6" t="s">
        <v>81</v>
      </c>
      <c r="AI51" s="6" t="s">
        <v>197</v>
      </c>
      <c r="AJ51" s="6" t="s">
        <v>52</v>
      </c>
      <c r="AK51" s="6" t="s">
        <v>194</v>
      </c>
      <c r="AL51" s="6" t="s">
        <v>49</v>
      </c>
      <c r="AM51" s="6" t="s">
        <v>50</v>
      </c>
      <c r="AN51" s="6">
        <v>202509</v>
      </c>
      <c r="AO51" s="6">
        <v>22</v>
      </c>
      <c r="AP51" s="7">
        <f>Hours[[#This Row],[Hours]]/(40*$D$16)</f>
        <v>0.13750000000000001</v>
      </c>
    </row>
    <row r="52" spans="6:42" x14ac:dyDescent="0.25">
      <c r="F52" s="5">
        <v>45901</v>
      </c>
      <c r="G52" s="6">
        <v>2025</v>
      </c>
      <c r="H52" s="6" t="s">
        <v>152</v>
      </c>
      <c r="I52" s="6" t="s">
        <v>160</v>
      </c>
      <c r="J52" s="6" t="s">
        <v>153</v>
      </c>
      <c r="K52" s="6" t="s">
        <v>158</v>
      </c>
      <c r="L52" s="6" t="s">
        <v>159</v>
      </c>
      <c r="M52" s="6" t="s">
        <v>40</v>
      </c>
      <c r="N52" s="6" t="s">
        <v>190</v>
      </c>
      <c r="O52" s="6" t="s">
        <v>41</v>
      </c>
      <c r="P52" s="6" t="s">
        <v>76</v>
      </c>
      <c r="Q52" s="6" t="s">
        <v>85</v>
      </c>
      <c r="R52" s="6" t="s">
        <v>183</v>
      </c>
      <c r="S52" s="6" t="s">
        <v>191</v>
      </c>
      <c r="T52" s="6" t="s">
        <v>144</v>
      </c>
      <c r="U52" s="6" t="s">
        <v>44</v>
      </c>
      <c r="V52" s="6" t="s">
        <v>161</v>
      </c>
      <c r="W52" s="6" t="s">
        <v>191</v>
      </c>
      <c r="X52" s="6" t="s">
        <v>144</v>
      </c>
      <c r="Y52" s="6" t="s">
        <v>144</v>
      </c>
      <c r="Z52" s="6" t="s">
        <v>144</v>
      </c>
      <c r="AA52" s="6" t="s">
        <v>195</v>
      </c>
      <c r="AB52" s="6" t="s">
        <v>150</v>
      </c>
      <c r="AC52" s="6" t="s">
        <v>144</v>
      </c>
      <c r="AD52" s="6" t="s">
        <v>154</v>
      </c>
      <c r="AE52" s="6" t="s">
        <v>193</v>
      </c>
      <c r="AF52" s="6" t="s">
        <v>45</v>
      </c>
      <c r="AG52" s="6" t="s">
        <v>46</v>
      </c>
      <c r="AH52" s="6" t="s">
        <v>82</v>
      </c>
      <c r="AI52" s="6" t="s">
        <v>197</v>
      </c>
      <c r="AJ52" s="6" t="s">
        <v>62</v>
      </c>
      <c r="AK52" s="6" t="s">
        <v>194</v>
      </c>
      <c r="AL52" s="6" t="s">
        <v>49</v>
      </c>
      <c r="AM52" s="6" t="s">
        <v>50</v>
      </c>
      <c r="AN52" s="6">
        <v>202509</v>
      </c>
      <c r="AO52" s="6">
        <v>15</v>
      </c>
      <c r="AP52" s="7">
        <f>Hours[[#This Row],[Hours]]/(40*$D$16)</f>
        <v>9.375E-2</v>
      </c>
    </row>
    <row r="53" spans="6:42" x14ac:dyDescent="0.25">
      <c r="F53" s="5">
        <v>45901</v>
      </c>
      <c r="G53" s="6">
        <v>2025</v>
      </c>
      <c r="H53" s="6" t="s">
        <v>152</v>
      </c>
      <c r="I53" s="6" t="s">
        <v>160</v>
      </c>
      <c r="J53" s="6" t="s">
        <v>153</v>
      </c>
      <c r="K53" s="6" t="s">
        <v>158</v>
      </c>
      <c r="L53" s="6" t="s">
        <v>159</v>
      </c>
      <c r="M53" s="6" t="s">
        <v>40</v>
      </c>
      <c r="N53" s="6" t="s">
        <v>190</v>
      </c>
      <c r="O53" s="6" t="s">
        <v>41</v>
      </c>
      <c r="P53" s="6" t="s">
        <v>76</v>
      </c>
      <c r="Q53" s="6" t="s">
        <v>85</v>
      </c>
      <c r="R53" s="6" t="s">
        <v>183</v>
      </c>
      <c r="S53" s="6" t="s">
        <v>191</v>
      </c>
      <c r="T53" s="6" t="s">
        <v>144</v>
      </c>
      <c r="U53" s="6" t="s">
        <v>44</v>
      </c>
      <c r="V53" s="6" t="s">
        <v>161</v>
      </c>
      <c r="W53" s="6" t="s">
        <v>191</v>
      </c>
      <c r="X53" s="6" t="s">
        <v>144</v>
      </c>
      <c r="Y53" s="6" t="s">
        <v>144</v>
      </c>
      <c r="Z53" s="6" t="s">
        <v>144</v>
      </c>
      <c r="AA53" s="6" t="s">
        <v>195</v>
      </c>
      <c r="AB53" s="6" t="s">
        <v>150</v>
      </c>
      <c r="AC53" s="6" t="s">
        <v>144</v>
      </c>
      <c r="AD53" s="6" t="s">
        <v>154</v>
      </c>
      <c r="AE53" s="6" t="s">
        <v>193</v>
      </c>
      <c r="AF53" s="6" t="s">
        <v>45</v>
      </c>
      <c r="AG53" s="6" t="s">
        <v>46</v>
      </c>
      <c r="AH53" s="6" t="s">
        <v>85</v>
      </c>
      <c r="AI53" s="6" t="s">
        <v>197</v>
      </c>
      <c r="AJ53" s="6" t="s">
        <v>54</v>
      </c>
      <c r="AK53" s="6" t="s">
        <v>195</v>
      </c>
      <c r="AL53" s="6" t="s">
        <v>49</v>
      </c>
      <c r="AM53" s="6" t="s">
        <v>50</v>
      </c>
      <c r="AN53" s="6">
        <v>202509</v>
      </c>
      <c r="AO53" s="6">
        <v>19</v>
      </c>
      <c r="AP53" s="7">
        <f>Hours[[#This Row],[Hours]]/(40*$D$16)</f>
        <v>0.11874999999999999</v>
      </c>
    </row>
    <row r="54" spans="6:42" x14ac:dyDescent="0.25">
      <c r="F54" s="5">
        <v>45901</v>
      </c>
      <c r="G54" s="6">
        <v>2025</v>
      </c>
      <c r="H54" s="6" t="s">
        <v>152</v>
      </c>
      <c r="I54" s="6" t="s">
        <v>160</v>
      </c>
      <c r="J54" s="6" t="s">
        <v>153</v>
      </c>
      <c r="K54" s="6" t="s">
        <v>158</v>
      </c>
      <c r="L54" s="6" t="s">
        <v>159</v>
      </c>
      <c r="M54" s="6" t="s">
        <v>40</v>
      </c>
      <c r="N54" s="6" t="s">
        <v>190</v>
      </c>
      <c r="O54" s="6" t="s">
        <v>41</v>
      </c>
      <c r="P54" s="6" t="s">
        <v>76</v>
      </c>
      <c r="Q54" s="6" t="s">
        <v>85</v>
      </c>
      <c r="R54" s="6" t="s">
        <v>183</v>
      </c>
      <c r="S54" s="6" t="s">
        <v>191</v>
      </c>
      <c r="T54" s="6" t="s">
        <v>144</v>
      </c>
      <c r="U54" s="6" t="s">
        <v>44</v>
      </c>
      <c r="V54" s="6" t="s">
        <v>161</v>
      </c>
      <c r="W54" s="6" t="s">
        <v>191</v>
      </c>
      <c r="X54" s="6" t="s">
        <v>144</v>
      </c>
      <c r="Y54" s="6" t="s">
        <v>144</v>
      </c>
      <c r="Z54" s="6" t="s">
        <v>144</v>
      </c>
      <c r="AA54" s="6" t="s">
        <v>195</v>
      </c>
      <c r="AB54" s="6" t="s">
        <v>150</v>
      </c>
      <c r="AC54" s="6" t="s">
        <v>144</v>
      </c>
      <c r="AD54" s="6" t="s">
        <v>154</v>
      </c>
      <c r="AE54" s="6" t="s">
        <v>193</v>
      </c>
      <c r="AF54" s="6" t="s">
        <v>45</v>
      </c>
      <c r="AG54" s="6" t="s">
        <v>46</v>
      </c>
      <c r="AH54" s="6" t="s">
        <v>105</v>
      </c>
      <c r="AI54" s="6" t="s">
        <v>197</v>
      </c>
      <c r="AJ54" s="6" t="s">
        <v>62</v>
      </c>
      <c r="AK54" s="6" t="s">
        <v>196</v>
      </c>
      <c r="AL54" s="6" t="s">
        <v>49</v>
      </c>
      <c r="AM54" s="6" t="s">
        <v>50</v>
      </c>
      <c r="AN54" s="6">
        <v>202509</v>
      </c>
      <c r="AO54" s="6">
        <v>30</v>
      </c>
      <c r="AP54" s="7">
        <f>Hours[[#This Row],[Hours]]/(40*$D$16)</f>
        <v>0.1875</v>
      </c>
    </row>
    <row r="55" spans="6:42" x14ac:dyDescent="0.25">
      <c r="F55" s="5">
        <v>45901</v>
      </c>
      <c r="G55" s="6">
        <v>2025</v>
      </c>
      <c r="H55" s="6" t="s">
        <v>152</v>
      </c>
      <c r="I55" s="6" t="s">
        <v>160</v>
      </c>
      <c r="J55" s="6" t="s">
        <v>153</v>
      </c>
      <c r="K55" s="6" t="s">
        <v>158</v>
      </c>
      <c r="L55" s="6" t="s">
        <v>159</v>
      </c>
      <c r="M55" s="6" t="s">
        <v>40</v>
      </c>
      <c r="N55" s="6" t="s">
        <v>190</v>
      </c>
      <c r="O55" s="6" t="s">
        <v>41</v>
      </c>
      <c r="P55" s="6" t="s">
        <v>76</v>
      </c>
      <c r="Q55" s="6" t="s">
        <v>85</v>
      </c>
      <c r="R55" s="6" t="s">
        <v>183</v>
      </c>
      <c r="S55" s="6" t="s">
        <v>191</v>
      </c>
      <c r="T55" s="6" t="s">
        <v>144</v>
      </c>
      <c r="U55" s="6" t="s">
        <v>44</v>
      </c>
      <c r="V55" s="6" t="s">
        <v>161</v>
      </c>
      <c r="W55" s="6" t="s">
        <v>191</v>
      </c>
      <c r="X55" s="6" t="s">
        <v>144</v>
      </c>
      <c r="Y55" s="6" t="s">
        <v>144</v>
      </c>
      <c r="Z55" s="6" t="s">
        <v>144</v>
      </c>
      <c r="AA55" s="6" t="s">
        <v>195</v>
      </c>
      <c r="AB55" s="6" t="s">
        <v>150</v>
      </c>
      <c r="AC55" s="6" t="s">
        <v>144</v>
      </c>
      <c r="AD55" s="6" t="s">
        <v>154</v>
      </c>
      <c r="AE55" s="6" t="s">
        <v>193</v>
      </c>
      <c r="AF55" s="6" t="s">
        <v>45</v>
      </c>
      <c r="AG55" s="6" t="s">
        <v>46</v>
      </c>
      <c r="AH55" s="6" t="s">
        <v>106</v>
      </c>
      <c r="AI55" s="6" t="s">
        <v>197</v>
      </c>
      <c r="AJ55" s="6" t="s">
        <v>64</v>
      </c>
      <c r="AK55" s="6" t="s">
        <v>195</v>
      </c>
      <c r="AL55" s="6" t="s">
        <v>49</v>
      </c>
      <c r="AM55" s="6" t="s">
        <v>50</v>
      </c>
      <c r="AN55" s="6">
        <v>202509</v>
      </c>
      <c r="AO55" s="6">
        <v>2</v>
      </c>
      <c r="AP55" s="7">
        <f>Hours[[#This Row],[Hours]]/(40*$D$16)</f>
        <v>1.2500000000000001E-2</v>
      </c>
    </row>
    <row r="56" spans="6:42" x14ac:dyDescent="0.25">
      <c r="F56" s="5">
        <v>45901</v>
      </c>
      <c r="G56" s="6">
        <v>2025</v>
      </c>
      <c r="H56" s="6" t="s">
        <v>152</v>
      </c>
      <c r="I56" s="6" t="s">
        <v>160</v>
      </c>
      <c r="J56" s="6" t="s">
        <v>153</v>
      </c>
      <c r="K56" s="6" t="s">
        <v>158</v>
      </c>
      <c r="L56" s="6" t="s">
        <v>159</v>
      </c>
      <c r="M56" s="6" t="s">
        <v>40</v>
      </c>
      <c r="N56" s="6" t="s">
        <v>190</v>
      </c>
      <c r="O56" s="6" t="s">
        <v>41</v>
      </c>
      <c r="P56" s="6" t="s">
        <v>76</v>
      </c>
      <c r="Q56" s="6" t="s">
        <v>85</v>
      </c>
      <c r="R56" s="6" t="s">
        <v>183</v>
      </c>
      <c r="S56" s="6" t="s">
        <v>191</v>
      </c>
      <c r="T56" s="6" t="s">
        <v>144</v>
      </c>
      <c r="U56" s="6" t="s">
        <v>44</v>
      </c>
      <c r="V56" s="6" t="s">
        <v>161</v>
      </c>
      <c r="W56" s="6" t="s">
        <v>191</v>
      </c>
      <c r="X56" s="6" t="s">
        <v>144</v>
      </c>
      <c r="Y56" s="6" t="s">
        <v>144</v>
      </c>
      <c r="Z56" s="6" t="s">
        <v>144</v>
      </c>
      <c r="AA56" s="6" t="s">
        <v>195</v>
      </c>
      <c r="AB56" s="6" t="s">
        <v>150</v>
      </c>
      <c r="AC56" s="6" t="s">
        <v>144</v>
      </c>
      <c r="AD56" s="6" t="s">
        <v>155</v>
      </c>
      <c r="AE56" s="6" t="s">
        <v>193</v>
      </c>
      <c r="AF56" s="6" t="s">
        <v>45</v>
      </c>
      <c r="AG56" s="6" t="s">
        <v>46</v>
      </c>
      <c r="AH56" s="6" t="s">
        <v>59</v>
      </c>
      <c r="AI56" s="6" t="s">
        <v>197</v>
      </c>
      <c r="AJ56" s="6" t="s">
        <v>54</v>
      </c>
      <c r="AK56" s="6" t="s">
        <v>194</v>
      </c>
      <c r="AL56" s="6" t="s">
        <v>49</v>
      </c>
      <c r="AM56" s="6" t="s">
        <v>50</v>
      </c>
      <c r="AN56" s="6">
        <v>202509</v>
      </c>
      <c r="AO56" s="6">
        <v>5</v>
      </c>
      <c r="AP56" s="7">
        <f>Hours[[#This Row],[Hours]]/(40*$D$16)</f>
        <v>3.125E-2</v>
      </c>
    </row>
    <row r="57" spans="6:42" x14ac:dyDescent="0.25">
      <c r="F57" s="5">
        <v>45901</v>
      </c>
      <c r="G57" s="6">
        <v>2025</v>
      </c>
      <c r="H57" s="6" t="s">
        <v>152</v>
      </c>
      <c r="I57" s="6" t="s">
        <v>160</v>
      </c>
      <c r="J57" s="6" t="s">
        <v>153</v>
      </c>
      <c r="K57" s="6" t="s">
        <v>158</v>
      </c>
      <c r="L57" s="6" t="s">
        <v>159</v>
      </c>
      <c r="M57" s="6" t="s">
        <v>40</v>
      </c>
      <c r="N57" s="6" t="s">
        <v>190</v>
      </c>
      <c r="O57" s="6" t="s">
        <v>41</v>
      </c>
      <c r="P57" s="6" t="s">
        <v>76</v>
      </c>
      <c r="Q57" s="6" t="s">
        <v>85</v>
      </c>
      <c r="R57" s="6" t="s">
        <v>183</v>
      </c>
      <c r="S57" s="6" t="s">
        <v>191</v>
      </c>
      <c r="T57" s="6" t="s">
        <v>144</v>
      </c>
      <c r="U57" s="6" t="s">
        <v>44</v>
      </c>
      <c r="V57" s="6" t="s">
        <v>161</v>
      </c>
      <c r="W57" s="6" t="s">
        <v>191</v>
      </c>
      <c r="X57" s="6" t="s">
        <v>144</v>
      </c>
      <c r="Y57" s="6" t="s">
        <v>144</v>
      </c>
      <c r="Z57" s="6" t="s">
        <v>144</v>
      </c>
      <c r="AA57" s="6" t="s">
        <v>195</v>
      </c>
      <c r="AB57" s="6" t="s">
        <v>150</v>
      </c>
      <c r="AC57" s="6" t="s">
        <v>144</v>
      </c>
      <c r="AD57" s="6" t="s">
        <v>156</v>
      </c>
      <c r="AE57" s="6" t="s">
        <v>193</v>
      </c>
      <c r="AF57" s="6" t="s">
        <v>45</v>
      </c>
      <c r="AG57" s="6" t="s">
        <v>46</v>
      </c>
      <c r="AH57" s="6" t="s">
        <v>71</v>
      </c>
      <c r="AI57" s="6" t="s">
        <v>197</v>
      </c>
      <c r="AJ57" s="6" t="s">
        <v>57</v>
      </c>
      <c r="AK57" s="6" t="s">
        <v>195</v>
      </c>
      <c r="AL57" s="6" t="s">
        <v>49</v>
      </c>
      <c r="AM57" s="6" t="s">
        <v>50</v>
      </c>
      <c r="AN57" s="6">
        <v>202509</v>
      </c>
      <c r="AO57" s="6">
        <v>1</v>
      </c>
      <c r="AP57" s="7">
        <f>Hours[[#This Row],[Hours]]/(40*$D$16)</f>
        <v>6.2500000000000003E-3</v>
      </c>
    </row>
    <row r="58" spans="6:42" x14ac:dyDescent="0.25">
      <c r="F58" s="5">
        <v>45901</v>
      </c>
      <c r="G58" s="6">
        <v>2025</v>
      </c>
      <c r="H58" s="6" t="s">
        <v>152</v>
      </c>
      <c r="I58" s="6" t="s">
        <v>160</v>
      </c>
      <c r="J58" s="6" t="s">
        <v>153</v>
      </c>
      <c r="K58" s="6" t="s">
        <v>158</v>
      </c>
      <c r="L58" s="6" t="s">
        <v>159</v>
      </c>
      <c r="M58" s="6" t="s">
        <v>40</v>
      </c>
      <c r="N58" s="6" t="s">
        <v>190</v>
      </c>
      <c r="O58" s="6" t="s">
        <v>41</v>
      </c>
      <c r="P58" s="6" t="s">
        <v>76</v>
      </c>
      <c r="Q58" s="6" t="s">
        <v>85</v>
      </c>
      <c r="R58" s="6" t="s">
        <v>183</v>
      </c>
      <c r="S58" s="6" t="s">
        <v>191</v>
      </c>
      <c r="T58" s="6" t="s">
        <v>144</v>
      </c>
      <c r="U58" s="6" t="s">
        <v>44</v>
      </c>
      <c r="V58" s="6" t="s">
        <v>161</v>
      </c>
      <c r="W58" s="6" t="s">
        <v>191</v>
      </c>
      <c r="X58" s="6" t="s">
        <v>144</v>
      </c>
      <c r="Y58" s="6" t="s">
        <v>144</v>
      </c>
      <c r="Z58" s="6" t="s">
        <v>144</v>
      </c>
      <c r="AA58" s="6" t="s">
        <v>195</v>
      </c>
      <c r="AB58" s="6" t="s">
        <v>150</v>
      </c>
      <c r="AC58" s="6" t="s">
        <v>144</v>
      </c>
      <c r="AD58" s="6" t="s">
        <v>156</v>
      </c>
      <c r="AE58" s="6" t="s">
        <v>193</v>
      </c>
      <c r="AF58" s="6" t="s">
        <v>45</v>
      </c>
      <c r="AG58" s="6" t="s">
        <v>46</v>
      </c>
      <c r="AH58" s="6" t="s">
        <v>74</v>
      </c>
      <c r="AI58" s="6" t="s">
        <v>197</v>
      </c>
      <c r="AJ58" s="6" t="s">
        <v>52</v>
      </c>
      <c r="AK58" s="6" t="s">
        <v>195</v>
      </c>
      <c r="AL58" s="6" t="s">
        <v>49</v>
      </c>
      <c r="AM58" s="6" t="s">
        <v>50</v>
      </c>
      <c r="AN58" s="6">
        <v>202509</v>
      </c>
      <c r="AO58" s="6">
        <v>5</v>
      </c>
      <c r="AP58" s="7">
        <f>Hours[[#This Row],[Hours]]/(40*$D$16)</f>
        <v>3.125E-2</v>
      </c>
    </row>
    <row r="59" spans="6:42" x14ac:dyDescent="0.25">
      <c r="F59" s="5">
        <v>45901</v>
      </c>
      <c r="G59" s="6">
        <v>2025</v>
      </c>
      <c r="H59" s="6" t="s">
        <v>152</v>
      </c>
      <c r="I59" s="6" t="s">
        <v>160</v>
      </c>
      <c r="J59" s="6" t="s">
        <v>153</v>
      </c>
      <c r="K59" s="6" t="s">
        <v>158</v>
      </c>
      <c r="L59" s="6" t="s">
        <v>159</v>
      </c>
      <c r="M59" s="6" t="s">
        <v>40</v>
      </c>
      <c r="N59" s="6" t="s">
        <v>190</v>
      </c>
      <c r="O59" s="6" t="s">
        <v>41</v>
      </c>
      <c r="P59" s="6" t="s">
        <v>76</v>
      </c>
      <c r="Q59" s="6" t="s">
        <v>85</v>
      </c>
      <c r="R59" s="6" t="s">
        <v>183</v>
      </c>
      <c r="S59" s="6" t="s">
        <v>191</v>
      </c>
      <c r="T59" s="6" t="s">
        <v>144</v>
      </c>
      <c r="U59" s="6" t="s">
        <v>44</v>
      </c>
      <c r="V59" s="6" t="s">
        <v>161</v>
      </c>
      <c r="W59" s="6" t="s">
        <v>191</v>
      </c>
      <c r="X59" s="6" t="s">
        <v>144</v>
      </c>
      <c r="Y59" s="6" t="s">
        <v>144</v>
      </c>
      <c r="Z59" s="6" t="s">
        <v>144</v>
      </c>
      <c r="AA59" s="6" t="s">
        <v>195</v>
      </c>
      <c r="AB59" s="6" t="s">
        <v>150</v>
      </c>
      <c r="AC59" s="6" t="s">
        <v>144</v>
      </c>
      <c r="AD59" s="6" t="s">
        <v>156</v>
      </c>
      <c r="AE59" s="6" t="s">
        <v>193</v>
      </c>
      <c r="AF59" s="6" t="s">
        <v>45</v>
      </c>
      <c r="AG59" s="6" t="s">
        <v>46</v>
      </c>
      <c r="AH59" s="6" t="s">
        <v>58</v>
      </c>
      <c r="AI59" s="6" t="s">
        <v>197</v>
      </c>
      <c r="AJ59" s="6" t="s">
        <v>56</v>
      </c>
      <c r="AK59" s="6" t="s">
        <v>196</v>
      </c>
      <c r="AL59" s="6" t="s">
        <v>49</v>
      </c>
      <c r="AM59" s="6" t="s">
        <v>50</v>
      </c>
      <c r="AN59" s="6">
        <v>202509</v>
      </c>
      <c r="AO59" s="6">
        <v>1</v>
      </c>
      <c r="AP59" s="7">
        <f>Hours[[#This Row],[Hours]]/(40*$D$16)</f>
        <v>6.2500000000000003E-3</v>
      </c>
    </row>
    <row r="60" spans="6:42" x14ac:dyDescent="0.25">
      <c r="F60" s="5">
        <v>45901</v>
      </c>
      <c r="G60" s="6">
        <v>2025</v>
      </c>
      <c r="H60" s="6" t="s">
        <v>152</v>
      </c>
      <c r="I60" s="6" t="s">
        <v>160</v>
      </c>
      <c r="J60" s="6" t="s">
        <v>153</v>
      </c>
      <c r="K60" s="6" t="s">
        <v>158</v>
      </c>
      <c r="L60" s="6" t="s">
        <v>159</v>
      </c>
      <c r="M60" s="6" t="s">
        <v>40</v>
      </c>
      <c r="N60" s="6" t="s">
        <v>190</v>
      </c>
      <c r="O60" s="6" t="s">
        <v>41</v>
      </c>
      <c r="P60" s="6" t="s">
        <v>76</v>
      </c>
      <c r="Q60" s="6" t="s">
        <v>85</v>
      </c>
      <c r="R60" s="6" t="s">
        <v>183</v>
      </c>
      <c r="S60" s="6" t="s">
        <v>191</v>
      </c>
      <c r="T60" s="6" t="s">
        <v>144</v>
      </c>
      <c r="U60" s="6" t="s">
        <v>44</v>
      </c>
      <c r="V60" s="6" t="s">
        <v>161</v>
      </c>
      <c r="W60" s="6" t="s">
        <v>191</v>
      </c>
      <c r="X60" s="6" t="s">
        <v>144</v>
      </c>
      <c r="Y60" s="6" t="s">
        <v>144</v>
      </c>
      <c r="Z60" s="6" t="s">
        <v>144</v>
      </c>
      <c r="AA60" s="6" t="s">
        <v>195</v>
      </c>
      <c r="AB60" s="6" t="s">
        <v>150</v>
      </c>
      <c r="AC60" s="6" t="s">
        <v>144</v>
      </c>
      <c r="AD60" s="6" t="s">
        <v>156</v>
      </c>
      <c r="AE60" s="6" t="s">
        <v>193</v>
      </c>
      <c r="AF60" s="6" t="s">
        <v>45</v>
      </c>
      <c r="AG60" s="6" t="s">
        <v>46</v>
      </c>
      <c r="AH60" s="6" t="s">
        <v>85</v>
      </c>
      <c r="AI60" s="6" t="s">
        <v>197</v>
      </c>
      <c r="AJ60" s="6" t="s">
        <v>54</v>
      </c>
      <c r="AK60" s="6" t="s">
        <v>195</v>
      </c>
      <c r="AL60" s="6" t="s">
        <v>49</v>
      </c>
      <c r="AM60" s="6" t="s">
        <v>50</v>
      </c>
      <c r="AN60" s="6">
        <v>202509</v>
      </c>
      <c r="AO60" s="6">
        <v>11</v>
      </c>
      <c r="AP60" s="7">
        <f>Hours[[#This Row],[Hours]]/(40*$D$16)</f>
        <v>6.8750000000000006E-2</v>
      </c>
    </row>
    <row r="61" spans="6:42" x14ac:dyDescent="0.25">
      <c r="F61" s="5">
        <v>45901</v>
      </c>
      <c r="G61" s="6">
        <v>2025</v>
      </c>
      <c r="H61" s="6" t="s">
        <v>152</v>
      </c>
      <c r="I61" s="6" t="s">
        <v>160</v>
      </c>
      <c r="J61" s="6" t="s">
        <v>153</v>
      </c>
      <c r="K61" s="6" t="s">
        <v>158</v>
      </c>
      <c r="L61" s="6" t="s">
        <v>159</v>
      </c>
      <c r="M61" s="6" t="s">
        <v>40</v>
      </c>
      <c r="N61" s="6" t="s">
        <v>190</v>
      </c>
      <c r="O61" s="6" t="s">
        <v>41</v>
      </c>
      <c r="P61" s="6" t="s">
        <v>76</v>
      </c>
      <c r="Q61" s="6" t="s">
        <v>85</v>
      </c>
      <c r="R61" s="6" t="s">
        <v>183</v>
      </c>
      <c r="S61" s="6" t="s">
        <v>191</v>
      </c>
      <c r="T61" s="6" t="s">
        <v>144</v>
      </c>
      <c r="U61" s="6" t="s">
        <v>44</v>
      </c>
      <c r="V61" s="6" t="s">
        <v>161</v>
      </c>
      <c r="W61" s="6" t="s">
        <v>191</v>
      </c>
      <c r="X61" s="6" t="s">
        <v>144</v>
      </c>
      <c r="Y61" s="6" t="s">
        <v>144</v>
      </c>
      <c r="Z61" s="6" t="s">
        <v>144</v>
      </c>
      <c r="AA61" s="6" t="s">
        <v>195</v>
      </c>
      <c r="AB61" s="6" t="s">
        <v>150</v>
      </c>
      <c r="AC61" s="6" t="s">
        <v>144</v>
      </c>
      <c r="AD61" s="6" t="s">
        <v>156</v>
      </c>
      <c r="AE61" s="6" t="s">
        <v>193</v>
      </c>
      <c r="AF61" s="6" t="s">
        <v>45</v>
      </c>
      <c r="AG61" s="6" t="s">
        <v>46</v>
      </c>
      <c r="AH61" s="6" t="s">
        <v>68</v>
      </c>
      <c r="AI61" s="6" t="s">
        <v>197</v>
      </c>
      <c r="AJ61" s="6" t="s">
        <v>57</v>
      </c>
      <c r="AK61" s="6" t="s">
        <v>195</v>
      </c>
      <c r="AL61" s="6" t="s">
        <v>49</v>
      </c>
      <c r="AM61" s="6" t="s">
        <v>50</v>
      </c>
      <c r="AN61" s="6">
        <v>202509</v>
      </c>
      <c r="AO61" s="6">
        <v>3</v>
      </c>
      <c r="AP61" s="7">
        <f>Hours[[#This Row],[Hours]]/(40*$D$16)</f>
        <v>1.8749999999999999E-2</v>
      </c>
    </row>
    <row r="62" spans="6:42" x14ac:dyDescent="0.25">
      <c r="F62" s="5">
        <v>45901</v>
      </c>
      <c r="G62" s="6">
        <v>2025</v>
      </c>
      <c r="H62" s="6" t="s">
        <v>152</v>
      </c>
      <c r="I62" s="6" t="s">
        <v>160</v>
      </c>
      <c r="J62" s="6" t="s">
        <v>153</v>
      </c>
      <c r="K62" s="6" t="s">
        <v>158</v>
      </c>
      <c r="L62" s="6" t="s">
        <v>159</v>
      </c>
      <c r="M62" s="6" t="s">
        <v>40</v>
      </c>
      <c r="N62" s="6" t="s">
        <v>190</v>
      </c>
      <c r="O62" s="6" t="s">
        <v>41</v>
      </c>
      <c r="P62" s="6" t="s">
        <v>76</v>
      </c>
      <c r="Q62" s="6" t="s">
        <v>85</v>
      </c>
      <c r="R62" s="6" t="s">
        <v>183</v>
      </c>
      <c r="S62" s="6" t="s">
        <v>191</v>
      </c>
      <c r="T62" s="6" t="s">
        <v>144</v>
      </c>
      <c r="U62" s="6" t="s">
        <v>44</v>
      </c>
      <c r="V62" s="6" t="s">
        <v>161</v>
      </c>
      <c r="W62" s="6" t="s">
        <v>191</v>
      </c>
      <c r="X62" s="6" t="s">
        <v>144</v>
      </c>
      <c r="Y62" s="6" t="s">
        <v>144</v>
      </c>
      <c r="Z62" s="6" t="s">
        <v>144</v>
      </c>
      <c r="AA62" s="6" t="s">
        <v>195</v>
      </c>
      <c r="AB62" s="6" t="s">
        <v>150</v>
      </c>
      <c r="AC62" s="6" t="s">
        <v>144</v>
      </c>
      <c r="AD62" s="6" t="s">
        <v>156</v>
      </c>
      <c r="AE62" s="6" t="s">
        <v>193</v>
      </c>
      <c r="AF62" s="6" t="s">
        <v>45</v>
      </c>
      <c r="AG62" s="6" t="s">
        <v>46</v>
      </c>
      <c r="AH62" s="6" t="s">
        <v>59</v>
      </c>
      <c r="AI62" s="6" t="s">
        <v>197</v>
      </c>
      <c r="AJ62" s="6" t="s">
        <v>54</v>
      </c>
      <c r="AK62" s="6" t="s">
        <v>194</v>
      </c>
      <c r="AL62" s="6" t="s">
        <v>49</v>
      </c>
      <c r="AM62" s="6" t="s">
        <v>50</v>
      </c>
      <c r="AN62" s="6">
        <v>202509</v>
      </c>
      <c r="AO62" s="6">
        <v>1</v>
      </c>
      <c r="AP62" s="7">
        <f>Hours[[#This Row],[Hours]]/(40*$D$16)</f>
        <v>6.2500000000000003E-3</v>
      </c>
    </row>
    <row r="63" spans="6:42" x14ac:dyDescent="0.25">
      <c r="F63" s="5">
        <v>45901</v>
      </c>
      <c r="G63" s="6">
        <v>2025</v>
      </c>
      <c r="H63" s="6" t="s">
        <v>152</v>
      </c>
      <c r="I63" s="6" t="s">
        <v>160</v>
      </c>
      <c r="J63" s="6" t="s">
        <v>153</v>
      </c>
      <c r="K63" s="6" t="s">
        <v>158</v>
      </c>
      <c r="L63" s="6" t="s">
        <v>159</v>
      </c>
      <c r="M63" s="6" t="s">
        <v>40</v>
      </c>
      <c r="N63" s="6" t="s">
        <v>190</v>
      </c>
      <c r="O63" s="6" t="s">
        <v>41</v>
      </c>
      <c r="P63" s="6" t="s">
        <v>76</v>
      </c>
      <c r="Q63" s="6" t="s">
        <v>85</v>
      </c>
      <c r="R63" s="6" t="s">
        <v>183</v>
      </c>
      <c r="S63" s="6" t="s">
        <v>191</v>
      </c>
      <c r="T63" s="6" t="s">
        <v>144</v>
      </c>
      <c r="U63" s="6" t="s">
        <v>44</v>
      </c>
      <c r="V63" s="6" t="s">
        <v>161</v>
      </c>
      <c r="W63" s="6" t="s">
        <v>191</v>
      </c>
      <c r="X63" s="6" t="s">
        <v>144</v>
      </c>
      <c r="Y63" s="6" t="s">
        <v>144</v>
      </c>
      <c r="Z63" s="6" t="s">
        <v>144</v>
      </c>
      <c r="AA63" s="6" t="s">
        <v>195</v>
      </c>
      <c r="AB63" s="6" t="s">
        <v>150</v>
      </c>
      <c r="AC63" s="6" t="s">
        <v>144</v>
      </c>
      <c r="AD63" s="6" t="s">
        <v>156</v>
      </c>
      <c r="AE63" s="6" t="s">
        <v>193</v>
      </c>
      <c r="AF63" s="6" t="s">
        <v>45</v>
      </c>
      <c r="AG63" s="6" t="s">
        <v>46</v>
      </c>
      <c r="AH63" s="6" t="s">
        <v>70</v>
      </c>
      <c r="AI63" s="6" t="s">
        <v>197</v>
      </c>
      <c r="AJ63" s="6" t="s">
        <v>57</v>
      </c>
      <c r="AK63" s="6" t="s">
        <v>195</v>
      </c>
      <c r="AL63" s="6" t="s">
        <v>49</v>
      </c>
      <c r="AM63" s="6" t="s">
        <v>50</v>
      </c>
      <c r="AN63" s="6">
        <v>202509</v>
      </c>
      <c r="AO63" s="6">
        <v>1</v>
      </c>
      <c r="AP63" s="7">
        <f>Hours[[#This Row],[Hours]]/(40*$D$16)</f>
        <v>6.2500000000000003E-3</v>
      </c>
    </row>
    <row r="64" spans="6:42" x14ac:dyDescent="0.25">
      <c r="F64" s="5">
        <v>45901</v>
      </c>
      <c r="G64" s="6">
        <v>2025</v>
      </c>
      <c r="H64" s="6" t="s">
        <v>152</v>
      </c>
      <c r="I64" s="6" t="s">
        <v>160</v>
      </c>
      <c r="J64" s="6" t="s">
        <v>153</v>
      </c>
      <c r="K64" s="6" t="s">
        <v>158</v>
      </c>
      <c r="L64" s="6" t="s">
        <v>159</v>
      </c>
      <c r="M64" s="6" t="s">
        <v>40</v>
      </c>
      <c r="N64" s="6" t="s">
        <v>190</v>
      </c>
      <c r="O64" s="6" t="s">
        <v>41</v>
      </c>
      <c r="P64" s="6" t="s">
        <v>76</v>
      </c>
      <c r="Q64" s="6" t="s">
        <v>85</v>
      </c>
      <c r="R64" s="6" t="s">
        <v>183</v>
      </c>
      <c r="S64" s="6" t="s">
        <v>191</v>
      </c>
      <c r="T64" s="6" t="s">
        <v>144</v>
      </c>
      <c r="U64" s="6" t="s">
        <v>44</v>
      </c>
      <c r="V64" s="6" t="s">
        <v>161</v>
      </c>
      <c r="W64" s="6" t="s">
        <v>191</v>
      </c>
      <c r="X64" s="6" t="s">
        <v>144</v>
      </c>
      <c r="Y64" s="6" t="s">
        <v>144</v>
      </c>
      <c r="Z64" s="6" t="s">
        <v>144</v>
      </c>
      <c r="AA64" s="6" t="s">
        <v>195</v>
      </c>
      <c r="AB64" s="6" t="s">
        <v>150</v>
      </c>
      <c r="AC64" s="6" t="s">
        <v>144</v>
      </c>
      <c r="AD64" s="6" t="s">
        <v>156</v>
      </c>
      <c r="AE64" s="6" t="s">
        <v>193</v>
      </c>
      <c r="AF64" s="6" t="s">
        <v>45</v>
      </c>
      <c r="AG64" s="6" t="s">
        <v>46</v>
      </c>
      <c r="AH64" s="6" t="s">
        <v>69</v>
      </c>
      <c r="AI64" s="6" t="s">
        <v>197</v>
      </c>
      <c r="AJ64" s="6" t="s">
        <v>52</v>
      </c>
      <c r="AK64" s="6" t="s">
        <v>195</v>
      </c>
      <c r="AL64" s="6" t="s">
        <v>49</v>
      </c>
      <c r="AM64" s="6" t="s">
        <v>50</v>
      </c>
      <c r="AN64" s="6">
        <v>202509</v>
      </c>
      <c r="AO64" s="6">
        <v>25</v>
      </c>
      <c r="AP64" s="7">
        <f>Hours[[#This Row],[Hours]]/(40*$D$16)</f>
        <v>0.15625</v>
      </c>
    </row>
    <row r="65" spans="6:42" x14ac:dyDescent="0.25">
      <c r="F65" s="5">
        <v>45901</v>
      </c>
      <c r="G65" s="6">
        <v>2025</v>
      </c>
      <c r="H65" s="6" t="s">
        <v>152</v>
      </c>
      <c r="I65" s="6" t="s">
        <v>160</v>
      </c>
      <c r="J65" s="6" t="s">
        <v>153</v>
      </c>
      <c r="K65" s="6" t="s">
        <v>158</v>
      </c>
      <c r="L65" s="6" t="s">
        <v>159</v>
      </c>
      <c r="M65" s="6" t="s">
        <v>40</v>
      </c>
      <c r="N65" s="6" t="s">
        <v>190</v>
      </c>
      <c r="O65" s="6" t="s">
        <v>41</v>
      </c>
      <c r="P65" s="6" t="s">
        <v>76</v>
      </c>
      <c r="Q65" s="6" t="s">
        <v>97</v>
      </c>
      <c r="R65" s="6" t="s">
        <v>189</v>
      </c>
      <c r="S65" s="6" t="s">
        <v>191</v>
      </c>
      <c r="T65" s="6" t="s">
        <v>144</v>
      </c>
      <c r="U65" s="6" t="s">
        <v>44</v>
      </c>
      <c r="V65" s="6" t="s">
        <v>161</v>
      </c>
      <c r="W65" s="6" t="s">
        <v>191</v>
      </c>
      <c r="X65" s="6" t="s">
        <v>144</v>
      </c>
      <c r="Y65" s="6" t="s">
        <v>144</v>
      </c>
      <c r="Z65" s="6" t="s">
        <v>144</v>
      </c>
      <c r="AA65" s="6" t="s">
        <v>195</v>
      </c>
      <c r="AB65" s="6" t="s">
        <v>150</v>
      </c>
      <c r="AC65" s="6" t="s">
        <v>144</v>
      </c>
      <c r="AD65" s="6" t="s">
        <v>157</v>
      </c>
      <c r="AE65" s="6" t="s">
        <v>193</v>
      </c>
      <c r="AF65" s="6" t="s">
        <v>45</v>
      </c>
      <c r="AG65" s="6" t="s">
        <v>46</v>
      </c>
      <c r="AH65" s="6" t="s">
        <v>97</v>
      </c>
      <c r="AI65" s="6" t="s">
        <v>197</v>
      </c>
      <c r="AJ65" s="6" t="s">
        <v>54</v>
      </c>
      <c r="AK65" s="6" t="s">
        <v>195</v>
      </c>
      <c r="AL65" s="6" t="s">
        <v>49</v>
      </c>
      <c r="AM65" s="6" t="s">
        <v>50</v>
      </c>
      <c r="AN65" s="6">
        <v>202509</v>
      </c>
      <c r="AO65" s="6">
        <v>1</v>
      </c>
      <c r="AP65" s="7">
        <f>Hours[[#This Row],[Hours]]/(40*$D$16)</f>
        <v>6.2500000000000003E-3</v>
      </c>
    </row>
    <row r="66" spans="6:42" x14ac:dyDescent="0.25">
      <c r="F66" s="5">
        <v>45901</v>
      </c>
      <c r="G66" s="6">
        <v>2025</v>
      </c>
      <c r="H66" s="6" t="s">
        <v>152</v>
      </c>
      <c r="I66" s="6" t="s">
        <v>160</v>
      </c>
      <c r="J66" s="6" t="s">
        <v>153</v>
      </c>
      <c r="K66" s="6" t="s">
        <v>158</v>
      </c>
      <c r="L66" s="6" t="s">
        <v>159</v>
      </c>
      <c r="M66" s="6" t="s">
        <v>40</v>
      </c>
      <c r="N66" s="6" t="s">
        <v>190</v>
      </c>
      <c r="O66" s="6" t="s">
        <v>41</v>
      </c>
      <c r="P66" s="6" t="s">
        <v>76</v>
      </c>
      <c r="Q66" s="6" t="s">
        <v>97</v>
      </c>
      <c r="R66" s="6" t="s">
        <v>189</v>
      </c>
      <c r="S66" s="6" t="s">
        <v>191</v>
      </c>
      <c r="T66" s="6" t="s">
        <v>144</v>
      </c>
      <c r="U66" s="6" t="s">
        <v>44</v>
      </c>
      <c r="V66" s="6" t="s">
        <v>161</v>
      </c>
      <c r="W66" s="6" t="s">
        <v>191</v>
      </c>
      <c r="X66" s="6" t="s">
        <v>144</v>
      </c>
      <c r="Y66" s="6" t="s">
        <v>144</v>
      </c>
      <c r="Z66" s="6" t="s">
        <v>144</v>
      </c>
      <c r="AA66" s="6" t="s">
        <v>195</v>
      </c>
      <c r="AB66" s="6" t="s">
        <v>150</v>
      </c>
      <c r="AC66" s="6" t="s">
        <v>144</v>
      </c>
      <c r="AD66" s="6" t="s">
        <v>157</v>
      </c>
      <c r="AE66" s="6" t="s">
        <v>193</v>
      </c>
      <c r="AF66" s="6" t="s">
        <v>45</v>
      </c>
      <c r="AG66" s="6" t="s">
        <v>46</v>
      </c>
      <c r="AH66" s="6" t="s">
        <v>59</v>
      </c>
      <c r="AI66" s="6" t="s">
        <v>197</v>
      </c>
      <c r="AJ66" s="6" t="s">
        <v>54</v>
      </c>
      <c r="AK66" s="6" t="s">
        <v>194</v>
      </c>
      <c r="AL66" s="6" t="s">
        <v>49</v>
      </c>
      <c r="AM66" s="6" t="s">
        <v>50</v>
      </c>
      <c r="AN66" s="6">
        <v>202509</v>
      </c>
      <c r="AO66" s="6">
        <v>2</v>
      </c>
      <c r="AP66" s="7">
        <f>Hours[[#This Row],[Hours]]/(40*$D$16)</f>
        <v>1.2500000000000001E-2</v>
      </c>
    </row>
    <row r="67" spans="6:42" x14ac:dyDescent="0.25">
      <c r="F67" s="5">
        <v>45901</v>
      </c>
      <c r="G67" s="6">
        <v>2025</v>
      </c>
      <c r="H67" s="6" t="s">
        <v>148</v>
      </c>
      <c r="I67" s="6" t="s">
        <v>213</v>
      </c>
      <c r="J67" s="6" t="s">
        <v>149</v>
      </c>
      <c r="K67" s="6" t="s">
        <v>146</v>
      </c>
      <c r="L67" s="6" t="s">
        <v>147</v>
      </c>
      <c r="M67" s="6" t="s">
        <v>40</v>
      </c>
      <c r="N67" s="6" t="s">
        <v>190</v>
      </c>
      <c r="O67" s="6" t="s">
        <v>41</v>
      </c>
      <c r="P67" s="6" t="s">
        <v>76</v>
      </c>
      <c r="Q67" s="6" t="s">
        <v>85</v>
      </c>
      <c r="R67" s="6" t="s">
        <v>183</v>
      </c>
      <c r="S67" s="6" t="s">
        <v>191</v>
      </c>
      <c r="T67" s="6" t="s">
        <v>144</v>
      </c>
      <c r="U67" s="6" t="s">
        <v>44</v>
      </c>
      <c r="V67" s="6" t="s">
        <v>161</v>
      </c>
      <c r="W67" s="6" t="s">
        <v>191</v>
      </c>
      <c r="X67" s="6" t="s">
        <v>144</v>
      </c>
      <c r="Y67" s="6" t="s">
        <v>144</v>
      </c>
      <c r="Z67" s="6" t="s">
        <v>144</v>
      </c>
      <c r="AA67" s="6" t="s">
        <v>195</v>
      </c>
      <c r="AB67" s="6" t="s">
        <v>150</v>
      </c>
      <c r="AC67" s="6" t="s">
        <v>144</v>
      </c>
      <c r="AD67" s="6" t="s">
        <v>151</v>
      </c>
      <c r="AE67" s="6" t="s">
        <v>193</v>
      </c>
      <c r="AF67" s="6" t="s">
        <v>45</v>
      </c>
      <c r="AG67" s="6" t="s">
        <v>46</v>
      </c>
      <c r="AH67" s="6" t="s">
        <v>91</v>
      </c>
      <c r="AI67" s="6" t="s">
        <v>197</v>
      </c>
      <c r="AJ67" s="6" t="s">
        <v>60</v>
      </c>
      <c r="AK67" s="6" t="s">
        <v>195</v>
      </c>
      <c r="AL67" s="6" t="s">
        <v>49</v>
      </c>
      <c r="AM67" s="6" t="s">
        <v>50</v>
      </c>
      <c r="AN67" s="6">
        <v>202509</v>
      </c>
      <c r="AO67" s="6">
        <v>23</v>
      </c>
      <c r="AP67" s="7">
        <f>Hours[[#This Row],[Hours]]/(40*$D$16)</f>
        <v>0.14374999999999999</v>
      </c>
    </row>
    <row r="68" spans="6:42" x14ac:dyDescent="0.25">
      <c r="F68" s="5">
        <v>45901</v>
      </c>
      <c r="G68" s="6">
        <v>2025</v>
      </c>
      <c r="H68" s="6" t="s">
        <v>148</v>
      </c>
      <c r="I68" s="6" t="s">
        <v>213</v>
      </c>
      <c r="J68" s="6" t="s">
        <v>149</v>
      </c>
      <c r="K68" s="6" t="s">
        <v>146</v>
      </c>
      <c r="L68" s="6" t="s">
        <v>147</v>
      </c>
      <c r="M68" s="6" t="s">
        <v>40</v>
      </c>
      <c r="N68" s="6" t="s">
        <v>190</v>
      </c>
      <c r="O68" s="6" t="s">
        <v>41</v>
      </c>
      <c r="P68" s="6" t="s">
        <v>76</v>
      </c>
      <c r="Q68" s="6" t="s">
        <v>85</v>
      </c>
      <c r="R68" s="6" t="s">
        <v>183</v>
      </c>
      <c r="S68" s="6" t="s">
        <v>191</v>
      </c>
      <c r="T68" s="6" t="s">
        <v>144</v>
      </c>
      <c r="U68" s="6" t="s">
        <v>44</v>
      </c>
      <c r="V68" s="6" t="s">
        <v>161</v>
      </c>
      <c r="W68" s="6" t="s">
        <v>191</v>
      </c>
      <c r="X68" s="6" t="s">
        <v>144</v>
      </c>
      <c r="Y68" s="6" t="s">
        <v>144</v>
      </c>
      <c r="Z68" s="6" t="s">
        <v>144</v>
      </c>
      <c r="AA68" s="6" t="s">
        <v>195</v>
      </c>
      <c r="AB68" s="6" t="s">
        <v>150</v>
      </c>
      <c r="AC68" s="6" t="s">
        <v>144</v>
      </c>
      <c r="AD68" s="6" t="s">
        <v>151</v>
      </c>
      <c r="AE68" s="6" t="s">
        <v>193</v>
      </c>
      <c r="AF68" s="6" t="s">
        <v>45</v>
      </c>
      <c r="AG68" s="6" t="s">
        <v>46</v>
      </c>
      <c r="AH68" s="6" t="s">
        <v>128</v>
      </c>
      <c r="AI68" s="6" t="s">
        <v>197</v>
      </c>
      <c r="AJ68" s="6" t="s">
        <v>48</v>
      </c>
      <c r="AK68" s="6" t="s">
        <v>195</v>
      </c>
      <c r="AL68" s="6" t="s">
        <v>49</v>
      </c>
      <c r="AM68" s="6" t="s">
        <v>50</v>
      </c>
      <c r="AN68" s="6">
        <v>202509</v>
      </c>
      <c r="AO68" s="6">
        <v>30</v>
      </c>
      <c r="AP68" s="7">
        <f>Hours[[#This Row],[Hours]]/(40*$D$16)</f>
        <v>0.1875</v>
      </c>
    </row>
    <row r="69" spans="6:42" x14ac:dyDescent="0.25">
      <c r="F69" s="5">
        <v>45901</v>
      </c>
      <c r="G69" s="6">
        <v>2025</v>
      </c>
      <c r="H69" s="6" t="s">
        <v>148</v>
      </c>
      <c r="I69" s="6" t="s">
        <v>213</v>
      </c>
      <c r="J69" s="6" t="s">
        <v>149</v>
      </c>
      <c r="K69" s="6" t="s">
        <v>146</v>
      </c>
      <c r="L69" s="6" t="s">
        <v>147</v>
      </c>
      <c r="M69" s="6" t="s">
        <v>40</v>
      </c>
      <c r="N69" s="6" t="s">
        <v>190</v>
      </c>
      <c r="O69" s="6" t="s">
        <v>41</v>
      </c>
      <c r="P69" s="6" t="s">
        <v>76</v>
      </c>
      <c r="Q69" s="6" t="s">
        <v>85</v>
      </c>
      <c r="R69" s="6" t="s">
        <v>183</v>
      </c>
      <c r="S69" s="6" t="s">
        <v>191</v>
      </c>
      <c r="T69" s="6" t="s">
        <v>144</v>
      </c>
      <c r="U69" s="6" t="s">
        <v>44</v>
      </c>
      <c r="V69" s="6" t="s">
        <v>161</v>
      </c>
      <c r="W69" s="6" t="s">
        <v>191</v>
      </c>
      <c r="X69" s="6" t="s">
        <v>144</v>
      </c>
      <c r="Y69" s="6" t="s">
        <v>144</v>
      </c>
      <c r="Z69" s="6" t="s">
        <v>144</v>
      </c>
      <c r="AA69" s="6" t="s">
        <v>195</v>
      </c>
      <c r="AB69" s="6" t="s">
        <v>150</v>
      </c>
      <c r="AC69" s="6" t="s">
        <v>144</v>
      </c>
      <c r="AD69" s="6" t="s">
        <v>151</v>
      </c>
      <c r="AE69" s="6" t="s">
        <v>193</v>
      </c>
      <c r="AF69" s="6" t="s">
        <v>45</v>
      </c>
      <c r="AG69" s="6" t="s">
        <v>46</v>
      </c>
      <c r="AH69" s="6" t="s">
        <v>85</v>
      </c>
      <c r="AI69" s="6" t="s">
        <v>197</v>
      </c>
      <c r="AJ69" s="6" t="s">
        <v>54</v>
      </c>
      <c r="AK69" s="6" t="s">
        <v>195</v>
      </c>
      <c r="AL69" s="6" t="s">
        <v>49</v>
      </c>
      <c r="AM69" s="6" t="s">
        <v>50</v>
      </c>
      <c r="AN69" s="6">
        <v>202509</v>
      </c>
      <c r="AO69" s="6">
        <v>44</v>
      </c>
      <c r="AP69" s="7">
        <f>Hours[[#This Row],[Hours]]/(40*$D$16)</f>
        <v>0.27500000000000002</v>
      </c>
    </row>
    <row r="70" spans="6:42" x14ac:dyDescent="0.25">
      <c r="F70" s="5">
        <v>45901</v>
      </c>
      <c r="G70" s="6">
        <v>2025</v>
      </c>
      <c r="H70" s="6" t="s">
        <v>148</v>
      </c>
      <c r="I70" s="6" t="s">
        <v>213</v>
      </c>
      <c r="J70" s="6" t="s">
        <v>149</v>
      </c>
      <c r="K70" s="6" t="s">
        <v>146</v>
      </c>
      <c r="L70" s="6" t="s">
        <v>147</v>
      </c>
      <c r="M70" s="6" t="s">
        <v>40</v>
      </c>
      <c r="N70" s="6" t="s">
        <v>190</v>
      </c>
      <c r="O70" s="6" t="s">
        <v>41</v>
      </c>
      <c r="P70" s="6" t="s">
        <v>76</v>
      </c>
      <c r="Q70" s="6" t="s">
        <v>85</v>
      </c>
      <c r="R70" s="6" t="s">
        <v>183</v>
      </c>
      <c r="S70" s="6" t="s">
        <v>191</v>
      </c>
      <c r="T70" s="6" t="s">
        <v>144</v>
      </c>
      <c r="U70" s="6" t="s">
        <v>44</v>
      </c>
      <c r="V70" s="6" t="s">
        <v>161</v>
      </c>
      <c r="W70" s="6" t="s">
        <v>191</v>
      </c>
      <c r="X70" s="6" t="s">
        <v>144</v>
      </c>
      <c r="Y70" s="6" t="s">
        <v>144</v>
      </c>
      <c r="Z70" s="6" t="s">
        <v>144</v>
      </c>
      <c r="AA70" s="6" t="s">
        <v>195</v>
      </c>
      <c r="AB70" s="6" t="s">
        <v>150</v>
      </c>
      <c r="AC70" s="6" t="s">
        <v>144</v>
      </c>
      <c r="AD70" s="6" t="s">
        <v>151</v>
      </c>
      <c r="AE70" s="6" t="s">
        <v>193</v>
      </c>
      <c r="AF70" s="6" t="s">
        <v>45</v>
      </c>
      <c r="AG70" s="6" t="s">
        <v>46</v>
      </c>
      <c r="AH70" s="6" t="s">
        <v>67</v>
      </c>
      <c r="AI70" s="6" t="s">
        <v>197</v>
      </c>
      <c r="AJ70" s="6" t="s">
        <v>66</v>
      </c>
      <c r="AK70" s="6" t="s">
        <v>194</v>
      </c>
      <c r="AL70" s="6" t="s">
        <v>49</v>
      </c>
      <c r="AM70" s="6" t="s">
        <v>50</v>
      </c>
      <c r="AN70" s="6">
        <v>202509</v>
      </c>
      <c r="AO70" s="6">
        <v>0.25</v>
      </c>
      <c r="AP70" s="7">
        <f>Hours[[#This Row],[Hours]]/(40*$D$16)</f>
        <v>1.5625000000000001E-3</v>
      </c>
    </row>
    <row r="71" spans="6:42" x14ac:dyDescent="0.25">
      <c r="F71" s="5">
        <v>45901</v>
      </c>
      <c r="G71" s="6">
        <v>2025</v>
      </c>
      <c r="H71" s="6" t="s">
        <v>148</v>
      </c>
      <c r="I71" s="6" t="s">
        <v>213</v>
      </c>
      <c r="J71" s="6" t="s">
        <v>149</v>
      </c>
      <c r="K71" s="6" t="s">
        <v>146</v>
      </c>
      <c r="L71" s="6" t="s">
        <v>147</v>
      </c>
      <c r="M71" s="6" t="s">
        <v>40</v>
      </c>
      <c r="N71" s="6" t="s">
        <v>190</v>
      </c>
      <c r="O71" s="6" t="s">
        <v>41</v>
      </c>
      <c r="P71" s="6" t="s">
        <v>76</v>
      </c>
      <c r="Q71" s="6" t="s">
        <v>85</v>
      </c>
      <c r="R71" s="6" t="s">
        <v>183</v>
      </c>
      <c r="S71" s="6" t="s">
        <v>191</v>
      </c>
      <c r="T71" s="6" t="s">
        <v>144</v>
      </c>
      <c r="U71" s="6" t="s">
        <v>44</v>
      </c>
      <c r="V71" s="6" t="s">
        <v>161</v>
      </c>
      <c r="W71" s="6" t="s">
        <v>191</v>
      </c>
      <c r="X71" s="6" t="s">
        <v>144</v>
      </c>
      <c r="Y71" s="6" t="s">
        <v>144</v>
      </c>
      <c r="Z71" s="6" t="s">
        <v>144</v>
      </c>
      <c r="AA71" s="6" t="s">
        <v>195</v>
      </c>
      <c r="AB71" s="6" t="s">
        <v>150</v>
      </c>
      <c r="AC71" s="6" t="s">
        <v>144</v>
      </c>
      <c r="AD71" s="6" t="s">
        <v>151</v>
      </c>
      <c r="AE71" s="6" t="s">
        <v>193</v>
      </c>
      <c r="AF71" s="6" t="s">
        <v>45</v>
      </c>
      <c r="AG71" s="6" t="s">
        <v>46</v>
      </c>
      <c r="AH71" s="6" t="s">
        <v>108</v>
      </c>
      <c r="AI71" s="6" t="s">
        <v>197</v>
      </c>
      <c r="AJ71" s="6" t="s">
        <v>52</v>
      </c>
      <c r="AK71" s="6" t="s">
        <v>195</v>
      </c>
      <c r="AL71" s="6" t="s">
        <v>49</v>
      </c>
      <c r="AM71" s="6" t="s">
        <v>50</v>
      </c>
      <c r="AN71" s="6">
        <v>202509</v>
      </c>
      <c r="AO71" s="6">
        <v>9</v>
      </c>
      <c r="AP71" s="7">
        <f>Hours[[#This Row],[Hours]]/(40*$D$16)</f>
        <v>5.6250000000000001E-2</v>
      </c>
    </row>
    <row r="72" spans="6:42" x14ac:dyDescent="0.25">
      <c r="F72" s="5">
        <v>45901</v>
      </c>
      <c r="G72" s="6">
        <v>2025</v>
      </c>
      <c r="H72" s="6" t="s">
        <v>148</v>
      </c>
      <c r="I72" s="6" t="s">
        <v>213</v>
      </c>
      <c r="J72" s="6" t="s">
        <v>149</v>
      </c>
      <c r="K72" s="6" t="s">
        <v>146</v>
      </c>
      <c r="L72" s="6" t="s">
        <v>147</v>
      </c>
      <c r="M72" s="6" t="s">
        <v>40</v>
      </c>
      <c r="N72" s="6" t="s">
        <v>190</v>
      </c>
      <c r="O72" s="6" t="s">
        <v>41</v>
      </c>
      <c r="P72" s="6" t="s">
        <v>76</v>
      </c>
      <c r="Q72" s="6" t="s">
        <v>85</v>
      </c>
      <c r="R72" s="6" t="s">
        <v>183</v>
      </c>
      <c r="S72" s="6" t="s">
        <v>191</v>
      </c>
      <c r="T72" s="6" t="s">
        <v>144</v>
      </c>
      <c r="U72" s="6" t="s">
        <v>44</v>
      </c>
      <c r="V72" s="6" t="s">
        <v>161</v>
      </c>
      <c r="W72" s="6" t="s">
        <v>191</v>
      </c>
      <c r="X72" s="6" t="s">
        <v>144</v>
      </c>
      <c r="Y72" s="6" t="s">
        <v>144</v>
      </c>
      <c r="Z72" s="6" t="s">
        <v>144</v>
      </c>
      <c r="AA72" s="6" t="s">
        <v>195</v>
      </c>
      <c r="AB72" s="6" t="s">
        <v>150</v>
      </c>
      <c r="AC72" s="6" t="s">
        <v>144</v>
      </c>
      <c r="AD72" s="6" t="s">
        <v>151</v>
      </c>
      <c r="AE72" s="6" t="s">
        <v>193</v>
      </c>
      <c r="AF72" s="6" t="s">
        <v>45</v>
      </c>
      <c r="AG72" s="6" t="s">
        <v>46</v>
      </c>
      <c r="AH72" s="6" t="s">
        <v>106</v>
      </c>
      <c r="AI72" s="6" t="s">
        <v>197</v>
      </c>
      <c r="AJ72" s="6" t="s">
        <v>64</v>
      </c>
      <c r="AK72" s="6" t="s">
        <v>195</v>
      </c>
      <c r="AL72" s="6" t="s">
        <v>49</v>
      </c>
      <c r="AM72" s="6" t="s">
        <v>50</v>
      </c>
      <c r="AN72" s="6">
        <v>202509</v>
      </c>
      <c r="AO72" s="6">
        <v>1</v>
      </c>
      <c r="AP72" s="7">
        <f>Hours[[#This Row],[Hours]]/(40*$D$16)</f>
        <v>6.2500000000000003E-3</v>
      </c>
    </row>
    <row r="73" spans="6:42" x14ac:dyDescent="0.25">
      <c r="F73" s="44">
        <v>46023</v>
      </c>
      <c r="G73" s="45">
        <f>YEAR(Hours[[#This Row],[Month]])</f>
        <v>2026</v>
      </c>
      <c r="H73" s="6"/>
      <c r="I73" s="40"/>
      <c r="J73" s="40"/>
      <c r="K73" s="40"/>
      <c r="L73" s="40"/>
      <c r="M73" s="40"/>
      <c r="N73" s="40"/>
      <c r="O73" s="40"/>
      <c r="P73" s="40"/>
      <c r="Q73" s="40"/>
      <c r="R73" s="40"/>
      <c r="S73" s="40"/>
      <c r="T73" s="40"/>
      <c r="U73" s="40"/>
      <c r="V73" s="40"/>
      <c r="W73" s="40"/>
      <c r="X73" s="40"/>
      <c r="Y73" s="40"/>
      <c r="Z73" s="40"/>
      <c r="AA73" s="46" t="s">
        <v>195</v>
      </c>
      <c r="AB73" s="40"/>
      <c r="AC73" s="40"/>
      <c r="AD73" s="40"/>
      <c r="AE73" s="40"/>
      <c r="AF73" s="40"/>
      <c r="AG73" s="40"/>
      <c r="AH73" s="40"/>
      <c r="AI73" s="40"/>
      <c r="AJ73" s="40"/>
      <c r="AK73" s="40"/>
      <c r="AL73" s="40"/>
      <c r="AM73" s="40"/>
      <c r="AN73" s="40"/>
      <c r="AO73" s="45">
        <v>10</v>
      </c>
      <c r="AP73" s="47">
        <f>Hours[[#This Row],[Hours]]/(40*$D$16)</f>
        <v>6.25E-2</v>
      </c>
    </row>
    <row r="74" spans="6:42" x14ac:dyDescent="0.25">
      <c r="F74" s="44">
        <v>46023</v>
      </c>
      <c r="G74" s="45">
        <f>YEAR(Hours[[#This Row],[Month]])</f>
        <v>2026</v>
      </c>
      <c r="H74" s="6"/>
      <c r="I74" s="6"/>
      <c r="J74" s="6"/>
      <c r="K74" s="6"/>
      <c r="L74" s="6"/>
      <c r="M74" s="6"/>
      <c r="N74" s="6"/>
      <c r="O74" s="6"/>
      <c r="P74" s="6"/>
      <c r="Q74" s="6"/>
      <c r="R74" s="6"/>
      <c r="S74" s="6"/>
      <c r="T74" s="6"/>
      <c r="U74" s="6"/>
      <c r="V74" s="6"/>
      <c r="W74" s="6"/>
      <c r="X74" s="6"/>
      <c r="Y74" s="6"/>
      <c r="Z74" s="6"/>
      <c r="AA74" s="46" t="s">
        <v>195</v>
      </c>
      <c r="AB74" s="6"/>
      <c r="AC74" s="6"/>
      <c r="AD74" s="6"/>
      <c r="AE74" s="6"/>
      <c r="AF74" s="6"/>
      <c r="AG74" s="6"/>
      <c r="AH74" s="6"/>
      <c r="AI74" s="6"/>
      <c r="AJ74" s="6"/>
      <c r="AK74" s="6"/>
      <c r="AL74" s="6"/>
      <c r="AM74" s="6"/>
      <c r="AN74" s="6"/>
      <c r="AO74" s="46">
        <v>10</v>
      </c>
      <c r="AP74" s="47">
        <f>Hours[[#This Row],[Hours]]/(40*$D$16)</f>
        <v>6.25E-2</v>
      </c>
    </row>
    <row r="75" spans="6:42" x14ac:dyDescent="0.25">
      <c r="F75" s="44">
        <v>46023</v>
      </c>
      <c r="G75" s="45">
        <f>YEAR(Hours[[#This Row],[Month]])</f>
        <v>2026</v>
      </c>
      <c r="H75" s="6"/>
      <c r="I75" s="6"/>
      <c r="J75" s="6"/>
      <c r="K75" s="6"/>
      <c r="L75" s="6"/>
      <c r="M75" s="6"/>
      <c r="N75" s="6"/>
      <c r="O75" s="6"/>
      <c r="P75" s="6"/>
      <c r="Q75" s="6"/>
      <c r="R75" s="6"/>
      <c r="S75" s="6"/>
      <c r="T75" s="6"/>
      <c r="U75" s="6"/>
      <c r="V75" s="6"/>
      <c r="W75" s="6"/>
      <c r="X75" s="6"/>
      <c r="Y75" s="6"/>
      <c r="Z75" s="6"/>
      <c r="AA75" s="46" t="s">
        <v>195</v>
      </c>
      <c r="AB75" s="6"/>
      <c r="AC75" s="6"/>
      <c r="AD75" s="6"/>
      <c r="AE75" s="6"/>
      <c r="AF75" s="6"/>
      <c r="AG75" s="6"/>
      <c r="AH75" s="6"/>
      <c r="AI75" s="6"/>
      <c r="AJ75" s="6"/>
      <c r="AK75" s="6"/>
      <c r="AL75" s="6"/>
      <c r="AM75" s="6"/>
      <c r="AN75" s="6"/>
      <c r="AO75" s="46">
        <v>10</v>
      </c>
      <c r="AP75" s="47">
        <f>Hours[[#This Row],[Hours]]/(40*$D$16)</f>
        <v>6.25E-2</v>
      </c>
    </row>
    <row r="76" spans="6:42" x14ac:dyDescent="0.25">
      <c r="F76" s="44">
        <v>46023</v>
      </c>
      <c r="G76" s="45">
        <f>YEAR(Hours[[#This Row],[Month]])</f>
        <v>2026</v>
      </c>
      <c r="H76" s="6"/>
      <c r="I76" s="6"/>
      <c r="J76" s="6"/>
      <c r="K76" s="6"/>
      <c r="L76" s="6"/>
      <c r="M76" s="6"/>
      <c r="N76" s="6"/>
      <c r="O76" s="6"/>
      <c r="P76" s="6"/>
      <c r="Q76" s="6"/>
      <c r="R76" s="6"/>
      <c r="S76" s="6"/>
      <c r="T76" s="6"/>
      <c r="U76" s="6"/>
      <c r="V76" s="6"/>
      <c r="W76" s="6"/>
      <c r="X76" s="6"/>
      <c r="Y76" s="6"/>
      <c r="Z76" s="6"/>
      <c r="AA76" s="46" t="s">
        <v>195</v>
      </c>
      <c r="AB76" s="6"/>
      <c r="AC76" s="6"/>
      <c r="AD76" s="6"/>
      <c r="AE76" s="6"/>
      <c r="AF76" s="6"/>
      <c r="AG76" s="6"/>
      <c r="AH76" s="6"/>
      <c r="AI76" s="6"/>
      <c r="AJ76" s="6"/>
      <c r="AK76" s="6"/>
      <c r="AL76" s="6"/>
      <c r="AM76" s="6"/>
      <c r="AN76" s="6"/>
      <c r="AO76" s="46">
        <v>10</v>
      </c>
      <c r="AP76" s="47">
        <f>Hours[[#This Row],[Hours]]/(40*$D$16)</f>
        <v>6.25E-2</v>
      </c>
    </row>
    <row r="77" spans="6:42" x14ac:dyDescent="0.25">
      <c r="F77" s="44">
        <v>46023</v>
      </c>
      <c r="G77" s="45">
        <f>YEAR(Hours[[#This Row],[Month]])</f>
        <v>2026</v>
      </c>
      <c r="H77" s="6"/>
      <c r="I77" s="6"/>
      <c r="J77" s="6"/>
      <c r="K77" s="6"/>
      <c r="L77" s="6"/>
      <c r="M77" s="6"/>
      <c r="N77" s="6"/>
      <c r="O77" s="6"/>
      <c r="P77" s="6"/>
      <c r="Q77" s="6"/>
      <c r="R77" s="6"/>
      <c r="S77" s="6"/>
      <c r="T77" s="6"/>
      <c r="U77" s="6"/>
      <c r="V77" s="6"/>
      <c r="W77" s="6"/>
      <c r="X77" s="6"/>
      <c r="Y77" s="6"/>
      <c r="Z77" s="6"/>
      <c r="AA77" s="46" t="s">
        <v>195</v>
      </c>
      <c r="AB77" s="6"/>
      <c r="AC77" s="6"/>
      <c r="AD77" s="6"/>
      <c r="AE77" s="6"/>
      <c r="AF77" s="6"/>
      <c r="AG77" s="6"/>
      <c r="AH77" s="6"/>
      <c r="AI77" s="6"/>
      <c r="AJ77" s="6"/>
      <c r="AK77" s="6"/>
      <c r="AL77" s="6"/>
      <c r="AM77" s="6"/>
      <c r="AN77" s="6"/>
      <c r="AO77" s="46">
        <v>10</v>
      </c>
      <c r="AP77" s="47">
        <f>Hours[[#This Row],[Hours]]/(40*$D$16)</f>
        <v>6.25E-2</v>
      </c>
    </row>
  </sheetData>
  <phoneticPr fontId="8" type="noConversion"/>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4F89-829F-4051-8A78-88B411697C56}">
  <sheetPr>
    <tabColor rgb="FFFF0000"/>
  </sheetPr>
  <dimension ref="A1:BJ14"/>
  <sheetViews>
    <sheetView showGridLines="0" zoomScale="90" zoomScaleNormal="90" workbookViewId="0">
      <selection activeCell="B12" sqref="B12"/>
    </sheetView>
  </sheetViews>
  <sheetFormatPr defaultRowHeight="15" x14ac:dyDescent="0.25"/>
  <cols>
    <col min="1" max="1" width="1.140625" customWidth="1"/>
    <col min="2" max="2" width="12.42578125" bestFit="1" customWidth="1"/>
    <col min="3" max="3" width="11.28515625" bestFit="1" customWidth="1"/>
    <col min="4" max="4" width="9" bestFit="1" customWidth="1"/>
    <col min="5" max="5" width="2.42578125" customWidth="1"/>
    <col min="6" max="6" width="12.42578125" bestFit="1" customWidth="1"/>
    <col min="7" max="7" width="9.140625" bestFit="1" customWidth="1"/>
    <col min="8" max="8" width="11.85546875" bestFit="1" customWidth="1"/>
    <col min="9" max="9" width="11.28515625" bestFit="1" customWidth="1"/>
    <col min="10" max="10" width="9" bestFit="1" customWidth="1"/>
    <col min="11" max="11" width="2.5703125" customWidth="1"/>
    <col min="12" max="12" width="13.5703125" bestFit="1" customWidth="1"/>
    <col min="13" max="13" width="15.5703125" bestFit="1" customWidth="1"/>
    <col min="14" max="14" width="10.140625" bestFit="1" customWidth="1"/>
    <col min="15" max="15" width="11.85546875" bestFit="1" customWidth="1"/>
    <col min="16" max="16" width="11.28515625" bestFit="1" customWidth="1"/>
    <col min="17" max="17" width="9" bestFit="1" customWidth="1"/>
  </cols>
  <sheetData>
    <row r="1" spans="1:62" s="20" customFormat="1" ht="8.25" customHeight="1" x14ac:dyDescent="0.25">
      <c r="A1"/>
      <c r="C1" s="21"/>
      <c r="D1" s="21"/>
      <c r="I1" s="21"/>
      <c r="J1" s="21"/>
      <c r="L1" s="22"/>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row>
    <row r="2" spans="1:62" s="20" customFormat="1" ht="26.25" x14ac:dyDescent="0.4">
      <c r="A2"/>
      <c r="B2" s="23" t="s">
        <v>112</v>
      </c>
      <c r="C2" s="21"/>
      <c r="D2" s="21"/>
      <c r="I2" s="21"/>
      <c r="J2" s="21"/>
      <c r="L2" s="22"/>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row>
    <row r="3" spans="1:62" s="20" customFormat="1" ht="22.5" customHeight="1" x14ac:dyDescent="0.4">
      <c r="A3"/>
      <c r="B3" s="23"/>
      <c r="C3" s="21"/>
      <c r="D3" s="21"/>
      <c r="I3" s="21"/>
      <c r="J3" s="21"/>
      <c r="L3" s="22"/>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row>
    <row r="4" spans="1:62" s="24" customFormat="1" x14ac:dyDescent="0.25">
      <c r="A4"/>
      <c r="C4" s="25"/>
      <c r="D4" s="25"/>
      <c r="I4" s="25"/>
      <c r="J4" s="25"/>
      <c r="L4" s="26"/>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W4" t="s">
        <v>113</v>
      </c>
      <c r="AX4"/>
      <c r="AY4">
        <f>AX6+AY6</f>
        <v>9</v>
      </c>
      <c r="AZ4" s="27">
        <f t="shared" ref="AZ4:BI4" si="0">AY4+AZ6</f>
        <v>13</v>
      </c>
      <c r="BA4">
        <f t="shared" si="0"/>
        <v>17</v>
      </c>
      <c r="BB4">
        <f t="shared" si="0"/>
        <v>22</v>
      </c>
      <c r="BC4" s="28">
        <f t="shared" si="0"/>
        <v>26</v>
      </c>
      <c r="BD4">
        <f t="shared" si="0"/>
        <v>30</v>
      </c>
      <c r="BE4">
        <f t="shared" si="0"/>
        <v>35</v>
      </c>
      <c r="BF4" s="24">
        <f t="shared" si="0"/>
        <v>39</v>
      </c>
      <c r="BG4">
        <f t="shared" si="0"/>
        <v>44</v>
      </c>
      <c r="BH4">
        <f t="shared" si="0"/>
        <v>48</v>
      </c>
      <c r="BI4">
        <f t="shared" si="0"/>
        <v>52</v>
      </c>
      <c r="BJ4"/>
    </row>
    <row r="5" spans="1:62" s="24" customFormat="1" x14ac:dyDescent="0.25">
      <c r="A5"/>
      <c r="C5" s="25"/>
      <c r="D5" s="25"/>
      <c r="I5" s="25"/>
      <c r="J5" s="25"/>
      <c r="L5" s="26"/>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W5" s="24" t="s">
        <v>114</v>
      </c>
      <c r="AX5" s="48">
        <f>AX6+AY6+AZ6</f>
        <v>13</v>
      </c>
      <c r="AY5" s="48"/>
      <c r="AZ5" s="48"/>
      <c r="BA5" s="49">
        <f>BA6+BB6+BC6</f>
        <v>13</v>
      </c>
      <c r="BB5" s="49"/>
      <c r="BC5" s="49"/>
      <c r="BD5" s="50">
        <f>BD6+BE6+BF6</f>
        <v>13</v>
      </c>
      <c r="BE5" s="50"/>
      <c r="BF5" s="50"/>
      <c r="BG5" s="51">
        <f>BG6+BH6+BI6</f>
        <v>13</v>
      </c>
      <c r="BH5" s="51"/>
      <c r="BI5" s="51"/>
    </row>
    <row r="6" spans="1:62" s="24" customFormat="1" x14ac:dyDescent="0.25">
      <c r="A6"/>
      <c r="C6" s="25"/>
      <c r="D6" s="25"/>
      <c r="I6" s="25"/>
      <c r="J6" s="25"/>
      <c r="L6" s="26"/>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W6" t="s">
        <v>115</v>
      </c>
      <c r="AX6" s="29">
        <v>5</v>
      </c>
      <c r="AY6" s="29">
        <v>4</v>
      </c>
      <c r="AZ6" s="29">
        <v>4</v>
      </c>
      <c r="BA6" s="29">
        <v>4</v>
      </c>
      <c r="BB6" s="29">
        <v>5</v>
      </c>
      <c r="BC6" s="29">
        <v>4</v>
      </c>
      <c r="BD6" s="29">
        <v>4</v>
      </c>
      <c r="BE6" s="29">
        <v>5</v>
      </c>
      <c r="BF6" s="29">
        <v>4</v>
      </c>
      <c r="BG6" s="29">
        <v>5</v>
      </c>
      <c r="BH6" s="29">
        <v>4</v>
      </c>
      <c r="BI6" s="29">
        <v>4</v>
      </c>
      <c r="BJ6" s="30">
        <f>SUM(BE6:BI6)+BD6</f>
        <v>26</v>
      </c>
    </row>
    <row r="7" spans="1:62" s="24" customFormat="1" x14ac:dyDescent="0.25">
      <c r="A7"/>
      <c r="C7" s="25"/>
      <c r="D7" s="25"/>
      <c r="I7" s="25"/>
      <c r="J7" s="25"/>
      <c r="L7" s="26"/>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W7" t="s">
        <v>3</v>
      </c>
      <c r="AX7" s="31">
        <v>45658</v>
      </c>
      <c r="AY7" s="31">
        <v>45689</v>
      </c>
      <c r="AZ7" s="31">
        <v>45717</v>
      </c>
      <c r="BA7" s="32">
        <v>45748</v>
      </c>
      <c r="BB7" s="32">
        <v>45778</v>
      </c>
      <c r="BC7" s="32">
        <v>45809</v>
      </c>
      <c r="BD7" s="33" t="s">
        <v>116</v>
      </c>
      <c r="BE7" s="33">
        <v>45870</v>
      </c>
      <c r="BF7" s="33">
        <v>45901</v>
      </c>
      <c r="BG7" s="34">
        <v>45931</v>
      </c>
      <c r="BH7" s="34">
        <v>45962</v>
      </c>
      <c r="BI7" s="34">
        <v>45992</v>
      </c>
      <c r="BJ7" s="35" t="s">
        <v>117</v>
      </c>
    </row>
    <row r="8" spans="1:62" s="24" customFormat="1" x14ac:dyDescent="0.25">
      <c r="A8"/>
      <c r="C8" s="25"/>
      <c r="D8" s="25"/>
      <c r="I8" s="25"/>
      <c r="J8" s="25"/>
      <c r="L8" s="26"/>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W8"/>
      <c r="AX8"/>
      <c r="AY8"/>
      <c r="AZ8"/>
      <c r="BA8"/>
      <c r="BB8"/>
      <c r="BC8"/>
      <c r="BD8"/>
      <c r="BE8"/>
      <c r="BF8"/>
      <c r="BG8"/>
      <c r="BH8"/>
      <c r="BI8"/>
      <c r="BJ8"/>
    </row>
    <row r="9" spans="1:62" s="24" customFormat="1" x14ac:dyDescent="0.25">
      <c r="A9"/>
      <c r="C9" s="25"/>
      <c r="D9" s="25"/>
      <c r="I9" s="25"/>
      <c r="J9" s="25"/>
      <c r="L9" s="26"/>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W9"/>
      <c r="AX9" t="s">
        <v>118</v>
      </c>
      <c r="AY9" t="s">
        <v>119</v>
      </c>
      <c r="AZ9" t="s">
        <v>120</v>
      </c>
      <c r="BA9" t="s">
        <v>121</v>
      </c>
      <c r="BB9"/>
      <c r="BC9"/>
      <c r="BD9"/>
      <c r="BE9"/>
      <c r="BF9"/>
      <c r="BG9"/>
      <c r="BH9"/>
      <c r="BI9"/>
      <c r="BJ9"/>
    </row>
    <row r="10" spans="1:62" x14ac:dyDescent="0.25">
      <c r="C10" s="1"/>
      <c r="D10" s="1"/>
      <c r="I10" s="1"/>
      <c r="J10" s="1"/>
      <c r="L10" s="36"/>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62" x14ac:dyDescent="0.25">
      <c r="B11" s="38" t="s">
        <v>122</v>
      </c>
      <c r="C11" s="37"/>
      <c r="D11" s="37"/>
      <c r="F11" s="38" t="s">
        <v>123</v>
      </c>
      <c r="G11" s="37"/>
      <c r="H11" s="37"/>
      <c r="I11" s="37"/>
      <c r="J11" s="37"/>
      <c r="L11" s="38" t="s">
        <v>125</v>
      </c>
      <c r="M11" s="37"/>
      <c r="N11" s="37"/>
      <c r="O11" s="37"/>
      <c r="P11" s="37"/>
      <c r="Q11" s="37"/>
    </row>
    <row r="12" spans="1:62" x14ac:dyDescent="0.25">
      <c r="B12" s="18" t="s">
        <v>124</v>
      </c>
      <c r="C12" t="s">
        <v>110</v>
      </c>
      <c r="D12" t="s">
        <v>111</v>
      </c>
      <c r="F12" s="18" t="s">
        <v>124</v>
      </c>
      <c r="G12" s="18" t="s">
        <v>34</v>
      </c>
      <c r="H12" s="18" t="s">
        <v>32</v>
      </c>
      <c r="I12" t="s">
        <v>110</v>
      </c>
      <c r="J12" t="s">
        <v>111</v>
      </c>
      <c r="L12" s="18" t="s">
        <v>27</v>
      </c>
      <c r="M12" s="18" t="s">
        <v>28</v>
      </c>
      <c r="N12" s="18" t="s">
        <v>33</v>
      </c>
      <c r="O12" s="18" t="s">
        <v>32</v>
      </c>
      <c r="P12" t="s">
        <v>110</v>
      </c>
      <c r="Q12" t="s">
        <v>111</v>
      </c>
    </row>
    <row r="13" spans="1:62" x14ac:dyDescent="0.25">
      <c r="B13" s="19" t="s">
        <v>214</v>
      </c>
      <c r="C13" s="53">
        <v>50</v>
      </c>
      <c r="D13" s="39">
        <v>0.25</v>
      </c>
      <c r="F13" s="19" t="s">
        <v>214</v>
      </c>
      <c r="G13" s="19" t="s">
        <v>214</v>
      </c>
      <c r="H13" s="19" t="s">
        <v>214</v>
      </c>
      <c r="I13" s="53">
        <v>50</v>
      </c>
      <c r="J13" s="39">
        <v>0.25</v>
      </c>
      <c r="L13" s="19" t="s">
        <v>214</v>
      </c>
      <c r="M13" s="19" t="s">
        <v>214</v>
      </c>
      <c r="N13" s="19" t="s">
        <v>214</v>
      </c>
      <c r="O13" s="19" t="s">
        <v>214</v>
      </c>
      <c r="P13" s="53">
        <v>50</v>
      </c>
      <c r="Q13" s="39">
        <v>0.25</v>
      </c>
    </row>
    <row r="14" spans="1:62" x14ac:dyDescent="0.25">
      <c r="B14" s="19" t="s">
        <v>109</v>
      </c>
      <c r="C14" s="53">
        <v>50</v>
      </c>
      <c r="D14" s="39">
        <v>0.25</v>
      </c>
      <c r="F14" s="19" t="s">
        <v>109</v>
      </c>
      <c r="I14" s="53">
        <v>50</v>
      </c>
      <c r="J14" s="39">
        <v>0.25</v>
      </c>
      <c r="L14" s="19" t="s">
        <v>109</v>
      </c>
      <c r="P14" s="53">
        <v>50</v>
      </c>
      <c r="Q14" s="39">
        <v>0.25</v>
      </c>
    </row>
  </sheetData>
  <mergeCells count="4">
    <mergeCell ref="AX5:AZ5"/>
    <mergeCell ref="BA5:BC5"/>
    <mergeCell ref="BD5:BF5"/>
    <mergeCell ref="BG5:BI5"/>
  </mergeCells>
  <pageMargins left="0.7" right="0.7" top="0.75" bottom="0.75" header="0.3" footer="0.3"/>
  <drawing r:id="rId4"/>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D a t a M a s h u p   x m l n s = " h t t p : / / s c h e m a s . m i c r o s o f t . c o m / D a t a M a s h u p " > A A A A A B c D A A B Q S w M E F A A C A A g A 9 H 1 i X G i p S q m n A A A A 9 w A A A B I A H A B D b 2 5 m a W c v U G F j a 2 F n Z S 5 4 b W w g o h g A K K A U A A A A A A A A A A A A A A A A A A A A A A A A A A A A h Y / B C o I w H I d f R X Z 3 m 0 p Z 8 n c e o k O Q E A T R d c y l I 5 3 h Z v P d O v R I v U J C W d 0 6 / j 6 + w / d 7 3 O 6 Q D U 3 t X W V n V K t T F G C K P K l F W y h d p q i 3 J 3 + B M g Y 7 L s 6 8 l N 4 o a 5 M M p k h R Z e 0 l I c Q 5 h 1 2 E 2 6 4 k I a U B O e b b v a h k w 9 F H V v 9 l X 2 l j u R Y S M T i 8 Y l i I g 1 m E 4 + U 8 x g G Q i U K u 9 N c I x 2 B M g f x A W P W 1 7 T v J p P Y 3 a y D T B P I + w Z 5 Q S w M E F A A C A A g A 9 H 1 i 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R 9 Y l w o i k e 4 D g A A A B E A A A A T A B w A R m 9 y b X V s Y X M v U 2 V j d G l v b j E u b S C i G A A o o B Q A A A A A A A A A A A A A A A A A A A A A A A A A A A A r T k 0 u y c z P U w i G 0 I b W A F B L A Q I t A B Q A A g A I A P R 9 Y l x o q U q p p w A A A P c A A A A S A A A A A A A A A A A A A A A A A A A A A A B D b 2 5 m a W c v U G F j a 2 F n Z S 5 4 b W x Q S w E C L Q A U A A I A C A D 0 f W J c D 8 r p q 6 Q A A A D p A A A A E w A A A A A A A A A A A A A A A A D z A A A A W 0 N v b n R l b n R f V H l w Z X N d L n h t b F B L A Q I t A B Q A A g A I A P R 9 Y l 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E n H 1 M d 1 T H R L 5 j n T Q Z O 6 3 w A A A A A A I A A A A A A B B m A A A A A Q A A I A A A A O R y l l x E F o 7 W N x 2 R h k s E 6 w R L q 2 / t t s e e e r 4 C Y L 3 c a 5 4 E A A A A A A 6 A A A A A A g A A I A A A A E 0 E R 5 i t J J 3 h p P L f R U N 2 s d q u R F u s e O X E 1 4 w p S 9 v 1 k L s P U A A A A E 7 E N b U 6 s a c Y O 4 Z W 5 p H j h d s 4 x R t 8 c X e k V 5 u h t U D R 7 c / Y Z n j J e h 2 v t X u + 9 w K j s q Z / 7 W l T s M V Q C l X 9 7 S O X V s q e f e h R b + d P k 5 N j Z r U Z H d O N Y P i F Q A A A A I + A v + 2 o V c M s 4 K p f g 5 w p b U L P i Y o R c J + D z G J Q s Z w R M D z o m 5 V o 0 s / Z a A + s 8 + w x K R r 4 M E C m S 8 e U Q 0 g Y 1 P l r k W n l 2 a c = < / D a t a M a s h u p > 
</file>

<file path=customXml/item11.xml>��< ? x m l   v e r s i o n = " 1 . 0 "   e n c o d i n g = " U T F - 1 6 " ? > < G e m i n i   x m l n s = " h t t p : / / g e m i n i / p i v o t c u s t o m i z a t i o n / S h o w I m p l i c i t M e a s u r e s " > < C u s t o m C o n t e n t > < ! [ C D A T A [ F a l s 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 H o u r s < / K e y > < V a l u e   x m l n s : a = " h t t p : / / s c h e m a s . d a t a c o n t r a c t . o r g / 2 0 0 4 / 0 7 / M i c r o s o f t . A n a l y s i s S e r v i c e s . C o m m o n " > < a : H a s F o c u s > f a l s e < / a : H a s F o c u s > < a : S i z e A t D p i 9 6 > 1 1 3 < / a : S i z e A t D p i 9 6 > < a : V i s i b l e > f a l s e < / a : V i s i b l e > < / V a l u e > < / K e y V a l u e O f s t r i n g S a n d b o x E d i t o r . M e a s u r e G r i d S t a t e S c d E 3 5 R y > < K e y V a l u e O f s t r i n g S a n d b o x E d i t o r . M e a s u r e G r i d S t a t e S c d E 3 5 R y > < K e y > W e e k s < / 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M a n u a l C a l c M o d e " > < C u s t o m C o n t e n t > < ! [ C D A T A [ F a l s e ] ] > < / C u s t o m C o n t e n t > < / G e m i n i > 
</file>

<file path=customXml/item14.xml>��< ? x m l   v e r s i o n = " 1 . 0 "   e n c o d i n g = " U T F - 1 6 " ? > < G e m i n i   x m l n s = " h t t p : / / g e m i n i / p i v o t c u s t o m i z a t i o n / d 4 f f 9 5 1 1 - 6 5 9 a - 4 8 0 8 - a 1 7 9 - 7 9 f 5 5 2 a 9 1 a 9 d " > < C u s t o m C o n t e n t > < ! [ C D A T A [ < ? x m l   v e r s i o n = " 1 . 0 "   e n c o d i n g = " u t f - 1 6 " ? > < S e t t i n g s > < C a l c u l a t e d F i e l d s > < i t e m > < M e a s u r e N a m e > T o t a l   H o u r s < / M e a s u r e N a m e > < D i s p l a y N a m e > T o t a l   H o u r s < / D i s p l a y N a m e > < V i s i b l e > T r u e < / V i s i b l e > < / i t e m > < i t e m > < M e a s u r e N a m e > T o t a l   W e e k s < / M e a s u r e N a m e > < D i s p l a y N a m e > T o t a l   W e e k s < / D i s p l a y N a m e > < V i s i b l e > F a l s e < / V i s i b l e > < / i t e m > < i t e m > < M e a s u r e N a m e > T o t a l   F T E < / M e a s u r e N a m e > < D i s p l a y N a m e > T o t a l   F T E < / D i s p l a y N a m e > < V i s i b l e > T r u e < / V i s i b l e > < / i t e m > < / C a l c u l a t e d F i e l d s > < S A H o s t H a s h > 0 < / S A H o s t H a s h > < G e m i n i F i e l d L i s t V i s i b l e > T r u e < / G e m i n i F i e l d L i s t V i s i b l e > < / S e t t i n g s > ] ] > < / C u s t o m C o n t e n t > < / G e m i n i > 
</file>

<file path=customXml/item15.xml>��< ? x m l   v e r s i o n = " 1 . 0 "   e n c o d i n g = " U T F - 1 6 " ? > < G e m i n i   x m l n s = " h t t p : / / g e m i n i / p i v o t c u s t o m i z a t i o n / T a b l e X M L _ H o u r s " > < C u s t o m C o n t e n t > < ! [ C D A T A [ < T a b l e W i d g e t G r i d S e r i a l i z a t i o n   x m l n s : x s d = " h t t p : / / w w w . w 3 . o r g / 2 0 0 1 / X M L S c h e m a "   x m l n s : x s i = " h t t p : / / w w w . w 3 . o r g / 2 0 0 1 / X M L S c h e m a - i n s t a n c e " > < C o l u m n S u g g e s t e d T y p e   / > < C o l u m n F o r m a t   / > < C o l u m n A c c u r a c y   / > < C o l u m n C u r r e n c y S y m b o l   / > < C o l u m n P o s i t i v e P a t t e r n   / > < C o l u m n N e g a t i v e P a t t e r n   / > < C o l u m n W i d t h s > < i t e m > < k e y > < s t r i n g > M o n t h < / s t r i n g > < / k e y > < v a l u e > < i n t > 7 7 < / i n t > < / v a l u e > < / i t e m > < i t e m > < k e y > < s t r i n g > Y e a r < / s t r i n g > < / k e y > < v a l u e > < i n t > 6 5 < / i n t > < / v a l u e > < / i t e m > < i t e m > < k e y > < s t r i n g > C u s t o m e r I D < / s t r i n g > < / k e y > < v a l u e > < i n t > 1 1 5 < / i n t > < / v a l u e > < / i t e m > < i t e m > < k e y > < s t r i n g > C u s t o m e r I D ( T ) < / s t r i n g > < / k e y > < v a l u e > < i n t > 1 3 4 < / i n t > < / v a l u e > < / i t e m > < i t e m > < k e y > < s t r i n g > P r o j e c t < / s t r i n g > < / k e y > < v a l u e > < i n t > 8 2 < / i n t > < / v a l u e > < / i t e m > < i t e m > < k e y > < s t r i n g > S i t e < / s t r i n g > < / k e y > < v a l u e > < i n t > 6 0 < / i n t > < / v a l u e > < / i t e m > < i t e m > < k e y > < s t r i n g > P r o j e c t ( T ) < / s t r i n g > < / k e y > < v a l u e > < i n t > 1 0 1 < / i n t > < / v a l u e > < / i t e m > < i t e m > < k e y > < s t r i n g > S e r v g r p < / s t r i n g > < / k e y > < v a l u e > < i n t > 8 6 < / i n t > < / v a l u e > < / i t e m > < i t e m > < k e y > < s t r i n g > S e r v g r p ( T ) < / s t r i n g > < / k e y > < v a l u e > < i n t > 1 0 5 < / i n t > < / v a l u e > < / i t e m > < i t e m > < k e y > < s t r i n g > S e r v i c e < / s t r i n g > < / k e y > < v a l u e > < i n t > 8 4 < / i n t > < / v a l u e > < / i t e m > < i t e m > < k e y > < s t r i n g > R e s o u r c e   J o b   l o c a t i o n < / s t r i n g > < / k e y > < v a l u e > < i n t > 1 8 5 < / i n t > < / v a l u e > < / i t e m > < i t e m > < k e y > < s t r i n g > R e s n o < / s t r i n g > < / k e y > < v a l u e > < i n t > 7 9 < / i n t > < / v a l u e > < / i t e m > < i t e m > < k e y > < s t r i n g > R e s n o ( T ) < / s t r i n g > < / k e y > < v a l u e > < i n t > 9 8 < / i n t > < / v a l u e > < / i t e m > < i t e m > < k e y > < s t r i n g > O p e r a t i o n < / s t r i n g > < / k e y > < v a l u e > < i n t > 1 0 0 < / i n t > < / v a l u e > < / i t e m > < i t e m > < k e y > < s t r i n g > O p e r a t i o n ( T ) < / s t r i n g > < / k e y > < v a l u e > < i n t > 1 1 9 < / i n t > < / v a l u e > < / i t e m > < i t e m > < k e y > < s t r i n g > S e c t o r < / s t r i n g > < / k e y > < v a l u e > < i n t > 7 9 < / i n t > < / v a l u e > < / i t e m > < i t e m > < k e y > < s t r i n g > S e c t o r ( T ) < / s t r i n g > < / k e y > < v a l u e > < i n t > 9 8 < / i n t > < / v a l u e > < / i t e m > < i t e m > < k e y > < s t r i n g > C o g r p < / s t r i n g > < / k e y > < v a l u e > < i n t > 7 6 < / i n t > < / v a l u e > < / i t e m > < i t e m > < k e y > < s t r i n g > C o g r p ( T ) < / s t r i n g > < / k e y > < v a l u e > < i n t > 9 5 < / i n t > < / v a l u e > < / i t e m > < i t e m > < k e y > < s t r i n g > C o u n t r y < / s t r i n g > < / k e y > < v a l u e > < i n t > 8 7 < / i n t > < / v a l u e > < / i t e m > < i t e m > < k e y > < s t r i n g > C o u n t r y ( T ) < / s t r i n g > < / k e y > < v a l u e > < i n t > 1 0 6 < / i n t > < / v a l u e > < / i t e m > < i t e m > < k e y > < s t r i n g > o f f g r p < / s t r i n g > < / k e y > < v a l u e > < i n t > 7 3 < / i n t > < / v a l u e > < / i t e m > < i t e m > < k e y > < s t r i n g > O f f i c e < / s t r i n g > < / k e y > < v a l u e > < i n t > 7 4 < / i n t > < / v a l u e > < / i t e m > < i t e m > < k e y > < s t r i n g > O c o u n t r y ( T ) < / s t r i n g > < / k e y > < v a l u e > < i n t > 1 1 5 < / i n t > < / v a l u e > < / i t e m > < i t e m > < k e y > < s t r i n g > W o r k   O r d e r < / s t r i n g > < / k e y > < v a l u e > < i n t > 1 1 4 < / i n t > < / v a l u e > < / i t e m > < i t e m > < k e y > < s t r i n g > P r o j e c t   N a m e < / s t r i n g > < / k e y > < v a l u e > < i n t > 1 2 6 < / i n t > < / v a l u e > < / i t e m > < i t e m > < k e y > < s t r i n g > M g m t a c < / s t r i n g > < / k e y > < v a l u e > < i n t > 8 9 < / i n t > < / v a l u e > < / i t e m > < i t e m > < k e y > < s t r i n g > A c c o u n t < / s t r i n g > < / k e y > < v a l u e > < i n t > 8 9 < / i n t > < / v a l u e > < / i t e m > < i t e m > < k e y > < s t r i n g > R e s n o 2 < / s t r i n g > < / k e y > < v a l u e > < i n t > 8 7 < / i n t > < / v a l u e > < / i t e m > < i t e m > < k e y > < s t r i n g > R e s o u r c e < / s t r i n g > < / k e y > < v a l u e > < i n t > 1 0 0 < / i n t > < / v a l u e > < / i t e m > < i t e m > < k e y > < s t r i n g > D e p t ( T ) < / s t r i n g > < / k e y > < v a l u e > < i n t > 8 5 < / i n t > < / v a l u e > < / i t e m > < i t e m > < k e y > < s t r i n g > B a s e < / s t r i n g > < / k e y > < v a l u e > < i n t > 6 9 < / i n t > < / v a l u e > < / i t e m > < i t e m > < k e y > < s t r i n g > C o m p y < / s t r i n g > < / k e y > < v a l u e > < i n t > 8 3 < / i n t > < / v a l u e > < / i t e m > < i t e m > < k e y > < s t r i n g > C o m p y c u r < / s t r i n g > < / k e y > < v a l u e > < i n t > 1 0 4 < / i n t > < / v a l u e > < / i t e m > < i t e m > < k e y > < s t r i n g > P e r i o d < / s t r i n g > < / k e y > < v a l u e > < i n t > 7 8 < / i n t > < / v a l u e > < / i t e m > < i t e m > < k e y > < s t r i n g > H o u r s < / s t r i n g > < / k e y > < v a l u e > < i n t > 7 6 < / i n t > < / v a l u e > < / i t e m > < i t e m > < k e y > < s t r i n g > F T E s < / s t r i n g > < / k e y > < v a l u e > < i n t > 7 1 < / i n t > < / v a l u e > < / i t e m > < / C o l u m n W i d t h s > < C o l u m n D i s p l a y I n d e x > < i t e m > < k e y > < s t r i n g > M o n t h < / s t r i n g > < / k e y > < v a l u e > < i n t > 0 < / i n t > < / v a l u e > < / i t e m > < i t e m > < k e y > < s t r i n g > Y e a r < / s t r i n g > < / k e y > < v a l u e > < i n t > 1 < / i n t > < / v a l u e > < / i t e m > < i t e m > < k e y > < s t r i n g > C u s t o m e r I D < / s t r i n g > < / k e y > < v a l u e > < i n t > 2 < / i n t > < / v a l u e > < / i t e m > < i t e m > < k e y > < s t r i n g > C u s t o m e r I D ( T ) < / s t r i n g > < / k e y > < v a l u e > < i n t > 3 < / i n t > < / v a l u e > < / i t e m > < i t e m > < k e y > < s t r i n g > P r o j e c t < / s t r i n g > < / k e y > < v a l u e > < i n t > 4 < / i n t > < / v a l u e > < / i t e m > < i t e m > < k e y > < s t r i n g > S i t e < / s t r i n g > < / k e y > < v a l u e > < i n t > 5 < / i n t > < / v a l u e > < / i t e m > < i t e m > < k e y > < s t r i n g > P r o j e c t ( T ) < / s t r i n g > < / k e y > < v a l u e > < i n t > 6 < / i n t > < / v a l u e > < / i t e m > < i t e m > < k e y > < s t r i n g > S e r v g r p < / s t r i n g > < / k e y > < v a l u e > < i n t > 7 < / i n t > < / v a l u e > < / i t e m > < i t e m > < k e y > < s t r i n g > S e r v g r p ( T ) < / s t r i n g > < / k e y > < v a l u e > < i n t > 8 < / i n t > < / v a l u e > < / i t e m > < i t e m > < k e y > < s t r i n g > S e r v i c e < / s t r i n g > < / k e y > < v a l u e > < i n t > 9 < / i n t > < / v a l u e > < / i t e m > < i t e m > < k e y > < s t r i n g > R e s o u r c e   J o b   l o c a t i o n < / s t r i n g > < / k e y > < v a l u e > < i n t > 1 0 < / i n t > < / v a l u e > < / i t e m > < i t e m > < k e y > < s t r i n g > R e s n o < / s t r i n g > < / k e y > < v a l u e > < i n t > 1 1 < / i n t > < / v a l u e > < / i t e m > < i t e m > < k e y > < s t r i n g > R e s n o ( T ) < / s t r i n g > < / k e y > < v a l u e > < i n t > 1 2 < / i n t > < / v a l u e > < / i t e m > < i t e m > < k e y > < s t r i n g > O p e r a t i o n < / s t r i n g > < / k e y > < v a l u e > < i n t > 1 3 < / i n t > < / v a l u e > < / i t e m > < i t e m > < k e y > < s t r i n g > O p e r a t i o n ( T ) < / s t r i n g > < / k e y > < v a l u e > < i n t > 1 4 < / i n t > < / v a l u e > < / i t e m > < i t e m > < k e y > < s t r i n g > S e c t o r < / s t r i n g > < / k e y > < v a l u e > < i n t > 1 5 < / i n t > < / v a l u e > < / i t e m > < i t e m > < k e y > < s t r i n g > S e c t o r ( T ) < / s t r i n g > < / k e y > < v a l u e > < i n t > 1 6 < / i n t > < / v a l u e > < / i t e m > < i t e m > < k e y > < s t r i n g > C o g r p < / s t r i n g > < / k e y > < v a l u e > < i n t > 1 7 < / i n t > < / v a l u e > < / i t e m > < i t e m > < k e y > < s t r i n g > C o g r p ( T ) < / s t r i n g > < / k e y > < v a l u e > < i n t > 1 8 < / i n t > < / v a l u e > < / i t e m > < i t e m > < k e y > < s t r i n g > C o u n t r y < / s t r i n g > < / k e y > < v a l u e > < i n t > 1 9 < / i n t > < / v a l u e > < / i t e m > < i t e m > < k e y > < s t r i n g > C o u n t r y ( T ) < / s t r i n g > < / k e y > < v a l u e > < i n t > 2 0 < / i n t > < / v a l u e > < / i t e m > < i t e m > < k e y > < s t r i n g > o f f g r p < / s t r i n g > < / k e y > < v a l u e > < i n t > 2 1 < / i n t > < / v a l u e > < / i t e m > < i t e m > < k e y > < s t r i n g > O f f i c e < / s t r i n g > < / k e y > < v a l u e > < i n t > 2 2 < / i n t > < / v a l u e > < / i t e m > < i t e m > < k e y > < s t r i n g > O c o u n t r y ( T ) < / s t r i n g > < / k e y > < v a l u e > < i n t > 2 3 < / i n t > < / v a l u e > < / i t e m > < i t e m > < k e y > < s t r i n g > W o r k   O r d e r < / s t r i n g > < / k e y > < v a l u e > < i n t > 2 4 < / i n t > < / v a l u e > < / i t e m > < i t e m > < k e y > < s t r i n g > P r o j e c t   N a m e < / s t r i n g > < / k e y > < v a l u e > < i n t > 2 5 < / i n t > < / v a l u e > < / i t e m > < i t e m > < k e y > < s t r i n g > M g m t a c < / s t r i n g > < / k e y > < v a l u e > < i n t > 2 6 < / i n t > < / v a l u e > < / i t e m > < i t e m > < k e y > < s t r i n g > A c c o u n t < / s t r i n g > < / k e y > < v a l u e > < i n t > 2 7 < / i n t > < / v a l u e > < / i t e m > < i t e m > < k e y > < s t r i n g > R e s n o 2 < / s t r i n g > < / k e y > < v a l u e > < i n t > 2 8 < / i n t > < / v a l u e > < / i t e m > < i t e m > < k e y > < s t r i n g > R e s o u r c e < / s t r i n g > < / k e y > < v a l u e > < i n t > 2 9 < / i n t > < / v a l u e > < / i t e m > < i t e m > < k e y > < s t r i n g > D e p t ( T ) < / s t r i n g > < / k e y > < v a l u e > < i n t > 3 0 < / i n t > < / v a l u e > < / i t e m > < i t e m > < k e y > < s t r i n g > B a s e < / s t r i n g > < / k e y > < v a l u e > < i n t > 3 1 < / i n t > < / v a l u e > < / i t e m > < i t e m > < k e y > < s t r i n g > C o m p y < / s t r i n g > < / k e y > < v a l u e > < i n t > 3 2 < / i n t > < / v a l u e > < / i t e m > < i t e m > < k e y > < s t r i n g > C o m p y c u r < / s t r i n g > < / k e y > < v a l u e > < i n t > 3 3 < / i n t > < / v a l u e > < / i t e m > < i t e m > < k e y > < s t r i n g > P e r i o d < / s t r i n g > < / k e y > < v a l u e > < i n t > 3 4 < / i n t > < / v a l u e > < / i t e m > < i t e m > < k e y > < s t r i n g > H o u r s < / s t r i n g > < / k e y > < v a l u e > < i n t > 3 5 < / i n t > < / v a l u e > < / i t e m > < i t e m > < k e y > < s t r i n g > F T E s < / s t r i n g > < / k e y > < v a l u e > < i n t > 3 6 < / 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T a b l e O r d e r " > < C u s t o m C o n t e n t > < ! [ C D A T A [ H o u r s , W e e k s ] ] > < / C u s t o m C o n t e n t > < / G e m i n i > 
</file>

<file path=customXml/item19.xml>��< ? x m l   v e r s i o n = " 1 . 0 "   e n c o d i n g = " U T F - 1 6 " ? > < G e m i n i   x m l n s = " h t t p : / / g e m i n i / p i v o t c u s t o m i z a t i o n / 9 2 4 3 9 a 9 a - 9 6 a c - 4 7 1 5 - 9 a 4 0 - 0 3 d 5 0 0 3 e 9 2 d 2 " > < C u s t o m C o n t e n t > < ! [ C D A T A [ < ? x m l   v e r s i o n = " 1 . 0 "   e n c o d i n g = " u t f - 1 6 " ? > < S e t t i n g s > < C a l c u l a t e d F i e l d s > < i t e m > < M e a s u r e N a m e > T o t a l   H o u r s < / M e a s u r e N a m e > < D i s p l a y N a m e > T o t a l   H o u r s < / D i s p l a y N a m e > < V i s i b l e > T r u e < / V i s i b l e > < / i t e m > < i t e m > < M e a s u r e N a m e > T o t a l   W e e k s < / M e a s u r e N a m e > < D i s p l a y N a m e > T o t a l   W e e k s < / D i s p l a y N a m e > < V i s i b l e > F a l s e < / V i s i b l e > < / i t e m > < i t e m > < M e a s u r e N a m e > T o t a l   F T E < / M e a s u r e N a m e > < D i s p l a y N a m e > T o t a l   F T E < / D i s p l a y N a m e > < V i s i b l e > T r u e < / V i s i b l e > < / i t e m > < / C a l c u l a t e d F i e l d s > < S A H o s t H a s h > 0 < / S A H o s t H a s h > < G e m i n i F i e l d L i s t V i s i b l e > T r u e < / G e m i n i F i e l d L i s t V i s i b l e > < / S e t t i n g s > ] ] > < / 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 W e e k s 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 W e e k s 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 C o l u m n s \ W e e k s < / K e y > < / a : K e y > < a : V a l u e   i : t y p e = " T a b l e W i d g e t B a s e V i e w S t a t e " / > < / a : K e y V a l u e O f D i a g r a m O b j e c t K e y a n y T y p e z b w N T n L X > < a : K e y V a l u e O f D i a g r a m O b j e c t K e y a n y T y p e z b w N T n L X > < a : K e y > < K e y > C o l u m n s \ M o n t h   ( M o n t h   I n d e x ) < / K e y > < / a : K e y > < a : V a l u e   i : t y p e = " T a b l e W i d g e t B a s e V i e w S t a t e " / > < / a : K e y V a l u e O f D i a g r a m O b j e c t K e y a n y T y p e z b w N T n L X > < a : K e y V a l u e O f D i a g r a m O b j e c t K e y a n y T y p e z b w N T n L X > < a : K e y > < K e y > C o l u m n s \ M o n t h   ( M o n t h ) 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 H o u r s 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 H o u r s 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 C o l u m n s \ C u s t o m e r I D ( T ) < / K e y > < / a : K e y > < a : V a l u e   i : t y p e = " T a b l e W i d g e t B a s e V i e w S t a t e " / > < / a : K e y V a l u e O f D i a g r a m O b j e c t K e y a n y T y p e z b w N T n L X > < a : K e y V a l u e O f D i a g r a m O b j e c t K e y a n y T y p e z b w N T n L X > < a : K e y > < K e y > C o l u m n s \ P r o j e c t < / K e y > < / a : K e y > < a : V a l u e   i : t y p e = " T a b l e W i d g e t B a s e V i e w S t a t e " / > < / a : K e y V a l u e O f D i a g r a m O b j e c t K e y a n y T y p e z b w N T n L X > < a : K e y V a l u e O f D i a g r a m O b j e c t K e y a n y T y p e z b w N T n L X > < a : K e y > < K e y > C o l u m n s \ S i t e < / K e y > < / a : K e y > < a : V a l u e   i : t y p e = " T a b l e W i d g e t B a s e V i e w S t a t e " / > < / a : K e y V a l u e O f D i a g r a m O b j e c t K e y a n y T y p e z b w N T n L X > < a : K e y V a l u e O f D i a g r a m O b j e c t K e y a n y T y p e z b w N T n L X > < a : K e y > < K e y > C o l u m n s \ P r o j e c t ( T ) < / K e y > < / a : K e y > < a : V a l u e   i : t y p e = " T a b l e W i d g e t B a s e V i e w S t a t e " / > < / a : K e y V a l u e O f D i a g r a m O b j e c t K e y a n y T y p e z b w N T n L X > < a : K e y V a l u e O f D i a g r a m O b j e c t K e y a n y T y p e z b w N T n L X > < a : K e y > < K e y > C o l u m n s \ S e r v g r p < / K e y > < / a : K e y > < a : V a l u e   i : t y p e = " T a b l e W i d g e t B a s e V i e w S t a t e " / > < / a : K e y V a l u e O f D i a g r a m O b j e c t K e y a n y T y p e z b w N T n L X > < a : K e y V a l u e O f D i a g r a m O b j e c t K e y a n y T y p e z b w N T n L X > < a : K e y > < K e y > C o l u m n s \ S e r v g r p ( T ) < / K e y > < / a : K e y > < a : V a l u e   i : t y p e = " T a b l e W i d g e t B a s e V i e w S t a t e " / > < / a : K e y V a l u e O f D i a g r a m O b j e c t K e y a n y T y p e z b w N T n L X > < a : K e y V a l u e O f D i a g r a m O b j e c t K e y a n y T y p e z b w N T n L X > < a : K e y > < K e y > C o l u m n s \ S e r v i c e < / K e y > < / a : K e y > < a : V a l u e   i : t y p e = " T a b l e W i d g e t B a s e V i e w S t a t e " / > < / a : K e y V a l u e O f D i a g r a m O b j e c t K e y a n y T y p e z b w N T n L X > < a : K e y V a l u e O f D i a g r a m O b j e c t K e y a n y T y p e z b w N T n L X > < a : K e y > < K e y > C o l u m n s \ R e s o u r c e   J o b   l o c a t i o n < / K e y > < / a : K e y > < a : V a l u e   i : t y p e = " T a b l e W i d g e t B a s e V i e w S t a t e " / > < / a : K e y V a l u e O f D i a g r a m O b j e c t K e y a n y T y p e z b w N T n L X > < a : K e y V a l u e O f D i a g r a m O b j e c t K e y a n y T y p e z b w N T n L X > < a : K e y > < K e y > C o l u m n s \ R e s n o < / K e y > < / a : K e y > < a : V a l u e   i : t y p e = " T a b l e W i d g e t B a s e V i e w S t a t e " / > < / a : K e y V a l u e O f D i a g r a m O b j e c t K e y a n y T y p e z b w N T n L X > < a : K e y V a l u e O f D i a g r a m O b j e c t K e y a n y T y p e z b w N T n L X > < a : K e y > < K e y > C o l u m n s \ R e s n o ( T ) < / K e y > < / a : K e y > < a : V a l u e   i : t y p e = " T a b l e W i d g e t B a s e V i e w S t a t e " / > < / a : K e y V a l u e O f D i a g r a m O b j e c t K e y a n y T y p e z b w N T n L X > < a : K e y V a l u e O f D i a g r a m O b j e c t K e y a n y T y p e z b w N T n L X > < a : K e y > < K e y > C o l u m n s \ O p e r a t i o n < / K e y > < / a : K e y > < a : V a l u e   i : t y p e = " T a b l e W i d g e t B a s e V i e w S t a t e " / > < / a : K e y V a l u e O f D i a g r a m O b j e c t K e y a n y T y p e z b w N T n L X > < a : K e y V a l u e O f D i a g r a m O b j e c t K e y a n y T y p e z b w N T n L X > < a : K e y > < K e y > C o l u m n s \ O p e r a t i o n ( T ) < / 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 C o l u m n s \ S e c t o r ( T ) < / K e y > < / a : K e y > < a : V a l u e   i : t y p e = " T a b l e W i d g e t B a s e V i e w S t a t e " / > < / a : K e y V a l u e O f D i a g r a m O b j e c t K e y a n y T y p e z b w N T n L X > < a : K e y V a l u e O f D i a g r a m O b j e c t K e y a n y T y p e z b w N T n L X > < a : K e y > < K e y > C o l u m n s \ C o g r p < / K e y > < / a : K e y > < a : V a l u e   i : t y p e = " T a b l e W i d g e t B a s e V i e w S t a t e " / > < / a : K e y V a l u e O f D i a g r a m O b j e c t K e y a n y T y p e z b w N T n L X > < a : K e y V a l u e O f D i a g r a m O b j e c t K e y a n y T y p e z b w N T n L X > < a : K e y > < K e y > C o l u m n s \ C o g r p ( T ) < / 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 C o l u m n s \ C o u n t r y ( T ) < / K e y > < / a : K e y > < a : V a l u e   i : t y p e = " T a b l e W i d g e t B a s e V i e w S t a t e " / > < / a : K e y V a l u e O f D i a g r a m O b j e c t K e y a n y T y p e z b w N T n L X > < a : K e y V a l u e O f D i a g r a m O b j e c t K e y a n y T y p e z b w N T n L X > < a : K e y > < K e y > C o l u m n s \ o f f g r p < / K e y > < / a : K e y > < a : V a l u e   i : t y p e = " T a b l e W i d g e t B a s e V i e w S t a t e " / > < / a : K e y V a l u e O f D i a g r a m O b j e c t K e y a n y T y p e z b w N T n L X > < a : K e y V a l u e O f D i a g r a m O b j e c t K e y a n y T y p e z b w N T n L X > < a : K e y > < K e y > C o l u m n s \ O f f i c e < / K e y > < / a : K e y > < a : V a l u e   i : t y p e = " T a b l e W i d g e t B a s e V i e w S t a t e " / > < / a : K e y V a l u e O f D i a g r a m O b j e c t K e y a n y T y p e z b w N T n L X > < a : K e y V a l u e O f D i a g r a m O b j e c t K e y a n y T y p e z b w N T n L X > < a : K e y > < K e y > C o l u m n s \ O c o u n t r y ( T ) < / K e y > < / a : K e y > < a : V a l u e   i : t y p e = " T a b l e W i d g e t B a s e V i e w S t a t e " / > < / a : K e y V a l u e O f D i a g r a m O b j e c t K e y a n y T y p e z b w N T n L X > < a : K e y V a l u e O f D i a g r a m O b j e c t K e y a n y T y p e z b w N T n L X > < a : K e y > < K e y > C o l u m n s \ W o r k   O r d e r < / K e y > < / a : K e y > < a : V a l u e   i : t y p e = " T a b l e W i d g e t B a s e V i e w S t a t e " / > < / a : K e y V a l u e O f D i a g r a m O b j e c t K e y a n y T y p e z b w N T n L X > < a : K e y V a l u e O f D i a g r a m O b j e c t K e y a n y T y p e z b w N T n L X > < a : K e y > < K e y > C o l u m n s \ P r o j e c t   N a m e < / K e y > < / a : K e y > < a : V a l u e   i : t y p e = " T a b l e W i d g e t B a s e V i e w S t a t e " / > < / a : K e y V a l u e O f D i a g r a m O b j e c t K e y a n y T y p e z b w N T n L X > < a : K e y V a l u e O f D i a g r a m O b j e c t K e y a n y T y p e z b w N T n L X > < a : K e y > < K e y > C o l u m n s \ M g m t a c < / K e y > < / a : K e y > < a : V a l u e   i : t y p e = " T a b l e W i d g e t B a s e V i e w S t a t e " / > < / a : K e y V a l u e O f D i a g r a m O b j e c t K e y a n y T y p e z b w N T n L X > < a : K e y V a l u e O f D i a g r a m O b j e c t K e y a n y T y p e z b w N T n L X > < a : K e y > < K e y > C o l u m n s \ A c c o u n t < / K e y > < / a : K e y > < a : V a l u e   i : t y p e = " T a b l e W i d g e t B a s e V i e w S t a t e " / > < / a : K e y V a l u e O f D i a g r a m O b j e c t K e y a n y T y p e z b w N T n L X > < a : K e y V a l u e O f D i a g r a m O b j e c t K e y a n y T y p e z b w N T n L X > < a : K e y > < K e y > C o l u m n s \ R e s n o 2 < / K e y > < / a : K e y > < a : V a l u e   i : t y p e = " T a b l e W i d g e t B a s e V i e w S t a t e " / > < / a : K e y V a l u e O f D i a g r a m O b j e c t K e y a n y T y p e z b w N T n L X > < a : K e y V a l u e O f D i a g r a m O b j e c t K e y a n y T y p e z b w N T n L X > < a : K e y > < K e y > C o l u m n s \ R e s o u r c e < / K e y > < / a : K e y > < a : V a l u e   i : t y p e = " T a b l e W i d g e t B a s e V i e w S t a t e " / > < / a : K e y V a l u e O f D i a g r a m O b j e c t K e y a n y T y p e z b w N T n L X > < a : K e y V a l u e O f D i a g r a m O b j e c t K e y a n y T y p e z b w N T n L X > < a : K e y > < K e y > C o l u m n s \ D e p t ( T ) < / K e y > < / a : K e y > < a : V a l u e   i : t y p e = " T a b l e W i d g e t B a s e V i e w S t a t e " / > < / a : K e y V a l u e O f D i a g r a m O b j e c t K e y a n y T y p e z b w N T n L X > < a : K e y V a l u e O f D i a g r a m O b j e c t K e y a n y T y p e z b w N T n L X > < a : K e y > < K e y > C o l u m n s \ B a s e < / K e y > < / a : K e y > < a : V a l u e   i : t y p e = " T a b l e W i d g e t B a s e V i e w S t a t e " / > < / a : K e y V a l u e O f D i a g r a m O b j e c t K e y a n y T y p e z b w N T n L X > < a : K e y V a l u e O f D i a g r a m O b j e c t K e y a n y T y p e z b w N T n L X > < a : K e y > < K e y > C o l u m n s \ C o m p y < / K e y > < / a : K e y > < a : V a l u e   i : t y p e = " T a b l e W i d g e t B a s e V i e w S t a t e " / > < / a : K e y V a l u e O f D i a g r a m O b j e c t K e y a n y T y p e z b w N T n L X > < a : K e y V a l u e O f D i a g r a m O b j e c t K e y a n y T y p e z b w N T n L X > < a : K e y > < K e y > C o l u m n s \ C o m p y c u r < / K e y > < / a : K e y > < a : V a l u e   i : t y p e = " T a b l e W i d g e t B a s e V i e w S t a t e " / > < / a : K e y V a l u e O f D i a g r a m O b j e c t K e y a n y T y p e z b w N T n L X > < a : K e y V a l u e O f D i a g r a m O b j e c t K e y a n y T y p e z b w N T n L X > < a : K e y > < K e y > C o l u m n s \ P e r i o d < / K e y > < / a : K e y > < a : V a l u e   i : t y p e = " T a b l e W i d g e t B a s e V i e w S t a t e " / > < / a : K e y V a l u e O f D i a g r a m O b j e c t K e y a n y T y p e z b w N T n L X > < a : K e y V a l u e O f D i a g r a m O b j e c t K e y a n y T y p e z b w N T n L X > < a : K e y > < K e y > C o l u m n s \ H o u r s < / K e y > < / a : K e y > < a : V a l u e   i : t y p e = " T a b l e W i d g e t B a s e V i e w S t a t e " / > < / a : K e y V a l u e O f D i a g r a m O b j e c t K e y a n y T y p e z b w N T n L X > < a : K e y V a l u e O f D i a g r a m O b j e c t K e y a n y T y p e z b w N T n L X > < a : K e y > < K e y > C o l u m n s \ F T E s 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8"?>
<p:properties xmlns:p="http://schemas.microsoft.com/office/2006/metadata/properties" xmlns:xsi="http://www.w3.org/2001/XMLSchema-instance" xmlns:pc="http://schemas.microsoft.com/office/infopath/2007/PartnerControls">
  <documentManagement/>
</p:properties>
</file>

<file path=customXml/item2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22.xml>��< ? x m l   v e r s i o n = " 1 . 0 "   e n c o d i n g = " U T F - 1 6 " ? > < G e m i n i   x m l n s = " h t t p : / / g e m i n i / p i v o t c u s t o m i z a t i o n / a c 6 9 d a 0 8 - 7 f 0 a - 4 e 2 0 - a 2 f 6 - f f 5 7 b c a 7 4 a b d " > < C u s t o m C o n t e n t > < ! [ C D A T A [ < ? x m l   v e r s i o n = " 1 . 0 "   e n c o d i n g = " u t f - 1 6 " ? > < S e t t i n g s > < C a l c u l a t e d F i e l d s > < i t e m > < M e a s u r e N a m e > T o t a l   H o u r s < / M e a s u r e N a m e > < D i s p l a y N a m e > T o t a l   H o u r s < / D i s p l a y N a m e > < V i s i b l e > T r u e < / V i s i b l e > < / i t e m > < i t e m > < M e a s u r e N a m e > T o t a l   W e e k s < / M e a s u r e N a m e > < D i s p l a y N a m e > T o t a l   W e e k s < / D i s p l a y N a m e > < V i s i b l e > F a l s e < / V i s i b l e > < / i t e m > < i t e m > < M e a s u r e N a m e > T o t a l   F T E < / M e a s u r e N a m e > < D i s p l a y N a m e > T o t a l   F T E < / D i s p l a y N a m e > < V i s i b l e > T r u e < / V i s i b l e > < / i t e m > < / C a l c u l a t e d F i e l d s > < S A H o s t H a s h > 0 < / S A H o s t H a s h > < G e m i n i F i e l d L i s t V i s i b l e > T r u e < / G e m i n i F i e l d L i s t V i s i b l e > < / S e t t i n g s > ] ] > < / C u s t o m C o n t e n t > < / G e m i n i > 
</file>

<file path=customXml/item23.xml>��< ? x m l   v e r s i o n = " 1 . 0 "   e n c o d i n g = " U T F - 1 6 " ? > < G e m i n i   x m l n s = " h t t p : / / g e m i n i / p i v o t c u s t o m i z a t i o n / P o w e r P i v o t V e r s i o n " > < C u s t o m C o n t e n t > < ! [ C D A T A [ 2 0 1 5 . 1 3 0 . 1 6 0 6 . 4 9 ] ] > < / C u s t o m C o n t e n t > < / G e m i n i > 
</file>

<file path=customXml/item24.xml>��< ? x m l   v e r s i o n = " 1 . 0 "   e n c o d i n g = " U T F - 1 6 " ? > < G e m i n i   x m l n s = " h t t p : / / g e m i n i / p i v o t c u s t o m i z a t i o n / T a b l e X M L _ W e e k s " > < C u s t o m C o n t e n t > < ! [ C D A T A [ < T a b l e W i d g e t G r i d S e r i a l i z a t i o n   x m l n s : x s d = " h t t p : / / w w w . w 3 . o r g / 2 0 0 1 / X M L S c h e m a "   x m l n s : x s i = " h t t p : / / w w w . w 3 . o r g / 2 0 0 1 / X M L S c h e m a - i n s t a n c e " > < C o l u m n S u g g e s t e d T y p e   / > < C o l u m n F o r m a t   / > < C o l u m n A c c u r a c y   / > < C o l u m n C u r r e n c y S y m b o l   / > < C o l u m n P o s i t i v e P a t t e r n   / > < C o l u m n N e g a t i v e P a t t e r n   / > < C o l u m n W i d t h s > < i t e m > < k e y > < s t r i n g > M o n t h < / s t r i n g > < / k e y > < v a l u e > < i n t > 7 7 < / i n t > < / v a l u e > < / i t e m > < i t e m > < k e y > < s t r i n g > W e e k s < / s t r i n g > < / k e y > < v a l u e > < i n t > 8 2 < / i n t > < / v a l u e > < / i t e m > < i t e m > < k e y > < s t r i n g > M o n t h   ( M o n t h   I n d e x ) < / s t r i n g > < / k e y > < v a l u e > < i n t > 1 7 1 < / i n t > < / v a l u e > < / i t e m > < i t e m > < k e y > < s t r i n g > M o n t h   ( M o n t h ) < / s t r i n g > < / k e y > < v a l u e > < i n t > 1 3 3 < / i n t > < / v a l u e > < / i t e m > < / C o l u m n W i d t h s > < C o l u m n D i s p l a y I n d e x > < i t e m > < k e y > < s t r i n g > M o n t h < / s t r i n g > < / k e y > < v a l u e > < i n t > 0 < / i n t > < / v a l u e > < / i t e m > < i t e m > < k e y > < s t r i n g > W e e k s < / s t r i n g > < / k e y > < v a l u e > < i n t > 1 < / i n t > < / v a l u e > < / i t e m > < i t e m > < k e y > < s t r i n g > M o n t h   ( M o n t h   I n d e x ) < / s t r i n g > < / k e y > < v a l u e > < i n t > 2 < / i n t > < / v a l u e > < / i t e m > < i t e m > < k e y > < s t r i n g > M o n t h   ( M o n t h ) < / s t r i n g > < / k e y > < v a l u e > < i n t > 3 < / 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 H o u r s 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 H o u r s 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 C o l u m n s \ M o n t h < / K e y > < / D i a g r a m O b j e c t K e y > < D i a g r a m O b j e c t K e y > < K e y > C o l u m n s \ Y e a r < / K e y > < / D i a g r a m O b j e c t K e y > < D i a g r a m O b j e c t K e y > < K e y > C o l u m n s \ C u s t o m e r I D < / K e y > < / D i a g r a m O b j e c t K e y > < D i a g r a m O b j e c t K e y > < K e y > C o l u m n s \ C u s t o m e r I D ( T ) < / K e y > < / D i a g r a m O b j e c t K e y > < D i a g r a m O b j e c t K e y > < K e y > C o l u m n s \ P r o j e c t < / K e y > < / D i a g r a m O b j e c t K e y > < D i a g r a m O b j e c t K e y > < K e y > C o l u m n s \ S i t e < / K e y > < / D i a g r a m O b j e c t K e y > < D i a g r a m O b j e c t K e y > < K e y > C o l u m n s \ P r o j e c t ( T ) < / K e y > < / D i a g r a m O b j e c t K e y > < D i a g r a m O b j e c t K e y > < K e y > C o l u m n s \ S e r v g r p < / K e y > < / D i a g r a m O b j e c t K e y > < D i a g r a m O b j e c t K e y > < K e y > C o l u m n s \ S e r v g r p ( T ) < / K e y > < / D i a g r a m O b j e c t K e y > < D i a g r a m O b j e c t K e y > < K e y > C o l u m n s \ S e r v i c e < / K e y > < / D i a g r a m O b j e c t K e y > < D i a g r a m O b j e c t K e y > < K e y > C o l u m n s \ R e s o u r c e   J o b   l o c a t i o n < / K e y > < / D i a g r a m O b j e c t K e y > < D i a g r a m O b j e c t K e y > < K e y > C o l u m n s \ R e s n o < / K e y > < / D i a g r a m O b j e c t K e y > < D i a g r a m O b j e c t K e y > < K e y > C o l u m n s \ R e s n o ( T ) < / K e y > < / D i a g r a m O b j e c t K e y > < D i a g r a m O b j e c t K e y > < K e y > C o l u m n s \ O p e r a t i o n < / K e y > < / D i a g r a m O b j e c t K e y > < D i a g r a m O b j e c t K e y > < K e y > C o l u m n s \ O p e r a t i o n ( T ) < / K e y > < / D i a g r a m O b j e c t K e y > < D i a g r a m O b j e c t K e y > < K e y > C o l u m n s \ S e c t o r < / K e y > < / D i a g r a m O b j e c t K e y > < D i a g r a m O b j e c t K e y > < K e y > C o l u m n s \ S e c t o r ( T ) < / K e y > < / D i a g r a m O b j e c t K e y > < D i a g r a m O b j e c t K e y > < K e y > C o l u m n s \ C o g r p < / K e y > < / D i a g r a m O b j e c t K e y > < D i a g r a m O b j e c t K e y > < K e y > C o l u m n s \ C o g r p ( T ) < / K e y > < / D i a g r a m O b j e c t K e y > < D i a g r a m O b j e c t K e y > < K e y > C o l u m n s \ C o u n t r y < / K e y > < / D i a g r a m O b j e c t K e y > < D i a g r a m O b j e c t K e y > < K e y > C o l u m n s \ C o u n t r y ( T ) < / K e y > < / D i a g r a m O b j e c t K e y > < D i a g r a m O b j e c t K e y > < K e y > C o l u m n s \ o f f g r p < / K e y > < / D i a g r a m O b j e c t K e y > < D i a g r a m O b j e c t K e y > < K e y > C o l u m n s \ O f f i c e < / K e y > < / D i a g r a m O b j e c t K e y > < D i a g r a m O b j e c t K e y > < K e y > C o l u m n s \ O c o u n t r y ( T ) < / K e y > < / D i a g r a m O b j e c t K e y > < D i a g r a m O b j e c t K e y > < K e y > C o l u m n s \ W o r k   O r d e r < / K e y > < / D i a g r a m O b j e c t K e y > < D i a g r a m O b j e c t K e y > < K e y > C o l u m n s \ P r o j e c t   N a m e < / K e y > < / D i a g r a m O b j e c t K e y > < D i a g r a m O b j e c t K e y > < K e y > C o l u m n s \ M g m t a c < / K e y > < / D i a g r a m O b j e c t K e y > < D i a g r a m O b j e c t K e y > < K e y > C o l u m n s \ A c c o u n t < / K e y > < / D i a g r a m O b j e c t K e y > < D i a g r a m O b j e c t K e y > < K e y > C o l u m n s \ R e s n o 2 < / K e y > < / D i a g r a m O b j e c t K e y > < D i a g r a m O b j e c t K e y > < K e y > C o l u m n s \ R e s o u r c e < / K e y > < / D i a g r a m O b j e c t K e y > < D i a g r a m O b j e c t K e y > < K e y > C o l u m n s \ D e p t ( T ) < / K e y > < / D i a g r a m O b j e c t K e y > < D i a g r a m O b j e c t K e y > < K e y > C o l u m n s \ B a s e < / K e y > < / D i a g r a m O b j e c t K e y > < D i a g r a m O b j e c t K e y > < K e y > C o l u m n s \ C o m p y < / K e y > < / D i a g r a m O b j e c t K e y > < D i a g r a m O b j e c t K e y > < K e y > C o l u m n s \ C o m p y c u r < / K e y > < / D i a g r a m O b j e c t K e y > < D i a g r a m O b j e c t K e y > < K e y > C o l u m n s \ P e r i o d < / K e y > < / D i a g r a m O b j e c t K e y > < D i a g r a m O b j e c t K e y > < K e y > C o l u m n s \ H o u r s < / K e y > < / D i a g r a m O b j e c t K e y > < D i a g r a m O b j e c t K e y > < K e y > C o l u m n s \ F T E s 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 C o l u m n s \ M o n t h < / 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 C o l u m n s \ C u s t o m e r I D < / K e y > < / a : K e y > < a : V a l u e   i : t y p e = " M e a s u r e G r i d N o d e V i e w S t a t e " > < C o l u m n > 2 < / C o l u m n > < L a y e d O u t > t r u e < / L a y e d O u t > < / a : V a l u e > < / a : K e y V a l u e O f D i a g r a m O b j e c t K e y a n y T y p e z b w N T n L X > < a : K e y V a l u e O f D i a g r a m O b j e c t K e y a n y T y p e z b w N T n L X > < a : K e y > < K e y > C o l u m n s \ C u s t o m e r I D ( T ) < / K e y > < / a : K e y > < a : V a l u e   i : t y p e = " M e a s u r e G r i d N o d e V i e w S t a t e " > < C o l u m n > 3 < / C o l u m n > < L a y e d O u t > t r u e < / L a y e d O u t > < / a : V a l u e > < / a : K e y V a l u e O f D i a g r a m O b j e c t K e y a n y T y p e z b w N T n L X > < a : K e y V a l u e O f D i a g r a m O b j e c t K e y a n y T y p e z b w N T n L X > < a : K e y > < K e y > C o l u m n s \ P r o j e c t < / K e y > < / a : K e y > < a : V a l u e   i : t y p e = " M e a s u r e G r i d N o d e V i e w S t a t e " > < C o l u m n > 4 < / C o l u m n > < L a y e d O u t > t r u e < / L a y e d O u t > < / a : V a l u e > < / a : K e y V a l u e O f D i a g r a m O b j e c t K e y a n y T y p e z b w N T n L X > < a : K e y V a l u e O f D i a g r a m O b j e c t K e y a n y T y p e z b w N T n L X > < a : K e y > < K e y > C o l u m n s \ S i t e < / K e y > < / a : K e y > < a : V a l u e   i : t y p e = " M e a s u r e G r i d N o d e V i e w S t a t e " > < C o l u m n > 5 < / C o l u m n > < L a y e d O u t > t r u e < / L a y e d O u t > < / a : V a l u e > < / a : K e y V a l u e O f D i a g r a m O b j e c t K e y a n y T y p e z b w N T n L X > < a : K e y V a l u e O f D i a g r a m O b j e c t K e y a n y T y p e z b w N T n L X > < a : K e y > < K e y > C o l u m n s \ P r o j e c t ( T ) < / K e y > < / a : K e y > < a : V a l u e   i : t y p e = " M e a s u r e G r i d N o d e V i e w S t a t e " > < C o l u m n > 6 < / C o l u m n > < L a y e d O u t > t r u e < / L a y e d O u t > < / a : V a l u e > < / a : K e y V a l u e O f D i a g r a m O b j e c t K e y a n y T y p e z b w N T n L X > < a : K e y V a l u e O f D i a g r a m O b j e c t K e y a n y T y p e z b w N T n L X > < a : K e y > < K e y > C o l u m n s \ S e r v g r p < / K e y > < / a : K e y > < a : V a l u e   i : t y p e = " M e a s u r e G r i d N o d e V i e w S t a t e " > < C o l u m n > 7 < / C o l u m n > < L a y e d O u t > t r u e < / L a y e d O u t > < / a : V a l u e > < / a : K e y V a l u e O f D i a g r a m O b j e c t K e y a n y T y p e z b w N T n L X > < a : K e y V a l u e O f D i a g r a m O b j e c t K e y a n y T y p e z b w N T n L X > < a : K e y > < K e y > C o l u m n s \ S e r v g r p ( T ) < / K e y > < / a : K e y > < a : V a l u e   i : t y p e = " M e a s u r e G r i d N o d e V i e w S t a t e " > < C o l u m n > 8 < / C o l u m n > < L a y e d O u t > t r u e < / L a y e d O u t > < / a : V a l u e > < / a : K e y V a l u e O f D i a g r a m O b j e c t K e y a n y T y p e z b w N T n L X > < a : K e y V a l u e O f D i a g r a m O b j e c t K e y a n y T y p e z b w N T n L X > < a : K e y > < K e y > C o l u m n s \ S e r v i c e < / K e y > < / a : K e y > < a : V a l u e   i : t y p e = " M e a s u r e G r i d N o d e V i e w S t a t e " > < C o l u m n > 9 < / C o l u m n > < L a y e d O u t > t r u e < / L a y e d O u t > < / a : V a l u e > < / a : K e y V a l u e O f D i a g r a m O b j e c t K e y a n y T y p e z b w N T n L X > < a : K e y V a l u e O f D i a g r a m O b j e c t K e y a n y T y p e z b w N T n L X > < a : K e y > < K e y > C o l u m n s \ R e s o u r c e   J o b   l o c a t i o n < / K e y > < / a : K e y > < a : V a l u e   i : t y p e = " M e a s u r e G r i d N o d e V i e w S t a t e " > < C o l u m n > 1 0 < / C o l u m n > < L a y e d O u t > t r u e < / L a y e d O u t > < / a : V a l u e > < / a : K e y V a l u e O f D i a g r a m O b j e c t K e y a n y T y p e z b w N T n L X > < a : K e y V a l u e O f D i a g r a m O b j e c t K e y a n y T y p e z b w N T n L X > < a : K e y > < K e y > C o l u m n s \ R e s n o < / K e y > < / a : K e y > < a : V a l u e   i : t y p e = " M e a s u r e G r i d N o d e V i e w S t a t e " > < C o l u m n > 1 1 < / C o l u m n > < L a y e d O u t > t r u e < / L a y e d O u t > < / a : V a l u e > < / a : K e y V a l u e O f D i a g r a m O b j e c t K e y a n y T y p e z b w N T n L X > < a : K e y V a l u e O f D i a g r a m O b j e c t K e y a n y T y p e z b w N T n L X > < a : K e y > < K e y > C o l u m n s \ R e s n o ( T ) < / K e y > < / a : K e y > < a : V a l u e   i : t y p e = " M e a s u r e G r i d N o d e V i e w S t a t e " > < C o l u m n > 1 2 < / C o l u m n > < L a y e d O u t > t r u e < / L a y e d O u t > < / a : V a l u e > < / a : K e y V a l u e O f D i a g r a m O b j e c t K e y a n y T y p e z b w N T n L X > < a : K e y V a l u e O f D i a g r a m O b j e c t K e y a n y T y p e z b w N T n L X > < a : K e y > < K e y > C o l u m n s \ O p e r a t i o n < / K e y > < / a : K e y > < a : V a l u e   i : t y p e = " M e a s u r e G r i d N o d e V i e w S t a t e " > < C o l u m n > 1 3 < / C o l u m n > < L a y e d O u t > t r u e < / L a y e d O u t > < / a : V a l u e > < / a : K e y V a l u e O f D i a g r a m O b j e c t K e y a n y T y p e z b w N T n L X > < a : K e y V a l u e O f D i a g r a m O b j e c t K e y a n y T y p e z b w N T n L X > < a : K e y > < K e y > C o l u m n s \ O p e r a t i o n ( T ) < / K e y > < / a : K e y > < a : V a l u e   i : t y p e = " M e a s u r e G r i d N o d e V i e w S t a t e " > < C o l u m n > 1 4 < / C o l u m n > < L a y e d O u t > t r u e < / L a y e d O u t > < / a : V a l u e > < / a : K e y V a l u e O f D i a g r a m O b j e c t K e y a n y T y p e z b w N T n L X > < a : K e y V a l u e O f D i a g r a m O b j e c t K e y a n y T y p e z b w N T n L X > < a : K e y > < K e y > C o l u m n s \ S e c t o r < / K e y > < / a : K e y > < a : V a l u e   i : t y p e = " M e a s u r e G r i d N o d e V i e w S t a t e " > < C o l u m n > 1 5 < / C o l u m n > < L a y e d O u t > t r u e < / L a y e d O u t > < / a : V a l u e > < / a : K e y V a l u e O f D i a g r a m O b j e c t K e y a n y T y p e z b w N T n L X > < a : K e y V a l u e O f D i a g r a m O b j e c t K e y a n y T y p e z b w N T n L X > < a : K e y > < K e y > C o l u m n s \ S e c t o r ( T ) < / K e y > < / a : K e y > < a : V a l u e   i : t y p e = " M e a s u r e G r i d N o d e V i e w S t a t e " > < C o l u m n > 1 6 < / C o l u m n > < L a y e d O u t > t r u e < / L a y e d O u t > < / a : V a l u e > < / a : K e y V a l u e O f D i a g r a m O b j e c t K e y a n y T y p e z b w N T n L X > < a : K e y V a l u e O f D i a g r a m O b j e c t K e y a n y T y p e z b w N T n L X > < a : K e y > < K e y > C o l u m n s \ C o g r p < / K e y > < / a : K e y > < a : V a l u e   i : t y p e = " M e a s u r e G r i d N o d e V i e w S t a t e " > < C o l u m n > 1 7 < / C o l u m n > < L a y e d O u t > t r u e < / L a y e d O u t > < / a : V a l u e > < / a : K e y V a l u e O f D i a g r a m O b j e c t K e y a n y T y p e z b w N T n L X > < a : K e y V a l u e O f D i a g r a m O b j e c t K e y a n y T y p e z b w N T n L X > < a : K e y > < K e y > C o l u m n s \ C o g r p ( T ) < / K e y > < / a : K e y > < a : V a l u e   i : t y p e = " M e a s u r e G r i d N o d e V i e w S t a t e " > < C o l u m n > 1 8 < / C o l u m n > < L a y e d O u t > t r u e < / L a y e d O u t > < / a : V a l u e > < / a : K e y V a l u e O f D i a g r a m O b j e c t K e y a n y T y p e z b w N T n L X > < a : K e y V a l u e O f D i a g r a m O b j e c t K e y a n y T y p e z b w N T n L X > < a : K e y > < K e y > C o l u m n s \ C o u n t r y < / K e y > < / a : K e y > < a : V a l u e   i : t y p e = " M e a s u r e G r i d N o d e V i e w S t a t e " > < C o l u m n > 1 9 < / C o l u m n > < L a y e d O u t > t r u e < / L a y e d O u t > < / a : V a l u e > < / a : K e y V a l u e O f D i a g r a m O b j e c t K e y a n y T y p e z b w N T n L X > < a : K e y V a l u e O f D i a g r a m O b j e c t K e y a n y T y p e z b w N T n L X > < a : K e y > < K e y > C o l u m n s \ C o u n t r y ( T ) < / K e y > < / a : K e y > < a : V a l u e   i : t y p e = " M e a s u r e G r i d N o d e V i e w S t a t e " > < C o l u m n > 2 0 < / C o l u m n > < L a y e d O u t > t r u e < / L a y e d O u t > < / a : V a l u e > < / a : K e y V a l u e O f D i a g r a m O b j e c t K e y a n y T y p e z b w N T n L X > < a : K e y V a l u e O f D i a g r a m O b j e c t K e y a n y T y p e z b w N T n L X > < a : K e y > < K e y > C o l u m n s \ o f f g r p < / K e y > < / a : K e y > < a : V a l u e   i : t y p e = " M e a s u r e G r i d N o d e V i e w S t a t e " > < C o l u m n > 2 1 < / C o l u m n > < L a y e d O u t > t r u e < / L a y e d O u t > < / a : V a l u e > < / a : K e y V a l u e O f D i a g r a m O b j e c t K e y a n y T y p e z b w N T n L X > < a : K e y V a l u e O f D i a g r a m O b j e c t K e y a n y T y p e z b w N T n L X > < a : K e y > < K e y > C o l u m n s \ O f f i c e < / K e y > < / a : K e y > < a : V a l u e   i : t y p e = " M e a s u r e G r i d N o d e V i e w S t a t e " > < C o l u m n > 2 2 < / C o l u m n > < L a y e d O u t > t r u e < / L a y e d O u t > < / a : V a l u e > < / a : K e y V a l u e O f D i a g r a m O b j e c t K e y a n y T y p e z b w N T n L X > < a : K e y V a l u e O f D i a g r a m O b j e c t K e y a n y T y p e z b w N T n L X > < a : K e y > < K e y > C o l u m n s \ O c o u n t r y ( T ) < / K e y > < / a : K e y > < a : V a l u e   i : t y p e = " M e a s u r e G r i d N o d e V i e w S t a t e " > < C o l u m n > 2 3 < / C o l u m n > < L a y e d O u t > t r u e < / L a y e d O u t > < / a : V a l u e > < / a : K e y V a l u e O f D i a g r a m O b j e c t K e y a n y T y p e z b w N T n L X > < a : K e y V a l u e O f D i a g r a m O b j e c t K e y a n y T y p e z b w N T n L X > < a : K e y > < K e y > C o l u m n s \ W o r k   O r d e r < / K e y > < / a : K e y > < a : V a l u e   i : t y p e = " M e a s u r e G r i d N o d e V i e w S t a t e " > < C o l u m n > 2 4 < / C o l u m n > < L a y e d O u t > t r u e < / L a y e d O u t > < / a : V a l u e > < / a : K e y V a l u e O f D i a g r a m O b j e c t K e y a n y T y p e z b w N T n L X > < a : K e y V a l u e O f D i a g r a m O b j e c t K e y a n y T y p e z b w N T n L X > < a : K e y > < K e y > C o l u m n s \ P r o j e c t   N a m e < / K e y > < / a : K e y > < a : V a l u e   i : t y p e = " M e a s u r e G r i d N o d e V i e w S t a t e " > < C o l u m n > 2 5 < / C o l u m n > < L a y e d O u t > t r u e < / L a y e d O u t > < / a : V a l u e > < / a : K e y V a l u e O f D i a g r a m O b j e c t K e y a n y T y p e z b w N T n L X > < a : K e y V a l u e O f D i a g r a m O b j e c t K e y a n y T y p e z b w N T n L X > < a : K e y > < K e y > C o l u m n s \ M g m t a c < / K e y > < / a : K e y > < a : V a l u e   i : t y p e = " M e a s u r e G r i d N o d e V i e w S t a t e " > < C o l u m n > 2 6 < / C o l u m n > < L a y e d O u t > t r u e < / L a y e d O u t > < / a : V a l u e > < / a : K e y V a l u e O f D i a g r a m O b j e c t K e y a n y T y p e z b w N T n L X > < a : K e y V a l u e O f D i a g r a m O b j e c t K e y a n y T y p e z b w N T n L X > < a : K e y > < K e y > C o l u m n s \ A c c o u n t < / K e y > < / a : K e y > < a : V a l u e   i : t y p e = " M e a s u r e G r i d N o d e V i e w S t a t e " > < C o l u m n > 2 7 < / C o l u m n > < L a y e d O u t > t r u e < / L a y e d O u t > < / a : V a l u e > < / a : K e y V a l u e O f D i a g r a m O b j e c t K e y a n y T y p e z b w N T n L X > < a : K e y V a l u e O f D i a g r a m O b j e c t K e y a n y T y p e z b w N T n L X > < a : K e y > < K e y > C o l u m n s \ R e s n o 2 < / K e y > < / a : K e y > < a : V a l u e   i : t y p e = " M e a s u r e G r i d N o d e V i e w S t a t e " > < C o l u m n > 2 8 < / C o l u m n > < L a y e d O u t > t r u e < / L a y e d O u t > < / a : V a l u e > < / a : K e y V a l u e O f D i a g r a m O b j e c t K e y a n y T y p e z b w N T n L X > < a : K e y V a l u e O f D i a g r a m O b j e c t K e y a n y T y p e z b w N T n L X > < a : K e y > < K e y > C o l u m n s \ R e s o u r c e < / K e y > < / a : K e y > < a : V a l u e   i : t y p e = " M e a s u r e G r i d N o d e V i e w S t a t e " > < C o l u m n > 2 9 < / C o l u m n > < L a y e d O u t > t r u e < / L a y e d O u t > < / a : V a l u e > < / a : K e y V a l u e O f D i a g r a m O b j e c t K e y a n y T y p e z b w N T n L X > < a : K e y V a l u e O f D i a g r a m O b j e c t K e y a n y T y p e z b w N T n L X > < a : K e y > < K e y > C o l u m n s \ D e p t ( T ) < / K e y > < / a : K e y > < a : V a l u e   i : t y p e = " M e a s u r e G r i d N o d e V i e w S t a t e " > < C o l u m n > 3 0 < / C o l u m n > < L a y e d O u t > t r u e < / L a y e d O u t > < / a : V a l u e > < / a : K e y V a l u e O f D i a g r a m O b j e c t K e y a n y T y p e z b w N T n L X > < a : K e y V a l u e O f D i a g r a m O b j e c t K e y a n y T y p e z b w N T n L X > < a : K e y > < K e y > C o l u m n s \ B a s e < / K e y > < / a : K e y > < a : V a l u e   i : t y p e = " M e a s u r e G r i d N o d e V i e w S t a t e " > < C o l u m n > 3 1 < / C o l u m n > < L a y e d O u t > t r u e < / L a y e d O u t > < / a : V a l u e > < / a : K e y V a l u e O f D i a g r a m O b j e c t K e y a n y T y p e z b w N T n L X > < a : K e y V a l u e O f D i a g r a m O b j e c t K e y a n y T y p e z b w N T n L X > < a : K e y > < K e y > C o l u m n s \ C o m p y < / K e y > < / a : K e y > < a : V a l u e   i : t y p e = " M e a s u r e G r i d N o d e V i e w S t a t e " > < C o l u m n > 3 2 < / C o l u m n > < L a y e d O u t > t r u e < / L a y e d O u t > < / a : V a l u e > < / a : K e y V a l u e O f D i a g r a m O b j e c t K e y a n y T y p e z b w N T n L X > < a : K e y V a l u e O f D i a g r a m O b j e c t K e y a n y T y p e z b w N T n L X > < a : K e y > < K e y > C o l u m n s \ C o m p y c u r < / K e y > < / a : K e y > < a : V a l u e   i : t y p e = " M e a s u r e G r i d N o d e V i e w S t a t e " > < C o l u m n > 3 3 < / C o l u m n > < L a y e d O u t > t r u e < / L a y e d O u t > < / a : V a l u e > < / a : K e y V a l u e O f D i a g r a m O b j e c t K e y a n y T y p e z b w N T n L X > < a : K e y V a l u e O f D i a g r a m O b j e c t K e y a n y T y p e z b w N T n L X > < a : K e y > < K e y > C o l u m n s \ P e r i o d < / K e y > < / a : K e y > < a : V a l u e   i : t y p e = " M e a s u r e G r i d N o d e V i e w S t a t e " > < C o l u m n > 3 4 < / C o l u m n > < L a y e d O u t > t r u e < / L a y e d O u t > < / a : V a l u e > < / a : K e y V a l u e O f D i a g r a m O b j e c t K e y a n y T y p e z b w N T n L X > < a : K e y V a l u e O f D i a g r a m O b j e c t K e y a n y T y p e z b w N T n L X > < a : K e y > < K e y > C o l u m n s \ H o u r s < / K e y > < / a : K e y > < a : V a l u e   i : t y p e = " M e a s u r e G r i d N o d e V i e w S t a t e " > < C o l u m n > 3 5 < / C o l u m n > < L a y e d O u t > t r u e < / L a y e d O u t > < / a : V a l u e > < / a : K e y V a l u e O f D i a g r a m O b j e c t K e y a n y T y p e z b w N T n L X > < a : K e y V a l u e O f D i a g r a m O b j e c t K e y a n y T y p e z b w N T n L X > < a : K e y > < K e y > C o l u m n s \ F T E s < / K e y > < / a : K e y > < a : V a l u e   i : t y p e = " M e a s u r e G r i d N o d e V i e w S t a t e " > < C o l u m n > 3 6 < / 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 T a g s \ T a b l e s \ & l t ; T a b l e s \ W e e k s & g t ; < / K e y > < / D i a g r a m O b j e c t K e y > < D i a g r a m O b j e c t K e y > < K e y > D y n a m i c   T a g s \ T a b l e s \ & l t ; T a b l e s \ H o u r s & g t ; < / K e y > < / D i a g r a m O b j e c t K e y > < D i a g r a m O b j e c t K e y > < K e y > T a b l e s \ W e e k s < / K e y > < / D i a g r a m O b j e c t K e y > < D i a g r a m O b j e c t K e y > < K e y > T a b l e s \ W e e k s \ C o l u m n s \ M o n t h < / K e y > < / D i a g r a m O b j e c t K e y > < D i a g r a m O b j e c t K e y > < K e y > T a b l e s \ W e e k s \ C o l u m n s \ Y e a r < / K e y > < / D i a g r a m O b j e c t K e y > < D i a g r a m O b j e c t K e y > < K e y > T a b l e s \ W e e k s \ C o l u m n s \ W e e k s < / K e y > < / D i a g r a m O b j e c t K e y > < D i a g r a m O b j e c t K e y > < K e y > T a b l e s \ W e e k s \ C o l u m n s \ M o n t h   ( M o n t h   I n d e x ) < / K e y > < / D i a g r a m O b j e c t K e y > < D i a g r a m O b j e c t K e y > < K e y > T a b l e s \ W e e k s \ C o l u m n s \ M o n t h   ( M o n t h ) < / K e y > < / D i a g r a m O b j e c t K e y > < D i a g r a m O b j e c t K e y > < K e y > T a b l e s \ W e e k s \ M e a s u r e s \ S u m   o f   W e e k s < / K e y > < / D i a g r a m O b j e c t K e y > < D i a g r a m O b j e c t K e y > < K e y > T a b l e s \ W e e k s \ S u m   o f   W e e k s \ A d d i t i o n a l   I n f o \ I m p l i c i t   M e a s u r e < / K e y > < / D i a g r a m O b j e c t K e y > < D i a g r a m O b j e c t K e y > < K e y > T a b l e s \ W e e k s \ M e a s u r e s \ T o t a l   W e e k s < / K e y > < / D i a g r a m O b j e c t K e y > < D i a g r a m O b j e c t K e y > < K e y > T a b l e s \ H o u r s < / K e y > < / D i a g r a m O b j e c t K e y > < D i a g r a m O b j e c t K e y > < K e y > T a b l e s \ H o u r s \ C o l u m n s \ M o n t h < / K e y > < / D i a g r a m O b j e c t K e y > < D i a g r a m O b j e c t K e y > < K e y > T a b l e s \ H o u r s \ C o l u m n s \ Y e a r < / K e y > < / D i a g r a m O b j e c t K e y > < D i a g r a m O b j e c t K e y > < K e y > T a b l e s \ H o u r s \ C o l u m n s \ C u s t o m e r I D < / K e y > < / D i a g r a m O b j e c t K e y > < D i a g r a m O b j e c t K e y > < K e y > T a b l e s \ H o u r s \ C o l u m n s \ C u s t o m e r I D ( T ) < / K e y > < / D i a g r a m O b j e c t K e y > < D i a g r a m O b j e c t K e y > < K e y > T a b l e s \ H o u r s \ C o l u m n s \ P r o j e c t < / K e y > < / D i a g r a m O b j e c t K e y > < D i a g r a m O b j e c t K e y > < K e y > T a b l e s \ H o u r s \ C o l u m n s \ S i t e < / K e y > < / D i a g r a m O b j e c t K e y > < D i a g r a m O b j e c t K e y > < K e y > T a b l e s \ H o u r s \ C o l u m n s \ P r o j e c t ( T ) < / K e y > < / D i a g r a m O b j e c t K e y > < D i a g r a m O b j e c t K e y > < K e y > T a b l e s \ H o u r s \ C o l u m n s \ S e r v g r p < / K e y > < / D i a g r a m O b j e c t K e y > < D i a g r a m O b j e c t K e y > < K e y > T a b l e s \ H o u r s \ C o l u m n s \ S e r v g r p ( T ) < / K e y > < / D i a g r a m O b j e c t K e y > < D i a g r a m O b j e c t K e y > < K e y > T a b l e s \ H o u r s \ C o l u m n s \ S e r v i c e < / K e y > < / D i a g r a m O b j e c t K e y > < D i a g r a m O b j e c t K e y > < K e y > T a b l e s \ H o u r s \ C o l u m n s \ R e s o u r c e   J o b   l o c a t i o n < / K e y > < / D i a g r a m O b j e c t K e y > < D i a g r a m O b j e c t K e y > < K e y > T a b l e s \ H o u r s \ C o l u m n s \ R e s n o < / K e y > < / D i a g r a m O b j e c t K e y > < D i a g r a m O b j e c t K e y > < K e y > T a b l e s \ H o u r s \ C o l u m n s \ R e s n o ( T ) < / K e y > < / D i a g r a m O b j e c t K e y > < D i a g r a m O b j e c t K e y > < K e y > T a b l e s \ H o u r s \ C o l u m n s \ O p e r a t i o n < / K e y > < / D i a g r a m O b j e c t K e y > < D i a g r a m O b j e c t K e y > < K e y > T a b l e s \ H o u r s \ C o l u m n s \ O p e r a t i o n ( T ) < / K e y > < / D i a g r a m O b j e c t K e y > < D i a g r a m O b j e c t K e y > < K e y > T a b l e s \ H o u r s \ C o l u m n s \ S e c t o r < / K e y > < / D i a g r a m O b j e c t K e y > < D i a g r a m O b j e c t K e y > < K e y > T a b l e s \ H o u r s \ C o l u m n s \ S e c t o r ( T ) < / K e y > < / D i a g r a m O b j e c t K e y > < D i a g r a m O b j e c t K e y > < K e y > T a b l e s \ H o u r s \ C o l u m n s \ C o g r p < / K e y > < / D i a g r a m O b j e c t K e y > < D i a g r a m O b j e c t K e y > < K e y > T a b l e s \ H o u r s \ C o l u m n s \ C o g r p ( T ) < / K e y > < / D i a g r a m O b j e c t K e y > < D i a g r a m O b j e c t K e y > < K e y > T a b l e s \ H o u r s \ C o l u m n s \ C o u n t r y < / K e y > < / D i a g r a m O b j e c t K e y > < D i a g r a m O b j e c t K e y > < K e y > T a b l e s \ H o u r s \ C o l u m n s \ C o u n t r y ( T ) < / K e y > < / D i a g r a m O b j e c t K e y > < D i a g r a m O b j e c t K e y > < K e y > T a b l e s \ H o u r s \ C o l u m n s \ o f f g r p < / K e y > < / D i a g r a m O b j e c t K e y > < D i a g r a m O b j e c t K e y > < K e y > T a b l e s \ H o u r s \ C o l u m n s \ O f f i c e < / K e y > < / D i a g r a m O b j e c t K e y > < D i a g r a m O b j e c t K e y > < K e y > T a b l e s \ H o u r s \ C o l u m n s \ O c o u n t r y ( T ) < / K e y > < / D i a g r a m O b j e c t K e y > < D i a g r a m O b j e c t K e y > < K e y > T a b l e s \ H o u r s \ C o l u m n s \ W o r k   O r d e r < / K e y > < / D i a g r a m O b j e c t K e y > < D i a g r a m O b j e c t K e y > < K e y > T a b l e s \ H o u r s \ C o l u m n s \ P r o j e c t   N a m e < / K e y > < / D i a g r a m O b j e c t K e y > < D i a g r a m O b j e c t K e y > < K e y > T a b l e s \ H o u r s \ C o l u m n s \ M g m t a c < / K e y > < / D i a g r a m O b j e c t K e y > < D i a g r a m O b j e c t K e y > < K e y > T a b l e s \ H o u r s \ C o l u m n s \ A c c o u n t < / K e y > < / D i a g r a m O b j e c t K e y > < D i a g r a m O b j e c t K e y > < K e y > T a b l e s \ H o u r s \ C o l u m n s \ R e s n o 2 < / K e y > < / D i a g r a m O b j e c t K e y > < D i a g r a m O b j e c t K e y > < K e y > T a b l e s \ H o u r s \ C o l u m n s \ R e s o u r c e < / K e y > < / D i a g r a m O b j e c t K e y > < D i a g r a m O b j e c t K e y > < K e y > T a b l e s \ H o u r s \ C o l u m n s \ D e p t ( T ) < / K e y > < / D i a g r a m O b j e c t K e y > < D i a g r a m O b j e c t K e y > < K e y > T a b l e s \ H o u r s \ C o l u m n s \ B a s e < / K e y > < / D i a g r a m O b j e c t K e y > < D i a g r a m O b j e c t K e y > < K e y > T a b l e s \ H o u r s \ C o l u m n s \ C o m p y < / K e y > < / D i a g r a m O b j e c t K e y > < D i a g r a m O b j e c t K e y > < K e y > T a b l e s \ H o u r s \ C o l u m n s \ C o m p y c u r < / K e y > < / D i a g r a m O b j e c t K e y > < D i a g r a m O b j e c t K e y > < K e y > T a b l e s \ H o u r s \ C o l u m n s \ P e r i o d < / K e y > < / D i a g r a m O b j e c t K e y > < D i a g r a m O b j e c t K e y > < K e y > T a b l e s \ H o u r s \ C o l u m n s \ H o u r s < / K e y > < / D i a g r a m O b j e c t K e y > < D i a g r a m O b j e c t K e y > < K e y > T a b l e s \ H o u r s \ C o l u m n s \ F T E s < / K e y > < / D i a g r a m O b j e c t K e y > < D i a g r a m O b j e c t K e y > < K e y > T a b l e s \ H o u r s \ M e a s u r e s \ S u m   o f   F T E s < / K e y > < / D i a g r a m O b j e c t K e y > < D i a g r a m O b j e c t K e y > < K e y > T a b l e s \ H o u r s \ S u m   o f   F T E s \ A d d i t i o n a l   I n f o \ I m p l i c i t   M e a s u r e < / K e y > < / D i a g r a m O b j e c t K e y > < D i a g r a m O b j e c t K e y > < K e y > T a b l e s \ H o u r s \ M e a s u r e s \ T o t a l   H o u r s < / K e y > < / D i a g r a m O b j e c t K e y > < D i a g r a m O b j e c t K e y > < K e y > T a b l e s \ H o u r s \ M e a s u r e s \ T o t a l   F T E < / K e y > < / D i a g r a m O b j e c t K e y > < D i a g r a m O b j e c t K e y > < K e y > R e l a t i o n s h i p s \ & l t ; T a b l e s \ H o u r s \ C o l u m n s \ M o n t h & g t ; - & l t ; T a b l e s \ W e e k s \ C o l u m n s \ M o n t h & g t ; < / K e y > < / D i a g r a m O b j e c t K e y > < D i a g r a m O b j e c t K e y > < K e y > R e l a t i o n s h i p s \ & l t ; T a b l e s \ H o u r s \ C o l u m n s \ M o n t h & g t ; - & l t ; T a b l e s \ W e e k s \ C o l u m n s \ M o n t h & g t ; \ F K < / K e y > < / D i a g r a m O b j e c t K e y > < D i a g r a m O b j e c t K e y > < K e y > R e l a t i o n s h i p s \ & l t ; T a b l e s \ H o u r s \ C o l u m n s \ M o n t h & g t ; - & l t ; T a b l e s \ W e e k s \ C o l u m n s \ M o n t h & g t ; \ P K < / K e y > < / D i a g r a m O b j e c t K e y > < D i a g r a m O b j e c t K e y > < K e y > R e l a t i o n s h i p s \ & l t ; T a b l e s \ H o u r s \ C o l u m n s \ M o n t h & g t ; - & l t ; T a b l e s \ W e e k s \ C o l u m n s \ M o n t h & g t ; \ C r o s s F i l t e r < / K e y > < / D i a g r a m O b j e c t K e y > < / A l l K e y s > < S e l e c t e d K e y s > < D i a g r a m O b j e c t K e y > < K e y > R e l a t i o n s h i p s \ & l t ; T a b l e s \ H o u r s \ C o l u m n s \ M o n t h & g t ; - & l t ; T a b l e s \ W e e k s \ C o l u m n s \ M o n t h & g t ; 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 T a g s \ T a b l e s \ & l t ; T a b l e s \ W e e k s & g t ; < / K e y > < / a : K e y > < a : V a l u e   i : t y p e = " D i a g r a m D i s p l a y T a g V i e w S t a t e " > < I s N o t F i l t e r e d O u t > t r u e < / I s N o t F i l t e r e d O u t > < / a : V a l u e > < / a : K e y V a l u e O f D i a g r a m O b j e c t K e y a n y T y p e z b w N T n L X > < a : K e y V a l u e O f D i a g r a m O b j e c t K e y a n y T y p e z b w N T n L X > < a : K e y > < K e y > D y n a m i c   T a g s \ T a b l e s \ & l t ; T a b l e s \ H o u r s & g t ; < / K e y > < / a : K e y > < a : V a l u e   i : t y p e = " D i a g r a m D i s p l a y T a g V i e w S t a t e " > < I s N o t F i l t e r e d O u t > t r u e < / I s N o t F i l t e r e d O u t > < / a : V a l u e > < / a : K e y V a l u e O f D i a g r a m O b j e c t K e y a n y T y p e z b w N T n L X > < a : K e y V a l u e O f D i a g r a m O b j e c t K e y a n y T y p e z b w N T n L X > < a : K e y > < K e y > T a b l e s \ W e e k s < / K e y > < / a : K e y > < a : V a l u e   i : t y p e = " D i a g r a m D i s p l a y N o d e V i e w S t a t e " > < H e i g h t > 1 5 0 < / H e i g h t > < I s E x p a n d e d > t r u e < / I s E x p a n d e d > < L a y e d O u t > t r u e < / L a y e d O u t > < L e f t > 3 2 9 . 9 0 3 8 1 0 5 6 7 6 6 5 8 < / L e f t > < T a b I n d e x > 1 < / T a b I n d e x > < W i d t h > 2 0 0 < / W i d t h > < / a : V a l u e > < / a : K e y V a l u e O f D i a g r a m O b j e c t K e y a n y T y p e z b w N T n L X > < a : K e y V a l u e O f D i a g r a m O b j e c t K e y a n y T y p e z b w N T n L X > < a : K e y > < K e y > T a b l e s \ W e e k s \ C o l u m n s \ M o n t h < / K e y > < / a : K e y > < a : V a l u e   i : t y p e = " D i a g r a m D i s p l a y N o d e V i e w S t a t e " > < H e i g h t > 1 5 0 < / H e i g h t > < I s E x p a n d e d > t r u e < / I s E x p a n d e d > < W i d t h > 2 0 0 < / W i d t h > < / a : V a l u e > < / a : K e y V a l u e O f D i a g r a m O b j e c t K e y a n y T y p e z b w N T n L X > < a : K e y V a l u e O f D i a g r a m O b j e c t K e y a n y T y p e z b w N T n L X > < a : K e y > < K e y > T a b l e s \ W e e k s \ C o l u m n s \ Y e a r < / K e y > < / a : K e y > < a : V a l u e   i : t y p e = " D i a g r a m D i s p l a y N o d e V i e w S t a t e " > < H e i g h t > 1 5 0 < / H e i g h t > < I s E x p a n d e d > t r u e < / I s E x p a n d e d > < W i d t h > 2 0 0 < / W i d t h > < / a : V a l u e > < / a : K e y V a l u e O f D i a g r a m O b j e c t K e y a n y T y p e z b w N T n L X > < a : K e y V a l u e O f D i a g r a m O b j e c t K e y a n y T y p e z b w N T n L X > < a : K e y > < K e y > T a b l e s \ W e e k s \ C o l u m n s \ W e e k s < / K e y > < / a : K e y > < a : V a l u e   i : t y p e = " D i a g r a m D i s p l a y N o d e V i e w S t a t e " > < H e i g h t > 1 5 0 < / H e i g h t > < I s E x p a n d e d > t r u e < / I s E x p a n d e d > < W i d t h > 2 0 0 < / W i d t h > < / a : V a l u e > < / a : K e y V a l u e O f D i a g r a m O b j e c t K e y a n y T y p e z b w N T n L X > < a : K e y V a l u e O f D i a g r a m O b j e c t K e y a n y T y p e z b w N T n L X > < a : K e y > < K e y > T a b l e s \ W e e k s \ C o l u m n s \ M o n t h   ( M o n t h   I n d e x ) < / K e y > < / a : K e y > < a : V a l u e   i : t y p e = " D i a g r a m D i s p l a y N o d e V i e w S t a t e " > < H e i g h t > 1 5 0 < / H e i g h t > < I s E x p a n d e d > t r u e < / I s E x p a n d e d > < W i d t h > 2 0 0 < / W i d t h > < / a : V a l u e > < / a : K e y V a l u e O f D i a g r a m O b j e c t K e y a n y T y p e z b w N T n L X > < a : K e y V a l u e O f D i a g r a m O b j e c t K e y a n y T y p e z b w N T n L X > < a : K e y > < K e y > T a b l e s \ W e e k s \ C o l u m n s \ M o n t h   ( M o n t h ) < / K e y > < / a : K e y > < a : V a l u e   i : t y p e = " D i a g r a m D i s p l a y N o d e V i e w S t a t e " > < H e i g h t > 1 5 0 < / H e i g h t > < I s E x p a n d e d > t r u e < / I s E x p a n d e d > < W i d t h > 2 0 0 < / W i d t h > < / a : V a l u e > < / a : K e y V a l u e O f D i a g r a m O b j e c t K e y a n y T y p e z b w N T n L X > < a : K e y V a l u e O f D i a g r a m O b j e c t K e y a n y T y p e z b w N T n L X > < a : K e y > < K e y > T a b l e s \ W e e k s \ M e a s u r e s \ S u m   o f   W e e k s < / K e y > < / a : K e y > < a : V a l u e   i : t y p e = " D i a g r a m D i s p l a y N o d e V i e w S t a t e " > < H e i g h t > 1 5 0 < / H e i g h t > < I s E x p a n d e d > t r u e < / I s E x p a n d e d > < W i d t h > 2 0 0 < / W i d t h > < / a : V a l u e > < / a : K e y V a l u e O f D i a g r a m O b j e c t K e y a n y T y p e z b w N T n L X > < a : K e y V a l u e O f D i a g r a m O b j e c t K e y a n y T y p e z b w N T n L X > < a : K e y > < K e y > T a b l e s \ W e e k s \ S u m   o f   W e e k s \ A d d i t i o n a l   I n f o \ I m p l i c i t   M e a s u r e < / K e y > < / a : K e y > < a : V a l u e   i : t y p e = " D i a g r a m D i s p l a y V i e w S t a t e I D i a g r a m T a g A d d i t i o n a l I n f o " / > < / a : K e y V a l u e O f D i a g r a m O b j e c t K e y a n y T y p e z b w N T n L X > < a : K e y V a l u e O f D i a g r a m O b j e c t K e y a n y T y p e z b w N T n L X > < a : K e y > < K e y > T a b l e s \ W e e k s \ M e a s u r e s \ T o t a l   W e e k s < / K e y > < / a : K e y > < a : V a l u e   i : t y p e = " D i a g r a m D i s p l a y N o d e V i e w S t a t e " > < H e i g h t > 1 5 0 < / H e i g h t > < I s E x p a n d e d > t r u e < / I s E x p a n d e d > < W i d t h > 2 0 0 < / W i d t h > < / a : V a l u e > < / a : K e y V a l u e O f D i a g r a m O b j e c t K e y a n y T y p e z b w N T n L X > < a : K e y V a l u e O f D i a g r a m O b j e c t K e y a n y T y p e z b w N T n L X > < a : K e y > < K e y > T a b l e s \ H o u r s < / K e y > < / a : K e y > < a : V a l u e   i : t y p e = " D i a g r a m D i s p l a y N o d e V i e w S t a t e " > < H e i g h t > 1 5 0 < / H e i g h t > < I s E x p a n d e d > t r u e < / I s E x p a n d e d > < L a y e d O u t > t r u e < / L a y e d O u t > < W i d t h > 2 0 0 < / W i d t h > < / a : V a l u e > < / a : K e y V a l u e O f D i a g r a m O b j e c t K e y a n y T y p e z b w N T n L X > < a : K e y V a l u e O f D i a g r a m O b j e c t K e y a n y T y p e z b w N T n L X > < a : K e y > < K e y > T a b l e s \ H o u r s \ C o l u m n s \ M o n t h < / K e y > < / a : K e y > < a : V a l u e   i : t y p e = " D i a g r a m D i s p l a y N o d e V i e w S t a t e " > < H e i g h t > 1 5 0 < / H e i g h t > < I s E x p a n d e d > t r u e < / I s E x p a n d e d > < W i d t h > 2 0 0 < / W i d t h > < / a : V a l u e > < / a : K e y V a l u e O f D i a g r a m O b j e c t K e y a n y T y p e z b w N T n L X > < a : K e y V a l u e O f D i a g r a m O b j e c t K e y a n y T y p e z b w N T n L X > < a : K e y > < K e y > T a b l e s \ H o u r s \ C o l u m n s \ Y e a r < / K e y > < / a : K e y > < a : V a l u e   i : t y p e = " D i a g r a m D i s p l a y N o d e V i e w S t a t e " > < H e i g h t > 1 5 0 < / H e i g h t > < I s E x p a n d e d > t r u e < / I s E x p a n d e d > < W i d t h > 2 0 0 < / W i d t h > < / a : V a l u e > < / a : K e y V a l u e O f D i a g r a m O b j e c t K e y a n y T y p e z b w N T n L X > < a : K e y V a l u e O f D i a g r a m O b j e c t K e y a n y T y p e z b w N T n L X > < a : K e y > < K e y > T a b l e s \ H o u r s \ C o l u m n s \ C u s t o m e r I D < / K e y > < / a : K e y > < a : V a l u e   i : t y p e = " D i a g r a m D i s p l a y N o d e V i e w S t a t e " > < H e i g h t > 1 5 0 < / H e i g h t > < I s E x p a n d e d > t r u e < / I s E x p a n d e d > < W i d t h > 2 0 0 < / W i d t h > < / a : V a l u e > < / a : K e y V a l u e O f D i a g r a m O b j e c t K e y a n y T y p e z b w N T n L X > < a : K e y V a l u e O f D i a g r a m O b j e c t K e y a n y T y p e z b w N T n L X > < a : K e y > < K e y > T a b l e s \ H o u r s \ C o l u m n s \ C u s t o m e r I D ( T ) < / K e y > < / a : K e y > < a : V a l u e   i : t y p e = " D i a g r a m D i s p l a y N o d e V i e w S t a t e " > < H e i g h t > 1 5 0 < / H e i g h t > < I s E x p a n d e d > t r u e < / I s E x p a n d e d > < W i d t h > 2 0 0 < / W i d t h > < / a : V a l u e > < / a : K e y V a l u e O f D i a g r a m O b j e c t K e y a n y T y p e z b w N T n L X > < a : K e y V a l u e O f D i a g r a m O b j e c t K e y a n y T y p e z b w N T n L X > < a : K e y > < K e y > T a b l e s \ H o u r s \ C o l u m n s \ P r o j e c t < / K e y > < / a : K e y > < a : V a l u e   i : t y p e = " D i a g r a m D i s p l a y N o d e V i e w S t a t e " > < H e i g h t > 1 5 0 < / H e i g h t > < I s E x p a n d e d > t r u e < / I s E x p a n d e d > < W i d t h > 2 0 0 < / W i d t h > < / a : V a l u e > < / a : K e y V a l u e O f D i a g r a m O b j e c t K e y a n y T y p e z b w N T n L X > < a : K e y V a l u e O f D i a g r a m O b j e c t K e y a n y T y p e z b w N T n L X > < a : K e y > < K e y > T a b l e s \ H o u r s \ C o l u m n s \ S i t e < / K e y > < / a : K e y > < a : V a l u e   i : t y p e = " D i a g r a m D i s p l a y N o d e V i e w S t a t e " > < H e i g h t > 1 5 0 < / H e i g h t > < I s E x p a n d e d > t r u e < / I s E x p a n d e d > < W i d t h > 2 0 0 < / W i d t h > < / a : V a l u e > < / a : K e y V a l u e O f D i a g r a m O b j e c t K e y a n y T y p e z b w N T n L X > < a : K e y V a l u e O f D i a g r a m O b j e c t K e y a n y T y p e z b w N T n L X > < a : K e y > < K e y > T a b l e s \ H o u r s \ C o l u m n s \ P r o j e c t ( T ) < / K e y > < / a : K e y > < a : V a l u e   i : t y p e = " D i a g r a m D i s p l a y N o d e V i e w S t a t e " > < H e i g h t > 1 5 0 < / H e i g h t > < I s E x p a n d e d > t r u e < / I s E x p a n d e d > < W i d t h > 2 0 0 < / W i d t h > < / a : V a l u e > < / a : K e y V a l u e O f D i a g r a m O b j e c t K e y a n y T y p e z b w N T n L X > < a : K e y V a l u e O f D i a g r a m O b j e c t K e y a n y T y p e z b w N T n L X > < a : K e y > < K e y > T a b l e s \ H o u r s \ C o l u m n s \ S e r v g r p < / K e y > < / a : K e y > < a : V a l u e   i : t y p e = " D i a g r a m D i s p l a y N o d e V i e w S t a t e " > < H e i g h t > 1 5 0 < / H e i g h t > < I s E x p a n d e d > t r u e < / I s E x p a n d e d > < W i d t h > 2 0 0 < / W i d t h > < / a : V a l u e > < / a : K e y V a l u e O f D i a g r a m O b j e c t K e y a n y T y p e z b w N T n L X > < a : K e y V a l u e O f D i a g r a m O b j e c t K e y a n y T y p e z b w N T n L X > < a : K e y > < K e y > T a b l e s \ H o u r s \ C o l u m n s \ S e r v g r p ( T ) < / K e y > < / a : K e y > < a : V a l u e   i : t y p e = " D i a g r a m D i s p l a y N o d e V i e w S t a t e " > < H e i g h t > 1 5 0 < / H e i g h t > < I s E x p a n d e d > t r u e < / I s E x p a n d e d > < W i d t h > 2 0 0 < / W i d t h > < / a : V a l u e > < / a : K e y V a l u e O f D i a g r a m O b j e c t K e y a n y T y p e z b w N T n L X > < a : K e y V a l u e O f D i a g r a m O b j e c t K e y a n y T y p e z b w N T n L X > < a : K e y > < K e y > T a b l e s \ H o u r s \ C o l u m n s \ S e r v i c e < / K e y > < / a : K e y > < a : V a l u e   i : t y p e = " D i a g r a m D i s p l a y N o d e V i e w S t a t e " > < H e i g h t > 1 5 0 < / H e i g h t > < I s E x p a n d e d > t r u e < / I s E x p a n d e d > < W i d t h > 2 0 0 < / W i d t h > < / a : V a l u e > < / a : K e y V a l u e O f D i a g r a m O b j e c t K e y a n y T y p e z b w N T n L X > < a : K e y V a l u e O f D i a g r a m O b j e c t K e y a n y T y p e z b w N T n L X > < a : K e y > < K e y > T a b l e s \ H o u r s \ C o l u m n s \ R e s o u r c e   J o b   l o c a t i o n < / K e y > < / a : K e y > < a : V a l u e   i : t y p e = " D i a g r a m D i s p l a y N o d e V i e w S t a t e " > < H e i g h t > 1 5 0 < / H e i g h t > < I s E x p a n d e d > t r u e < / I s E x p a n d e d > < W i d t h > 2 0 0 < / W i d t h > < / a : V a l u e > < / a : K e y V a l u e O f D i a g r a m O b j e c t K e y a n y T y p e z b w N T n L X > < a : K e y V a l u e O f D i a g r a m O b j e c t K e y a n y T y p e z b w N T n L X > < a : K e y > < K e y > T a b l e s \ H o u r s \ C o l u m n s \ R e s n o < / K e y > < / a : K e y > < a : V a l u e   i : t y p e = " D i a g r a m D i s p l a y N o d e V i e w S t a t e " > < H e i g h t > 1 5 0 < / H e i g h t > < I s E x p a n d e d > t r u e < / I s E x p a n d e d > < W i d t h > 2 0 0 < / W i d t h > < / a : V a l u e > < / a : K e y V a l u e O f D i a g r a m O b j e c t K e y a n y T y p e z b w N T n L X > < a : K e y V a l u e O f D i a g r a m O b j e c t K e y a n y T y p e z b w N T n L X > < a : K e y > < K e y > T a b l e s \ H o u r s \ C o l u m n s \ R e s n o ( T ) < / K e y > < / a : K e y > < a : V a l u e   i : t y p e = " D i a g r a m D i s p l a y N o d e V i e w S t a t e " > < H e i g h t > 1 5 0 < / H e i g h t > < I s E x p a n d e d > t r u e < / I s E x p a n d e d > < W i d t h > 2 0 0 < / W i d t h > < / a : V a l u e > < / a : K e y V a l u e O f D i a g r a m O b j e c t K e y a n y T y p e z b w N T n L X > < a : K e y V a l u e O f D i a g r a m O b j e c t K e y a n y T y p e z b w N T n L X > < a : K e y > < K e y > T a b l e s \ H o u r s \ C o l u m n s \ O p e r a t i o n < / K e y > < / a : K e y > < a : V a l u e   i : t y p e = " D i a g r a m D i s p l a y N o d e V i e w S t a t e " > < H e i g h t > 1 5 0 < / H e i g h t > < I s E x p a n d e d > t r u e < / I s E x p a n d e d > < W i d t h > 2 0 0 < / W i d t h > < / a : V a l u e > < / a : K e y V a l u e O f D i a g r a m O b j e c t K e y a n y T y p e z b w N T n L X > < a : K e y V a l u e O f D i a g r a m O b j e c t K e y a n y T y p e z b w N T n L X > < a : K e y > < K e y > T a b l e s \ H o u r s \ C o l u m n s \ O p e r a t i o n ( T ) < / K e y > < / a : K e y > < a : V a l u e   i : t y p e = " D i a g r a m D i s p l a y N o d e V i e w S t a t e " > < H e i g h t > 1 5 0 < / H e i g h t > < I s E x p a n d e d > t r u e < / I s E x p a n d e d > < W i d t h > 2 0 0 < / W i d t h > < / a : V a l u e > < / a : K e y V a l u e O f D i a g r a m O b j e c t K e y a n y T y p e z b w N T n L X > < a : K e y V a l u e O f D i a g r a m O b j e c t K e y a n y T y p e z b w N T n L X > < a : K e y > < K e y > T a b l e s \ H o u r s \ C o l u m n s \ S e c t o r < / K e y > < / a : K e y > < a : V a l u e   i : t y p e = " D i a g r a m D i s p l a y N o d e V i e w S t a t e " > < H e i g h t > 1 5 0 < / H e i g h t > < I s E x p a n d e d > t r u e < / I s E x p a n d e d > < W i d t h > 2 0 0 < / W i d t h > < / a : V a l u e > < / a : K e y V a l u e O f D i a g r a m O b j e c t K e y a n y T y p e z b w N T n L X > < a : K e y V a l u e O f D i a g r a m O b j e c t K e y a n y T y p e z b w N T n L X > < a : K e y > < K e y > T a b l e s \ H o u r s \ C o l u m n s \ S e c t o r ( T ) < / K e y > < / a : K e y > < a : V a l u e   i : t y p e = " D i a g r a m D i s p l a y N o d e V i e w S t a t e " > < H e i g h t > 1 5 0 < / H e i g h t > < I s E x p a n d e d > t r u e < / I s E x p a n d e d > < W i d t h > 2 0 0 < / W i d t h > < / a : V a l u e > < / a : K e y V a l u e O f D i a g r a m O b j e c t K e y a n y T y p e z b w N T n L X > < a : K e y V a l u e O f D i a g r a m O b j e c t K e y a n y T y p e z b w N T n L X > < a : K e y > < K e y > T a b l e s \ H o u r s \ C o l u m n s \ C o g r p < / K e y > < / a : K e y > < a : V a l u e   i : t y p e = " D i a g r a m D i s p l a y N o d e V i e w S t a t e " > < H e i g h t > 1 5 0 < / H e i g h t > < I s E x p a n d e d > t r u e < / I s E x p a n d e d > < W i d t h > 2 0 0 < / W i d t h > < / a : V a l u e > < / a : K e y V a l u e O f D i a g r a m O b j e c t K e y a n y T y p e z b w N T n L X > < a : K e y V a l u e O f D i a g r a m O b j e c t K e y a n y T y p e z b w N T n L X > < a : K e y > < K e y > T a b l e s \ H o u r s \ C o l u m n s \ C o g r p ( T ) < / K e y > < / a : K e y > < a : V a l u e   i : t y p e = " D i a g r a m D i s p l a y N o d e V i e w S t a t e " > < H e i g h t > 1 5 0 < / H e i g h t > < I s E x p a n d e d > t r u e < / I s E x p a n d e d > < W i d t h > 2 0 0 < / W i d t h > < / a : V a l u e > < / a : K e y V a l u e O f D i a g r a m O b j e c t K e y a n y T y p e z b w N T n L X > < a : K e y V a l u e O f D i a g r a m O b j e c t K e y a n y T y p e z b w N T n L X > < a : K e y > < K e y > T a b l e s \ H o u r s \ C o l u m n s \ C o u n t r y < / K e y > < / a : K e y > < a : V a l u e   i : t y p e = " D i a g r a m D i s p l a y N o d e V i e w S t a t e " > < H e i g h t > 1 5 0 < / H e i g h t > < I s E x p a n d e d > t r u e < / I s E x p a n d e d > < W i d t h > 2 0 0 < / W i d t h > < / a : V a l u e > < / a : K e y V a l u e O f D i a g r a m O b j e c t K e y a n y T y p e z b w N T n L X > < a : K e y V a l u e O f D i a g r a m O b j e c t K e y a n y T y p e z b w N T n L X > < a : K e y > < K e y > T a b l e s \ H o u r s \ C o l u m n s \ C o u n t r y ( T ) < / K e y > < / a : K e y > < a : V a l u e   i : t y p e = " D i a g r a m D i s p l a y N o d e V i e w S t a t e " > < H e i g h t > 1 5 0 < / H e i g h t > < I s E x p a n d e d > t r u e < / I s E x p a n d e d > < W i d t h > 2 0 0 < / W i d t h > < / a : V a l u e > < / a : K e y V a l u e O f D i a g r a m O b j e c t K e y a n y T y p e z b w N T n L X > < a : K e y V a l u e O f D i a g r a m O b j e c t K e y a n y T y p e z b w N T n L X > < a : K e y > < K e y > T a b l e s \ H o u r s \ C o l u m n s \ o f f g r p < / K e y > < / a : K e y > < a : V a l u e   i : t y p e = " D i a g r a m D i s p l a y N o d e V i e w S t a t e " > < H e i g h t > 1 5 0 < / H e i g h t > < I s E x p a n d e d > t r u e < / I s E x p a n d e d > < W i d t h > 2 0 0 < / W i d t h > < / a : V a l u e > < / a : K e y V a l u e O f D i a g r a m O b j e c t K e y a n y T y p e z b w N T n L X > < a : K e y V a l u e O f D i a g r a m O b j e c t K e y a n y T y p e z b w N T n L X > < a : K e y > < K e y > T a b l e s \ H o u r s \ C o l u m n s \ O f f i c e < / K e y > < / a : K e y > < a : V a l u e   i : t y p e = " D i a g r a m D i s p l a y N o d e V i e w S t a t e " > < H e i g h t > 1 5 0 < / H e i g h t > < I s E x p a n d e d > t r u e < / I s E x p a n d e d > < W i d t h > 2 0 0 < / W i d t h > < / a : V a l u e > < / a : K e y V a l u e O f D i a g r a m O b j e c t K e y a n y T y p e z b w N T n L X > < a : K e y V a l u e O f D i a g r a m O b j e c t K e y a n y T y p e z b w N T n L X > < a : K e y > < K e y > T a b l e s \ H o u r s \ C o l u m n s \ O c o u n t r y ( T ) < / K e y > < / a : K e y > < a : V a l u e   i : t y p e = " D i a g r a m D i s p l a y N o d e V i e w S t a t e " > < H e i g h t > 1 5 0 < / H e i g h t > < I s E x p a n d e d > t r u e < / I s E x p a n d e d > < W i d t h > 2 0 0 < / W i d t h > < / a : V a l u e > < / a : K e y V a l u e O f D i a g r a m O b j e c t K e y a n y T y p e z b w N T n L X > < a : K e y V a l u e O f D i a g r a m O b j e c t K e y a n y T y p e z b w N T n L X > < a : K e y > < K e y > T a b l e s \ H o u r s \ C o l u m n s \ W o r k   O r d e r < / K e y > < / a : K e y > < a : V a l u e   i : t y p e = " D i a g r a m D i s p l a y N o d e V i e w S t a t e " > < H e i g h t > 1 5 0 < / H e i g h t > < I s E x p a n d e d > t r u e < / I s E x p a n d e d > < W i d t h > 2 0 0 < / W i d t h > < / a : V a l u e > < / a : K e y V a l u e O f D i a g r a m O b j e c t K e y a n y T y p e z b w N T n L X > < a : K e y V a l u e O f D i a g r a m O b j e c t K e y a n y T y p e z b w N T n L X > < a : K e y > < K e y > T a b l e s \ H o u r s \ C o l u m n s \ P r o j e c t   N a m e < / K e y > < / a : K e y > < a : V a l u e   i : t y p e = " D i a g r a m D i s p l a y N o d e V i e w S t a t e " > < H e i g h t > 1 5 0 < / H e i g h t > < I s E x p a n d e d > t r u e < / I s E x p a n d e d > < W i d t h > 2 0 0 < / W i d t h > < / a : V a l u e > < / a : K e y V a l u e O f D i a g r a m O b j e c t K e y a n y T y p e z b w N T n L X > < a : K e y V a l u e O f D i a g r a m O b j e c t K e y a n y T y p e z b w N T n L X > < a : K e y > < K e y > T a b l e s \ H o u r s \ C o l u m n s \ M g m t a c < / K e y > < / a : K e y > < a : V a l u e   i : t y p e = " D i a g r a m D i s p l a y N o d e V i e w S t a t e " > < H e i g h t > 1 5 0 < / H e i g h t > < I s E x p a n d e d > t r u e < / I s E x p a n d e d > < W i d t h > 2 0 0 < / W i d t h > < / a : V a l u e > < / a : K e y V a l u e O f D i a g r a m O b j e c t K e y a n y T y p e z b w N T n L X > < a : K e y V a l u e O f D i a g r a m O b j e c t K e y a n y T y p e z b w N T n L X > < a : K e y > < K e y > T a b l e s \ H o u r s \ C o l u m n s \ A c c o u n t < / K e y > < / a : K e y > < a : V a l u e   i : t y p e = " D i a g r a m D i s p l a y N o d e V i e w S t a t e " > < H e i g h t > 1 5 0 < / H e i g h t > < I s E x p a n d e d > t r u e < / I s E x p a n d e d > < W i d t h > 2 0 0 < / W i d t h > < / a : V a l u e > < / a : K e y V a l u e O f D i a g r a m O b j e c t K e y a n y T y p e z b w N T n L X > < a : K e y V a l u e O f D i a g r a m O b j e c t K e y a n y T y p e z b w N T n L X > < a : K e y > < K e y > T a b l e s \ H o u r s \ C o l u m n s \ R e s n o 2 < / K e y > < / a : K e y > < a : V a l u e   i : t y p e = " D i a g r a m D i s p l a y N o d e V i e w S t a t e " > < H e i g h t > 1 5 0 < / H e i g h t > < I s E x p a n d e d > t r u e < / I s E x p a n d e d > < W i d t h > 2 0 0 < / W i d t h > < / a : V a l u e > < / a : K e y V a l u e O f D i a g r a m O b j e c t K e y a n y T y p e z b w N T n L X > < a : K e y V a l u e O f D i a g r a m O b j e c t K e y a n y T y p e z b w N T n L X > < a : K e y > < K e y > T a b l e s \ H o u r s \ C o l u m n s \ R e s o u r c e < / K e y > < / a : K e y > < a : V a l u e   i : t y p e = " D i a g r a m D i s p l a y N o d e V i e w S t a t e " > < H e i g h t > 1 5 0 < / H e i g h t > < I s E x p a n d e d > t r u e < / I s E x p a n d e d > < W i d t h > 2 0 0 < / W i d t h > < / a : V a l u e > < / a : K e y V a l u e O f D i a g r a m O b j e c t K e y a n y T y p e z b w N T n L X > < a : K e y V a l u e O f D i a g r a m O b j e c t K e y a n y T y p e z b w N T n L X > < a : K e y > < K e y > T a b l e s \ H o u r s \ C o l u m n s \ D e p t ( T ) < / K e y > < / a : K e y > < a : V a l u e   i : t y p e = " D i a g r a m D i s p l a y N o d e V i e w S t a t e " > < H e i g h t > 1 5 0 < / H e i g h t > < I s E x p a n d e d > t r u e < / I s E x p a n d e d > < W i d t h > 2 0 0 < / W i d t h > < / a : V a l u e > < / a : K e y V a l u e O f D i a g r a m O b j e c t K e y a n y T y p e z b w N T n L X > < a : K e y V a l u e O f D i a g r a m O b j e c t K e y a n y T y p e z b w N T n L X > < a : K e y > < K e y > T a b l e s \ H o u r s \ C o l u m n s \ B a s e < / K e y > < / a : K e y > < a : V a l u e   i : t y p e = " D i a g r a m D i s p l a y N o d e V i e w S t a t e " > < H e i g h t > 1 5 0 < / H e i g h t > < I s E x p a n d e d > t r u e < / I s E x p a n d e d > < W i d t h > 2 0 0 < / W i d t h > < / a : V a l u e > < / a : K e y V a l u e O f D i a g r a m O b j e c t K e y a n y T y p e z b w N T n L X > < a : K e y V a l u e O f D i a g r a m O b j e c t K e y a n y T y p e z b w N T n L X > < a : K e y > < K e y > T a b l e s \ H o u r s \ C o l u m n s \ C o m p y < / K e y > < / a : K e y > < a : V a l u e   i : t y p e = " D i a g r a m D i s p l a y N o d e V i e w S t a t e " > < H e i g h t > 1 5 0 < / H e i g h t > < I s E x p a n d e d > t r u e < / I s E x p a n d e d > < W i d t h > 2 0 0 < / W i d t h > < / a : V a l u e > < / a : K e y V a l u e O f D i a g r a m O b j e c t K e y a n y T y p e z b w N T n L X > < a : K e y V a l u e O f D i a g r a m O b j e c t K e y a n y T y p e z b w N T n L X > < a : K e y > < K e y > T a b l e s \ H o u r s \ C o l u m n s \ C o m p y c u r < / K e y > < / a : K e y > < a : V a l u e   i : t y p e = " D i a g r a m D i s p l a y N o d e V i e w S t a t e " > < H e i g h t > 1 5 0 < / H e i g h t > < I s E x p a n d e d > t r u e < / I s E x p a n d e d > < W i d t h > 2 0 0 < / W i d t h > < / a : V a l u e > < / a : K e y V a l u e O f D i a g r a m O b j e c t K e y a n y T y p e z b w N T n L X > < a : K e y V a l u e O f D i a g r a m O b j e c t K e y a n y T y p e z b w N T n L X > < a : K e y > < K e y > T a b l e s \ H o u r s \ C o l u m n s \ P e r i o d < / K e y > < / a : K e y > < a : V a l u e   i : t y p e = " D i a g r a m D i s p l a y N o d e V i e w S t a t e " > < H e i g h t > 1 5 0 < / H e i g h t > < I s E x p a n d e d > t r u e < / I s E x p a n d e d > < W i d t h > 2 0 0 < / W i d t h > < / a : V a l u e > < / a : K e y V a l u e O f D i a g r a m O b j e c t K e y a n y T y p e z b w N T n L X > < a : K e y V a l u e O f D i a g r a m O b j e c t K e y a n y T y p e z b w N T n L X > < a : K e y > < K e y > T a b l e s \ H o u r s \ C o l u m n s \ H o u r s < / K e y > < / a : K e y > < a : V a l u e   i : t y p e = " D i a g r a m D i s p l a y N o d e V i e w S t a t e " > < H e i g h t > 1 5 0 < / H e i g h t > < I s E x p a n d e d > t r u e < / I s E x p a n d e d > < W i d t h > 2 0 0 < / W i d t h > < / a : V a l u e > < / a : K e y V a l u e O f D i a g r a m O b j e c t K e y a n y T y p e z b w N T n L X > < a : K e y V a l u e O f D i a g r a m O b j e c t K e y a n y T y p e z b w N T n L X > < a : K e y > < K e y > T a b l e s \ H o u r s \ C o l u m n s \ F T E s < / K e y > < / a : K e y > < a : V a l u e   i : t y p e = " D i a g r a m D i s p l a y N o d e V i e w S t a t e " > < H e i g h t > 1 5 0 < / H e i g h t > < I s E x p a n d e d > t r u e < / I s E x p a n d e d > < W i d t h > 2 0 0 < / W i d t h > < / a : V a l u e > < / a : K e y V a l u e O f D i a g r a m O b j e c t K e y a n y T y p e z b w N T n L X > < a : K e y V a l u e O f D i a g r a m O b j e c t K e y a n y T y p e z b w N T n L X > < a : K e y > < K e y > T a b l e s \ H o u r s \ M e a s u r e s \ S u m   o f   F T E s < / K e y > < / a : K e y > < a : V a l u e   i : t y p e = " D i a g r a m D i s p l a y N o d e V i e w S t a t e " > < H e i g h t > 1 5 0 < / H e i g h t > < I s E x p a n d e d > t r u e < / I s E x p a n d e d > < W i d t h > 2 0 0 < / W i d t h > < / a : V a l u e > < / a : K e y V a l u e O f D i a g r a m O b j e c t K e y a n y T y p e z b w N T n L X > < a : K e y V a l u e O f D i a g r a m O b j e c t K e y a n y T y p e z b w N T n L X > < a : K e y > < K e y > T a b l e s \ H o u r s \ S u m   o f   F T E s \ A d d i t i o n a l   I n f o \ I m p l i c i t   M e a s u r e < / K e y > < / a : K e y > < a : V a l u e   i : t y p e = " D i a g r a m D i s p l a y V i e w S t a t e I D i a g r a m T a g A d d i t i o n a l I n f o " / > < / a : K e y V a l u e O f D i a g r a m O b j e c t K e y a n y T y p e z b w N T n L X > < a : K e y V a l u e O f D i a g r a m O b j e c t K e y a n y T y p e z b w N T n L X > < a : K e y > < K e y > T a b l e s \ H o u r s \ M e a s u r e s \ T o t a l   H o u r s < / K e y > < / a : K e y > < a : V a l u e   i : t y p e = " D i a g r a m D i s p l a y N o d e V i e w S t a t e " > < H e i g h t > 1 5 0 < / H e i g h t > < I s E x p a n d e d > t r u e < / I s E x p a n d e d > < W i d t h > 2 0 0 < / W i d t h > < / a : V a l u e > < / a : K e y V a l u e O f D i a g r a m O b j e c t K e y a n y T y p e z b w N T n L X > < a : K e y V a l u e O f D i a g r a m O b j e c t K e y a n y T y p e z b w N T n L X > < a : K e y > < K e y > T a b l e s \ H o u r s \ M e a s u r e s \ T o t a l   F T E < / K e y > < / a : K e y > < a : V a l u e   i : t y p e = " D i a g r a m D i s p l a y N o d e V i e w S t a t e " > < H e i g h t > 1 5 0 < / H e i g h t > < I s E x p a n d e d > t r u e < / I s E x p a n d e d > < W i d t h > 2 0 0 < / W i d t h > < / a : V a l u e > < / a : K e y V a l u e O f D i a g r a m O b j e c t K e y a n y T y p e z b w N T n L X > < a : K e y V a l u e O f D i a g r a m O b j e c t K e y a n y T y p e z b w N T n L X > < a : K e y > < K e y > R e l a t i o n s h i p s \ & l t ; T a b l e s \ H o u r s \ C o l u m n s \ M o n t h & g t ; - & l t ; T a b l e s \ W e e k s \ C o l u m n s \ M o n t h & g t ; < / K e y > < / a : K e y > < a : V a l u e   i : t y p e = " D i a g r a m D i s p l a y L i n k V i e w S t a t e " > < A u t o m a t i o n P r o p e r t y H e l p e r T e x t > E n d   p o i n t   1 :   ( 2 1 6 , 7 5 ) .   E n d   p o i n t   2 :   ( 3 1 3 . 9 0 3 8 1 0 5 6 7 6 6 6 , 7 5 )   < / A u t o m a t i o n P r o p e r t y H e l p e r T e x t > < I s F o c u s e d > t r u e < / I s F o c u s e d > < L a y e d O u t > t r u e < / L a y e d O u t > < P o i n t s   x m l n s : b = " h t t p : / / s c h e m a s . d a t a c o n t r a c t . o r g / 2 0 0 4 / 0 7 / S y s t e m . W i n d o w s " > < b : P o i n t > < b : _ x > 2 1 6 . 0 0 0 0 0 0 0 0 0 0 0 0 0 3 < / b : _ x > < b : _ y > 7 5 < / b : _ y > < / b : P o i n t > < b : P o i n t > < b : _ x > 3 1 3 . 9 0 3 8 1 0 5 6 7 6 6 5 8 < / b : _ x > < b : _ y > 7 5 < / b : _ y > < / b : P o i n t > < / P o i n t s > < / a : V a l u e > < / a : K e y V a l u e O f D i a g r a m O b j e c t K e y a n y T y p e z b w N T n L X > < a : K e y V a l u e O f D i a g r a m O b j e c t K e y a n y T y p e z b w N T n L X > < a : K e y > < K e y > R e l a t i o n s h i p s \ & l t ; T a b l e s \ H o u r s \ C o l u m n s \ M o n t h & g t ; - & l t ; T a b l e s \ W e e k s \ C o l u m n s \ M o n t h & g t ; \ F K < / K e y > < / a : K e y > < a : V a l u e   i : t y p e = " D i a g r a m D i s p l a y L i n k E n d p o i n t V i e w S t a t e " > < H e i g h t > 1 6 < / H e i g h t > < L a b e l L o c a t i o n   x m l n s : b = " h t t p : / / s c h e m a s . d a t a c o n t r a c t . o r g / 2 0 0 4 / 0 7 / S y s t e m . W i n d o w s " > < b : _ x > 2 0 0 . 0 0 0 0 0 0 0 0 0 0 0 0 0 3 < / b : _ x > < b : _ y > 6 7 < / b : _ y > < / L a b e l L o c a t i o n > < L o c a t i o n   x m l n s : b = " h t t p : / / s c h e m a s . d a t a c o n t r a c t . o r g / 2 0 0 4 / 0 7 / S y s t e m . W i n d o w s " > < b : _ x > 2 0 0 < / b : _ x > < b : _ y > 7 5 < / b : _ y > < / L o c a t i o n > < S h a p e R o t a t e A n g l e > 3 6 0 < / S h a p e R o t a t e A n g l e > < W i d t h > 1 6 < / W i d t h > < / a : V a l u e > < / a : K e y V a l u e O f D i a g r a m O b j e c t K e y a n y T y p e z b w N T n L X > < a : K e y V a l u e O f D i a g r a m O b j e c t K e y a n y T y p e z b w N T n L X > < a : K e y > < K e y > R e l a t i o n s h i p s \ & l t ; T a b l e s \ H o u r s \ C o l u m n s \ M o n t h & g t ; - & l t ; T a b l e s \ W e e k s \ C o l u m n s \ M o n t h & g t ; \ P K 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 R e l a t i o n s h i p s \ & l t ; T a b l e s \ H o u r s \ C o l u m n s \ M o n t h & g t ; - & l t ; T a b l e s \ W e e k s \ C o l u m n s \ M o n t h & g t ; \ C r o s s F i l t e r < / K e y > < / a : K e y > < a : V a l u e   i : t y p e = " D i a g r a m D i s p l a y L i n k C r o s s F i l t e r V i e w S t a t e " > < P o i n t s   x m l n s : b = " h t t p : / / s c h e m a s . d a t a c o n t r a c t . o r g / 2 0 0 4 / 0 7 / S y s t e m . W i n d o w s " > < b : P o i n t > < b : _ x > 2 1 6 . 0 0 0 0 0 0 0 0 0 0 0 0 0 3 < / b : _ x > < b : _ y > 7 5 < / b : _ y > < / b : P o i n t > < b : P o i n t > < b : _ x > 3 1 3 . 9 0 3 8 1 0 5 6 7 6 6 5 8 < / b : _ x > < b : _ y > 7 5 < / b : _ y > < / b : P o i n t > < / P o i n t s > < / a : V a l u e > < / a : K e y V a l u e O f D i a g r a m O b j e c t K e y a n y T y p e z b w N T n L X > < / V i e w S t a t e s > < / D i a g r a m M a n a g e r . S e r i a l i z a b l e D i a g r a m > < / A r r a y O f D i a g r a m M a n a g e r . S e r i a l i z a b l e D i a g r a m > ] ] > < / C u s t o m C o n t e n t > < / G e m i n i > 
</file>

<file path=customXml/item4.xml>��< ? x m l   v e r s i o n = " 1 . 0 "   e n c o d i n g = " U T F - 1 6 " ? > < G e m i n i   x m l n s = " h t t p : / / g e m i n i / p i v o t c u s t o m i z a t i o n / I s S a n d b o x E m b e d d e d " > < C u s t o m C o n t e n t > < ! [ C D A T A [ y e 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 2 0 2 6 - 0 3 - 0 2 T 1 5 : 5 2 : 5 2 . 1 7 8 3 6 0 3 + 0 1 : 0 0 < / L a s t P r o c e s s e d T i m e > < / D a t a M o d e l i n g S a n d b o x . S e r i a l i z e d S a n d b o x E r r o r C a c h e > ] ] > < / 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C845F3FB7BA7549B9AB652F1E3A805E" ma:contentTypeVersion="4" ma:contentTypeDescription="Create a new document." ma:contentTypeScope="" ma:versionID="461833dc37aecce3068d51117908929c">
  <xsd:schema xmlns:xsd="http://www.w3.org/2001/XMLSchema" xmlns:xs="http://www.w3.org/2001/XMLSchema" xmlns:p="http://schemas.microsoft.com/office/2006/metadata/properties" xmlns:ns2="817822b9-10e2-41d2-92ce-f61ed7341a73" targetNamespace="http://schemas.microsoft.com/office/2006/metadata/properties" ma:root="true" ma:fieldsID="a7d7f1d58e1ee0a61eed6f7b28205f2d" ns2:_="">
    <xsd:import namespace="817822b9-10e2-41d2-92ce-f61ed7341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822b9-10e2-41d2-92ce-f61ed7341a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S h o w H i d d e n " > < C u s t o m C o n t e n t > < ! [ C D A T A [ T r u e ] ] > < / C u s t o m C o n t e n t > < / G e m i n i > 
</file>

<file path=customXml/item8.xml>��< ? x m l   v e r s i o n = " 1 . 0 "   e n c o d i n g = " U T F - 1 6 " ? > < G e m i n i   x m l n s = " h t t p : / / g e m i n i / p i v o t c u s t o m i z a t i o n / S a n d b o x N o n E m p t y " > < C u s t o m C o n t e n t > < ! [ C D A T A [ 1 ] ] > < / C u s t o m C o n t e n t > < / G e m i n i > 
</file>

<file path=customXml/item9.xml>��< ? x m l   v e r s i o n = " 1 . 0 "   e n c o d i n g = " U T F - 1 6 " ? > < G e m i n i   x m l n s = " h t t p : / / g e m i n i / p i v o t c u s t o m i z a t i o n / C l i e n t W i n d o w X M L " > < C u s t o m C o n t e n t > < ! [ C D A T A [ H o u r s ] ] > < / C u s t o m C o n t e n t > < / G e m i n i > 
</file>

<file path=customXml/itemProps1.xml><?xml version="1.0" encoding="utf-8"?>
<ds:datastoreItem xmlns:ds="http://schemas.openxmlformats.org/officeDocument/2006/customXml" ds:itemID="{3D526BDA-F96F-456A-A908-560F88D8FFF4}">
  <ds:schemaRefs>
    <ds:schemaRef ds:uri="http://schemas.microsoft.com/sharepoint/v3/contenttype/forms"/>
  </ds:schemaRefs>
</ds:datastoreItem>
</file>

<file path=customXml/itemProps10.xml><?xml version="1.0" encoding="utf-8"?>
<ds:datastoreItem xmlns:ds="http://schemas.openxmlformats.org/officeDocument/2006/customXml" ds:itemID="{8F811798-6F4E-4D08-97B6-A5DADA17ED53}">
  <ds:schemaRefs>
    <ds:schemaRef ds:uri="http://schemas.microsoft.com/DataMashup"/>
  </ds:schemaRefs>
</ds:datastoreItem>
</file>

<file path=customXml/itemProps11.xml><?xml version="1.0" encoding="utf-8"?>
<ds:datastoreItem xmlns:ds="http://schemas.openxmlformats.org/officeDocument/2006/customXml" ds:itemID="{9CF7F363-F85D-408C-BF92-3EA6BFC1249A}">
  <ds:schemaRefs/>
</ds:datastoreItem>
</file>

<file path=customXml/itemProps12.xml><?xml version="1.0" encoding="utf-8"?>
<ds:datastoreItem xmlns:ds="http://schemas.openxmlformats.org/officeDocument/2006/customXml" ds:itemID="{D784FD03-A969-457A-BA2E-393D26A5D98D}">
  <ds:schemaRefs/>
</ds:datastoreItem>
</file>

<file path=customXml/itemProps13.xml><?xml version="1.0" encoding="utf-8"?>
<ds:datastoreItem xmlns:ds="http://schemas.openxmlformats.org/officeDocument/2006/customXml" ds:itemID="{754F051E-4ACC-4D03-B323-C709D8838FA4}">
  <ds:schemaRefs/>
</ds:datastoreItem>
</file>

<file path=customXml/itemProps14.xml><?xml version="1.0" encoding="utf-8"?>
<ds:datastoreItem xmlns:ds="http://schemas.openxmlformats.org/officeDocument/2006/customXml" ds:itemID="{2259B529-D22B-4853-9C26-200CED687C69}">
  <ds:schemaRefs/>
</ds:datastoreItem>
</file>

<file path=customXml/itemProps15.xml><?xml version="1.0" encoding="utf-8"?>
<ds:datastoreItem xmlns:ds="http://schemas.openxmlformats.org/officeDocument/2006/customXml" ds:itemID="{7F9641FF-09E3-46D6-BF11-A2B3E95B9F96}">
  <ds:schemaRefs>
    <ds:schemaRef ds:uri="http://gemini/pivotcustomization/TableXML_Hours"/>
  </ds:schemaRefs>
</ds:datastoreItem>
</file>

<file path=customXml/itemProps16.xml><?xml version="1.0" encoding="utf-8"?>
<ds:datastoreItem xmlns:ds="http://schemas.openxmlformats.org/officeDocument/2006/customXml" ds:itemID="{5E31613E-28B7-4E71-AD68-909811540403}">
  <ds:schemaRefs/>
</ds:datastoreItem>
</file>

<file path=customXml/itemProps17.xml><?xml version="1.0" encoding="utf-8"?>
<ds:datastoreItem xmlns:ds="http://schemas.openxmlformats.org/officeDocument/2006/customXml" ds:itemID="{94941732-8F1E-4D81-8779-F93903776939}">
  <ds:schemaRefs/>
</ds:datastoreItem>
</file>

<file path=customXml/itemProps18.xml><?xml version="1.0" encoding="utf-8"?>
<ds:datastoreItem xmlns:ds="http://schemas.openxmlformats.org/officeDocument/2006/customXml" ds:itemID="{24813B13-D06D-4660-98C2-1100BE456B0F}">
  <ds:schemaRefs/>
</ds:datastoreItem>
</file>

<file path=customXml/itemProps19.xml><?xml version="1.0" encoding="utf-8"?>
<ds:datastoreItem xmlns:ds="http://schemas.openxmlformats.org/officeDocument/2006/customXml" ds:itemID="{B487BAD4-CC15-4601-BBB4-288986DD6DAA}">
  <ds:schemaRefs/>
</ds:datastoreItem>
</file>

<file path=customXml/itemProps2.xml><?xml version="1.0" encoding="utf-8"?>
<ds:datastoreItem xmlns:ds="http://schemas.openxmlformats.org/officeDocument/2006/customXml" ds:itemID="{6BFBBC63-4584-4A2F-B884-27B71A7B9272}">
  <ds:schemaRefs/>
</ds:datastoreItem>
</file>

<file path=customXml/itemProps20.xml><?xml version="1.0" encoding="utf-8"?>
<ds:datastoreItem xmlns:ds="http://schemas.openxmlformats.org/officeDocument/2006/customXml" ds:itemID="{F39C605C-46C2-4EBE-84E1-A973F9CA894A}">
  <ds:schemaRefs>
    <ds:schemaRef ds:uri="http://schemas.microsoft.com/office/2006/metadata/properties"/>
    <ds:schemaRef ds:uri="http://schemas.microsoft.com/office/infopath/2007/PartnerControls"/>
  </ds:schemaRefs>
</ds:datastoreItem>
</file>

<file path=customXml/itemProps21.xml><?xml version="1.0" encoding="utf-8"?>
<ds:datastoreItem xmlns:ds="http://schemas.openxmlformats.org/officeDocument/2006/customXml" ds:itemID="{031CE513-F182-42EE-854B-711DE69561D2}">
  <ds:schemaRefs>
    <ds:schemaRef ds:uri="http://gemini/pivotcustomization/FormulaBarState"/>
  </ds:schemaRefs>
</ds:datastoreItem>
</file>

<file path=customXml/itemProps22.xml><?xml version="1.0" encoding="utf-8"?>
<ds:datastoreItem xmlns:ds="http://schemas.openxmlformats.org/officeDocument/2006/customXml" ds:itemID="{78411E5E-7051-4A24-ADB6-476024018B87}">
  <ds:schemaRefs/>
</ds:datastoreItem>
</file>

<file path=customXml/itemProps23.xml><?xml version="1.0" encoding="utf-8"?>
<ds:datastoreItem xmlns:ds="http://schemas.openxmlformats.org/officeDocument/2006/customXml" ds:itemID="{36BAC950-FD7B-4B11-9AC6-9ECFB700E282}">
  <ds:schemaRefs/>
</ds:datastoreItem>
</file>

<file path=customXml/itemProps24.xml><?xml version="1.0" encoding="utf-8"?>
<ds:datastoreItem xmlns:ds="http://schemas.openxmlformats.org/officeDocument/2006/customXml" ds:itemID="{89054710-6523-4079-97B6-D76273A07133}">
  <ds:schemaRefs/>
</ds:datastoreItem>
</file>

<file path=customXml/itemProps3.xml><?xml version="1.0" encoding="utf-8"?>
<ds:datastoreItem xmlns:ds="http://schemas.openxmlformats.org/officeDocument/2006/customXml" ds:itemID="{6AC48FBA-73EA-449E-8ACB-08D255F0DAB4}">
  <ds:schemaRefs/>
</ds:datastoreItem>
</file>

<file path=customXml/itemProps4.xml><?xml version="1.0" encoding="utf-8"?>
<ds:datastoreItem xmlns:ds="http://schemas.openxmlformats.org/officeDocument/2006/customXml" ds:itemID="{FFE50ADE-9151-48D8-9284-84A02063BE9B}">
  <ds:schemaRefs/>
</ds:datastoreItem>
</file>

<file path=customXml/itemProps5.xml><?xml version="1.0" encoding="utf-8"?>
<ds:datastoreItem xmlns:ds="http://schemas.openxmlformats.org/officeDocument/2006/customXml" ds:itemID="{5C97E032-6B7A-4F3C-BD7D-EF1CEB3CCD92}">
  <ds:schemaRefs/>
</ds:datastoreItem>
</file>

<file path=customXml/itemProps6.xml><?xml version="1.0" encoding="utf-8"?>
<ds:datastoreItem xmlns:ds="http://schemas.openxmlformats.org/officeDocument/2006/customXml" ds:itemID="{D9FD3BD9-62ED-4BC5-A0A6-17B50F65A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822b9-10e2-41d2-92ce-f61ed7341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C19622A2-F068-404F-A6E6-0A6C9FC4F9D4}">
  <ds:schemaRefs/>
</ds:datastoreItem>
</file>

<file path=customXml/itemProps8.xml><?xml version="1.0" encoding="utf-8"?>
<ds:datastoreItem xmlns:ds="http://schemas.openxmlformats.org/officeDocument/2006/customXml" ds:itemID="{EB3347E9-EF63-45D9-AF2C-4574924A2474}">
  <ds:schemaRefs/>
</ds:datastoreItem>
</file>

<file path=customXml/itemProps9.xml><?xml version="1.0" encoding="utf-8"?>
<ds:datastoreItem xmlns:ds="http://schemas.openxmlformats.org/officeDocument/2006/customXml" ds:itemID="{8AEC4E3A-A8A7-459A-B47A-32FA9B442612}">
  <ds:schemaRefs/>
</ds:datastoreItem>
</file>

<file path=docMetadata/LabelInfo.xml><?xml version="1.0" encoding="utf-8"?>
<clbl:labelList xmlns:clbl="http://schemas.microsoft.com/office/2020/mipLabelMetadata">
  <clbl:label id="{8b891676-291f-42ee-9d45-8aa6ea484558}" enabled="0" method="" siteId="{8b891676-291f-42ee-9d45-8aa6ea48455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Consolidated</vt:lpstr>
      <vt:lpstr>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Patton, Bernadeth</dc:creator>
  <cp:keywords/>
  <dc:description/>
  <cp:lastModifiedBy>RvE</cp:lastModifiedBy>
  <cp:revision/>
  <dcterms:created xsi:type="dcterms:W3CDTF">2025-09-17T14:38:55Z</dcterms:created>
  <dcterms:modified xsi:type="dcterms:W3CDTF">2026-03-02T14:55:43Z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0x0101007C845F3FB7BA7549B9AB652F1E3A805E</vt:lpwstr>
  </property>
</Properties>
</file>