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97" documentId="8_{AEC4ED4F-3993-42F4-98EA-26B05CD6211E}" xr6:coauthVersionLast="47" xr6:coauthVersionMax="47" xr10:uidLastSave="{45B29D8E-7A1C-4BE8-BF76-52741B5C2629}"/>
  <bookViews>
    <workbookView xWindow="-120" yWindow="-120" windowWidth="38640" windowHeight="21120" xr2:uid="{3CD56E62-3EED-4899-84A6-AFC5B5369EAF}"/>
  </bookViews>
  <sheets>
    <sheet name="Main" sheetId="3" r:id="rId1"/>
  </sheets>
  <definedNames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 a="1"/>
  <c r="E7" i="3" s="1"/>
  <c r="F7" i="3" s="1"/>
  <c r="E2" i="3" a="1"/>
  <c r="E2" i="3" s="1"/>
  <c r="F2" i="3" s="1"/>
  <c r="E3" i="3" a="1"/>
  <c r="E3" i="3" s="1"/>
  <c r="F3" i="3" s="1"/>
  <c r="E4" i="3" a="1"/>
  <c r="E4" i="3" s="1"/>
  <c r="F4" i="3" s="1"/>
  <c r="E5" i="3" a="1"/>
  <c r="E5" i="3" s="1"/>
  <c r="F5" i="3" s="1"/>
  <c r="E6" i="3" a="1"/>
  <c r="E6" i="3" s="1"/>
  <c r="F6" i="3" s="1"/>
  <c r="E8" i="3" a="1"/>
  <c r="E8" i="3" s="1"/>
  <c r="F8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<sst xmlns="http://schemas.openxmlformats.org/spreadsheetml/2006/main" count="78" uniqueCount="50">
  <si>
    <t>SERRA BROTHERS, INC.</t>
  </si>
  <si>
    <t>REDWIRE NETWORKS</t>
  </si>
  <si>
    <t>R.A.M. PRODUCE DISTRIBUTORS</t>
  </si>
  <si>
    <t>PURE WATER PARTNERS, LL</t>
  </si>
  <si>
    <t>PETERBILT</t>
  </si>
  <si>
    <t>HERBRUCK POULTRY</t>
  </si>
  <si>
    <t>HANDY WACKS</t>
  </si>
  <si>
    <t>GRACELAND FRUIT, INC.</t>
  </si>
  <si>
    <t>GEHL FOOD &amp; BEVERAGE</t>
  </si>
  <si>
    <t>FRAZA</t>
  </si>
  <si>
    <t>FOODWARE, LLC</t>
  </si>
  <si>
    <t>F.A.B. INC.</t>
  </si>
  <si>
    <t>EFT</t>
  </si>
  <si>
    <t>Account</t>
  </si>
  <si>
    <t>Vendor</t>
  </si>
  <si>
    <t>Date</t>
  </si>
  <si>
    <t>Num</t>
  </si>
  <si>
    <t>Transaction</t>
  </si>
  <si>
    <t>Amount</t>
  </si>
  <si>
    <t>REF:2188 BNF:HERBRUCK POULTRY RANCH INC ID:</t>
  </si>
  <si>
    <t>REF:3122 BNF: F.A.B. INC. ID:1511 BNF BK:SE BANK, N.A. ID:228</t>
  </si>
  <si>
    <t>FURMANO, INC.</t>
  </si>
  <si>
    <t>G &amp; C FOOD INC.</t>
  </si>
  <si>
    <t xml:space="preserve">PEER FOODS </t>
  </si>
  <si>
    <t>PHOENIX</t>
  </si>
  <si>
    <t>FRAZA LLC.</t>
  </si>
  <si>
    <t>Purchases - 1</t>
  </si>
  <si>
    <t>Purchases - 2</t>
  </si>
  <si>
    <t>Purchases - 3</t>
  </si>
  <si>
    <t>Purchases - 4</t>
  </si>
  <si>
    <t>Purchases - 5</t>
  </si>
  <si>
    <t>Purchases - 6</t>
  </si>
  <si>
    <t>Purchases - 7</t>
  </si>
  <si>
    <t>Purchases - 8</t>
  </si>
  <si>
    <t>Purchases - 9</t>
  </si>
  <si>
    <t>Purchases - 10</t>
  </si>
  <si>
    <t>Purchases - 11</t>
  </si>
  <si>
    <t>Purchases - 12</t>
  </si>
  <si>
    <t>Purchases - 13</t>
  </si>
  <si>
    <t>Purchases - 14</t>
  </si>
  <si>
    <t>Purchases - 15</t>
  </si>
  <si>
    <t>Purchases - 16</t>
  </si>
  <si>
    <t>Purchases - 17</t>
  </si>
  <si>
    <t>TRANSFER P WHOLESA: PILGRIM'S PRIDE CORP Confirmation# 14</t>
  </si>
  <si>
    <t>PILGRIM'S PRIDE CORP</t>
  </si>
  <si>
    <t>FAB INC</t>
  </si>
  <si>
    <t>Serra Brothers, Inc.</t>
  </si>
  <si>
    <t xml:space="preserve">PURE WATER </t>
  </si>
  <si>
    <t>FRAZA LLC</t>
  </si>
  <si>
    <t>Alternative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</si>
</sst>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m/d/yy;@"/>
  </numFmts>
  <fonts count="5" x14ac:knownFonts="1">
    <font>
      <sz val="12"/>
      <color theme="1"/>
      <name val="Times New Roman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2"/>
      <name val="Times New Roman"/>
      <family val="1"/>
    </font>
    <font>
      <sz val="12"/>
      <color theme="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0" fontId="0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166" fontId="0" fillId="0" borderId="0" xfId="1" applyNumberFormat="1" applyFont="1" applyFill="1" applyBorder="1" applyAlignment="1"/>
    <xf numFmtId="0" fontId="0" fillId="0" borderId="0" xfId="1" applyFont="1" applyFill="1" applyBorder="1" applyAlignment="1"/>
    <xf numFmtId="4" fontId="0" fillId="0" borderId="0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0" fontId="4" fillId="0" borderId="0" xfId="1" applyFont="1" applyAlignment="1">
      <alignment horizontal="left"/>
    </xf>
    <xf numFmtId="0" fontId="0" fillId="2" borderId="0" xfId="1" applyFont="1" applyFill="1" applyBorder="1" applyAlignment="1">
      <alignment horizontal="left"/>
    </xf>
    <xf numFmtId="0" fontId="3" fillId="2" borderId="0" xfId="1" applyFont="1" applyFill="1" applyAlignment="1">
      <alignment horizontal="left"/>
    </xf>
    <xf numFmtId="0" fontId="0" fillId="2" borderId="0" xfId="1" applyFont="1" applyFill="1" applyBorder="1" applyAlignment="1"/>
  </cellXfs>
  <cellStyles count="6">
    <cellStyle name="Normal" xfId="0" builtinId="0"/>
    <cellStyle name="Normal 2 2" xfId="1" xr:uid="{1085A9BC-C33C-43EE-BBF7-C444D401CB95}"/>
    <cellStyle name="Normal 2 3" xfId="4" xr:uid="{041A3C3A-963C-47EE-B392-D26AC104E2BB}"/>
    <cellStyle name="Normal 3 2" xfId="2" xr:uid="{A8B1FF5F-9276-4282-B22A-6058ECC88E81}"/>
    <cellStyle name="Normal 3 3" xfId="3" xr:uid="{897A1875-6504-44DF-AA0A-0DBFDB341D77}"/>
    <cellStyle name="Normal 4" xfId="5" xr:uid="{8EEB5D8F-7A7E-4E9F-AEF4-322B8A1AA21C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Times New Roman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Times New Roman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D46117-BF03-4B23-B5D1-A981F4664874}" name="tblVendors" displayName="tblVendors" ref="I1:K21" totalsRowShown="0" headerRowDxfId="4">
  <autoFilter ref="I1:K21" xr:uid="{9FD46117-BF03-4B23-B5D1-A981F4664874}"/>
  <tableColumns count="3">
    <tableColumn id="1" xr3:uid="{9318C6B0-E059-49A4-8BA4-10EAD09CB644}" name="Vendor"/>
    <tableColumn id="2" xr3:uid="{7AB449F2-993F-4B9C-BD81-C186993A0A70}" name="Account"/>
    <tableColumn id="3" xr3:uid="{2F47CD49-F728-430F-9259-0AF56F43D37E}" name="Alternative" dataDxfId="2" dataCellStyle="Normal 2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70D3B2-E598-47A1-A153-AFE9B0BB49BB}" name="tblTransactions" displayName="tblTransactions" ref="A1:F8" totalsRowShown="0" headerRowDxfId="3">
  <autoFilter ref="A1:F8" xr:uid="{CF70D3B2-E598-47A1-A153-AFE9B0BB49BB}"/>
  <tableColumns count="6">
    <tableColumn id="1" xr3:uid="{A1DC6CB7-D3F6-4D08-8A64-E501979671CD}" name="Date"/>
    <tableColumn id="2" xr3:uid="{F3EEF5E6-22DF-4C64-8219-EC62AAC082D6}" name="Num"/>
    <tableColumn id="3" xr3:uid="{DE7F5B09-DA70-4C41-8310-93EF035FF154}" name="Transaction"/>
    <tableColumn id="4" xr3:uid="{DDBD71EA-B5A4-4B6F-BB62-BB9FB9FA2FC0}" name="Amount"/>
    <tableColumn id="5" xr3:uid="{EC1A9007-6E33-488E-93D6-A45878D1928B}" name="Vendor" dataDxfId="1" dataCellStyle="Normal 2 2">
      <calculatedColumnFormula array="1">INDEX(tblVendors[Vendor], MATCH(TRUE, ISNUMBER(SEARCH(tblVendors[Alternative], tblTransactions[[#This Row],[Transaction]])), 0))</calculatedColumnFormula>
    </tableColumn>
    <tableColumn id="6" xr3:uid="{6CCB062F-5583-4634-81C9-C5BAF05330CD}" name="Account" dataDxfId="0" dataCellStyle="Normal 2 2">
      <calculatedColumnFormula>_xlfn.XLOOKUP(tblTransactions[[#This Row],[Vendor]],tblVendors[Vendor],tblVendors[Account])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EF07-0F96-4518-9D0B-D4921C543D9C}">
  <dimension ref="A1:K21"/>
  <sheetViews>
    <sheetView tabSelected="1" zoomScaleNormal="100" workbookViewId="0">
      <selection activeCell="A3" sqref="A3"/>
    </sheetView>
  </sheetViews>
  <sheetFormatPr defaultRowHeight="15.75" x14ac:dyDescent="0.25"/>
  <cols>
    <col min="1" max="1" width="10.125" style="4" customWidth="1"/>
    <col min="2" max="2" width="10.125" style="2" customWidth="1"/>
    <col min="3" max="3" width="54.375" style="1" customWidth="1"/>
    <col min="4" max="4" width="11.375" style="3" bestFit="1" customWidth="1"/>
    <col min="5" max="5" width="27.125" style="1" bestFit="1" customWidth="1"/>
    <col min="6" max="6" width="12.25" style="1" bestFit="1" customWidth="1"/>
    <col min="7" max="8" width="9.625" style="1" customWidth="1"/>
    <col min="9" max="9" width="31.25" style="1" bestFit="1" customWidth="1"/>
    <col min="10" max="10" width="12.25" style="1" bestFit="1" customWidth="1"/>
    <col min="11" max="11" width="31.25" style="1" bestFit="1" customWidth="1"/>
    <col min="12" max="16384" width="9" style="1"/>
  </cols>
  <sheetData>
    <row r="1" spans="1:11" x14ac:dyDescent="0.25">
      <c r="A1" s="10" t="s">
        <v>15</v>
      </c>
      <c r="B1" s="11" t="s">
        <v>16</v>
      </c>
      <c r="C1" s="6" t="s">
        <v>17</v>
      </c>
      <c r="D1" s="12" t="s">
        <v>18</v>
      </c>
      <c r="E1" s="13" t="s">
        <v>14</v>
      </c>
      <c r="F1" s="13" t="s">
        <v>13</v>
      </c>
      <c r="I1" s="6" t="s">
        <v>14</v>
      </c>
      <c r="J1" s="6" t="s">
        <v>13</v>
      </c>
      <c r="K1" s="6" t="s">
        <v>49</v>
      </c>
    </row>
    <row r="2" spans="1:11" x14ac:dyDescent="0.25">
      <c r="A2" s="7">
        <v>45792</v>
      </c>
      <c r="B2" s="8" t="s">
        <v>12</v>
      </c>
      <c r="C2" s="8" t="s">
        <v>20</v>
      </c>
      <c r="D2" s="9">
        <v>31.55</v>
      </c>
      <c r="E2" s="1" t="str" cm="1">
        <f t="array" ref="E2">INDEX(tblVendors[Vendor], MATCH(TRUE, ISNUMBER(SEARCH(tblVendors[Alternative], tblTransactions[[#This Row],[Transaction]])), 0))</f>
        <v>F.A.B. INC.</v>
      </c>
      <c r="F2" s="1" t="str">
        <f>_xlfn.XLOOKUP(tblTransactions[[#This Row],[Vendor]],tblVendors[Vendor],tblVendors[Account])</f>
        <v>Purchases - 1</v>
      </c>
      <c r="I2" s="5" t="s">
        <v>11</v>
      </c>
      <c r="J2" s="5" t="s">
        <v>26</v>
      </c>
      <c r="K2" s="5" t="s">
        <v>11</v>
      </c>
    </row>
    <row r="3" spans="1:11" x14ac:dyDescent="0.25">
      <c r="A3" s="7">
        <v>45807</v>
      </c>
      <c r="B3" s="8" t="s">
        <v>12</v>
      </c>
      <c r="C3" s="8" t="s">
        <v>45</v>
      </c>
      <c r="D3" s="9">
        <v>14967</v>
      </c>
      <c r="E3" s="1" t="str" cm="1">
        <f t="array" ref="E3">INDEX(tblVendors[Vendor], MATCH(TRUE, ISNUMBER(SEARCH(tblVendors[Alternative], tblTransactions[[#This Row],[Transaction]])), 0))</f>
        <v>F.A.B. INC.</v>
      </c>
      <c r="F3" s="1" t="str">
        <f>_xlfn.XLOOKUP(tblTransactions[[#This Row],[Vendor]],tblVendors[Vendor],tblVendors[Account])</f>
        <v>Purchases - 1</v>
      </c>
      <c r="I3" s="5" t="s">
        <v>10</v>
      </c>
      <c r="J3" s="5" t="s">
        <v>27</v>
      </c>
      <c r="K3" s="5" t="s">
        <v>10</v>
      </c>
    </row>
    <row r="4" spans="1:11" x14ac:dyDescent="0.25">
      <c r="A4" s="7">
        <v>45799</v>
      </c>
      <c r="B4" s="8">
        <v>1110</v>
      </c>
      <c r="C4" s="8" t="s">
        <v>25</v>
      </c>
      <c r="D4" s="9">
        <v>96.33</v>
      </c>
      <c r="E4" s="1" t="str" cm="1">
        <f t="array" ref="E4">INDEX(tblVendors[Vendor], MATCH(TRUE, ISNUMBER(SEARCH(tblVendors[Alternative], tblTransactions[[#This Row],[Transaction]])), 0))</f>
        <v>FRAZA</v>
      </c>
      <c r="F4" s="1" t="str">
        <f>_xlfn.XLOOKUP(tblTransactions[[#This Row],[Vendor]],tblVendors[Vendor],tblVendors[Account])</f>
        <v>Purchases - 3</v>
      </c>
      <c r="I4" s="5" t="s">
        <v>9</v>
      </c>
      <c r="J4" s="5" t="s">
        <v>28</v>
      </c>
      <c r="K4" s="5" t="s">
        <v>9</v>
      </c>
    </row>
    <row r="5" spans="1:11" x14ac:dyDescent="0.25">
      <c r="A5" s="7">
        <v>45789</v>
      </c>
      <c r="B5" s="8" t="s">
        <v>12</v>
      </c>
      <c r="C5" s="8" t="s">
        <v>19</v>
      </c>
      <c r="D5" s="9">
        <v>963.25</v>
      </c>
      <c r="E5" s="1" t="str" cm="1">
        <f t="array" ref="E5">INDEX(tblVendors[Vendor], MATCH(TRUE, ISNUMBER(SEARCH(tblVendors[Alternative], tblTransactions[[#This Row],[Transaction]])), 0))</f>
        <v>HERBRUCK POULTRY</v>
      </c>
      <c r="F5" s="1" t="str">
        <f>_xlfn.XLOOKUP(tblTransactions[[#This Row],[Vendor]],tblVendors[Vendor],tblVendors[Account])</f>
        <v>Purchases - 9</v>
      </c>
      <c r="I5" s="5" t="s">
        <v>21</v>
      </c>
      <c r="J5" s="5" t="s">
        <v>29</v>
      </c>
      <c r="K5" s="5" t="s">
        <v>21</v>
      </c>
    </row>
    <row r="6" spans="1:11" x14ac:dyDescent="0.25">
      <c r="A6" s="7">
        <v>45783</v>
      </c>
      <c r="B6" s="8" t="s">
        <v>12</v>
      </c>
      <c r="C6" s="8" t="s">
        <v>43</v>
      </c>
      <c r="D6" s="9">
        <v>120.41</v>
      </c>
      <c r="E6" s="1" t="str" cm="1">
        <f t="array" ref="E6">INDEX(tblVendors[Vendor], MATCH(TRUE, ISNUMBER(SEARCH(tblVendors[Alternative], tblTransactions[[#This Row],[Transaction]])), 0))</f>
        <v>PILGRIM'S PRIDE CORP</v>
      </c>
      <c r="F6" s="1" t="str">
        <f>_xlfn.XLOOKUP(tblTransactions[[#This Row],[Vendor]],tblVendors[Vendor],tblVendors[Account])</f>
        <v>Purchases - 13</v>
      </c>
      <c r="I6" s="5" t="s">
        <v>22</v>
      </c>
      <c r="J6" s="5" t="s">
        <v>30</v>
      </c>
      <c r="K6" s="5" t="s">
        <v>22</v>
      </c>
    </row>
    <row r="7" spans="1:11" x14ac:dyDescent="0.25">
      <c r="A7" s="7">
        <v>45786</v>
      </c>
      <c r="B7" s="8" t="s">
        <v>12</v>
      </c>
      <c r="C7" s="8" t="s">
        <v>47</v>
      </c>
      <c r="D7" s="9">
        <v>1221.5899999999999</v>
      </c>
      <c r="E7" s="1" t="str" cm="1">
        <f t="array" ref="E7">INDEX(tblVendors[Vendor], MATCH(TRUE, ISNUMBER(SEARCH(tblVendors[Alternative], tblTransactions[[#This Row],[Transaction]])), 0))</f>
        <v>PURE WATER PARTNERS, LL</v>
      </c>
      <c r="F7" s="1" t="str">
        <f>_xlfn.XLOOKUP(tblTransactions[[#This Row],[Vendor]],tblVendors[Vendor],tblVendors[Account])</f>
        <v>Purchases - 14</v>
      </c>
      <c r="I7" s="5" t="s">
        <v>8</v>
      </c>
      <c r="J7" s="5" t="s">
        <v>31</v>
      </c>
      <c r="K7" s="5" t="s">
        <v>8</v>
      </c>
    </row>
    <row r="8" spans="1:11" x14ac:dyDescent="0.25">
      <c r="A8" s="7">
        <v>45805</v>
      </c>
      <c r="B8" s="8">
        <v>58827</v>
      </c>
      <c r="C8" s="8" t="s">
        <v>46</v>
      </c>
      <c r="D8" s="9">
        <v>556</v>
      </c>
      <c r="E8" s="1" t="str" cm="1">
        <f t="array" ref="E8">INDEX(tblVendors[Vendor], MATCH(TRUE, ISNUMBER(SEARCH(tblVendors[Alternative], tblTransactions[[#This Row],[Transaction]])), 0))</f>
        <v>SERRA BROTHERS, INC.</v>
      </c>
      <c r="F8" s="1" t="str">
        <f>_xlfn.XLOOKUP(tblTransactions[[#This Row],[Vendor]],tblVendors[Vendor],tblVendors[Account])</f>
        <v>Purchases - 17</v>
      </c>
      <c r="I8" s="5" t="s">
        <v>7</v>
      </c>
      <c r="J8" s="5" t="s">
        <v>32</v>
      </c>
      <c r="K8" s="5" t="s">
        <v>7</v>
      </c>
    </row>
    <row r="9" spans="1:11" x14ac:dyDescent="0.25">
      <c r="I9" s="5" t="s">
        <v>6</v>
      </c>
      <c r="J9" s="5" t="s">
        <v>33</v>
      </c>
      <c r="K9" s="5" t="s">
        <v>6</v>
      </c>
    </row>
    <row r="10" spans="1:11" x14ac:dyDescent="0.25">
      <c r="I10" s="5" t="s">
        <v>5</v>
      </c>
      <c r="J10" s="5" t="s">
        <v>34</v>
      </c>
      <c r="K10" s="5" t="s">
        <v>5</v>
      </c>
    </row>
    <row r="11" spans="1:11" x14ac:dyDescent="0.25">
      <c r="I11" s="5" t="s">
        <v>23</v>
      </c>
      <c r="J11" s="5" t="s">
        <v>35</v>
      </c>
      <c r="K11" s="5" t="s">
        <v>23</v>
      </c>
    </row>
    <row r="12" spans="1:11" x14ac:dyDescent="0.25">
      <c r="I12" s="5" t="s">
        <v>4</v>
      </c>
      <c r="J12" s="5" t="s">
        <v>36</v>
      </c>
      <c r="K12" s="5" t="s">
        <v>4</v>
      </c>
    </row>
    <row r="13" spans="1:11" x14ac:dyDescent="0.25">
      <c r="I13" s="5" t="s">
        <v>24</v>
      </c>
      <c r="J13" s="5" t="s">
        <v>37</v>
      </c>
      <c r="K13" s="5" t="s">
        <v>24</v>
      </c>
    </row>
    <row r="14" spans="1:11" x14ac:dyDescent="0.25">
      <c r="I14" s="5" t="s">
        <v>44</v>
      </c>
      <c r="J14" s="5" t="s">
        <v>38</v>
      </c>
      <c r="K14" s="5" t="s">
        <v>44</v>
      </c>
    </row>
    <row r="15" spans="1:11" x14ac:dyDescent="0.25">
      <c r="I15" s="5" t="s">
        <v>3</v>
      </c>
      <c r="J15" s="5" t="s">
        <v>39</v>
      </c>
      <c r="K15" s="5" t="s">
        <v>3</v>
      </c>
    </row>
    <row r="16" spans="1:11" x14ac:dyDescent="0.25">
      <c r="I16" s="5" t="s">
        <v>2</v>
      </c>
      <c r="J16" s="5" t="s">
        <v>40</v>
      </c>
      <c r="K16" s="5" t="s">
        <v>2</v>
      </c>
    </row>
    <row r="17" spans="9:11" x14ac:dyDescent="0.25">
      <c r="I17" s="5" t="s">
        <v>1</v>
      </c>
      <c r="J17" s="5" t="s">
        <v>41</v>
      </c>
      <c r="K17" s="5" t="s">
        <v>1</v>
      </c>
    </row>
    <row r="18" spans="9:11" x14ac:dyDescent="0.25">
      <c r="I18" s="5" t="s">
        <v>0</v>
      </c>
      <c r="J18" s="5" t="s">
        <v>42</v>
      </c>
      <c r="K18" s="5" t="s">
        <v>0</v>
      </c>
    </row>
    <row r="19" spans="9:11" x14ac:dyDescent="0.25">
      <c r="I19" s="14" t="s">
        <v>11</v>
      </c>
      <c r="J19" s="14"/>
      <c r="K19" s="14" t="s">
        <v>45</v>
      </c>
    </row>
    <row r="20" spans="9:11" x14ac:dyDescent="0.25">
      <c r="I20" s="14" t="s">
        <v>9</v>
      </c>
      <c r="J20" s="14"/>
      <c r="K20" s="14" t="s">
        <v>48</v>
      </c>
    </row>
    <row r="21" spans="9:11" x14ac:dyDescent="0.25">
      <c r="I21" s="14" t="s">
        <v>3</v>
      </c>
      <c r="J21" s="15"/>
      <c r="K21" s="16" t="s">
        <v>47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4B3CC3-059F-4C04-8910-F8985B028B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Ward</dc:creator>
  <cp:lastModifiedBy>RvE</cp:lastModifiedBy>
  <cp:lastPrinted>2025-07-11T02:06:57Z</cp:lastPrinted>
  <dcterms:created xsi:type="dcterms:W3CDTF">2025-07-09T22:12:04Z</dcterms:created>
  <dcterms:modified xsi:type="dcterms:W3CDTF">2025-07-12T06:13:59Z</dcterms:modified>
</cp:coreProperties>
</file>