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1"/>
  <workbookPr filterPrivacy="1" codeName="ThisWorkbook"/>
  <xr:revisionPtr revIDLastSave="37" documentId="8_{6ABD56C3-E0D6-4A1C-AFC7-BA20C51530B3}" xr6:coauthVersionLast="47" xr6:coauthVersionMax="47" xr10:uidLastSave="{49B2B062-768F-4333-A9CA-3D0B009A136B}"/>
  <bookViews>
    <workbookView xWindow="-120" yWindow="-120" windowWidth="38640" windowHeight="21120" tabRatio="698" xr2:uid="{61BC8648-5D0D-49FC-B380-78EA330B792C}"/>
  </bookViews>
  <sheets>
    <sheet name="Totals" sheetId="30" r:id="rId1"/>
  </sheets>
  <definedNames>
    <definedName name="GoldSilverInventor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4" i="30" l="1"/>
  <c r="F2" i="30"/>
  <c r="E274" i="30" l="1"/>
  <c r="F274" i="30" l="1"/>
  <c r="E272" i="30"/>
  <c r="E273" i="30"/>
  <c r="C272" i="30"/>
  <c r="C273" i="30"/>
  <c r="E270" i="30"/>
  <c r="E271" i="30"/>
  <c r="C270" i="30"/>
  <c r="C271" i="30"/>
  <c r="E268" i="30"/>
  <c r="E269" i="30"/>
  <c r="C268" i="30"/>
  <c r="C269" i="30"/>
  <c r="E266" i="30"/>
  <c r="E267" i="30"/>
  <c r="C266" i="30"/>
  <c r="C267" i="30"/>
  <c r="E264" i="30"/>
  <c r="E265" i="30"/>
  <c r="C264" i="30"/>
  <c r="C265" i="30"/>
  <c r="E262" i="30"/>
  <c r="E263" i="30"/>
  <c r="C262" i="30"/>
  <c r="C263" i="30"/>
  <c r="C261" i="30"/>
  <c r="E260" i="30"/>
  <c r="E261" i="30"/>
  <c r="C259" i="30"/>
  <c r="C260" i="30"/>
  <c r="E258" i="30"/>
  <c r="E259" i="30"/>
  <c r="C257" i="30"/>
  <c r="C258" i="30"/>
  <c r="E256" i="30"/>
  <c r="E257" i="30"/>
  <c r="C255" i="30"/>
  <c r="C256" i="30"/>
  <c r="E254" i="30"/>
  <c r="E255" i="30"/>
  <c r="C253" i="30"/>
  <c r="C254" i="30"/>
  <c r="E252" i="30"/>
  <c r="E253" i="30"/>
  <c r="C251" i="30"/>
  <c r="C252" i="30"/>
  <c r="E250" i="30"/>
  <c r="E251" i="30"/>
  <c r="C249" i="30"/>
  <c r="C250" i="30"/>
  <c r="E248" i="30"/>
  <c r="E249" i="30"/>
  <c r="C247" i="30"/>
  <c r="C248" i="30"/>
  <c r="E246" i="30"/>
  <c r="E247" i="30"/>
  <c r="C245" i="30"/>
  <c r="C246" i="30"/>
  <c r="E244" i="30"/>
  <c r="E245" i="30"/>
  <c r="C243" i="30"/>
  <c r="C244" i="30"/>
  <c r="E242" i="30"/>
  <c r="E243" i="30"/>
  <c r="C241" i="30"/>
  <c r="C242" i="30"/>
  <c r="E240" i="30"/>
  <c r="E241" i="30"/>
  <c r="C239" i="30"/>
  <c r="C240" i="30"/>
  <c r="E238" i="30"/>
  <c r="E239" i="30"/>
  <c r="C237" i="30"/>
  <c r="C238" i="30"/>
  <c r="E236" i="30"/>
  <c r="E237" i="30"/>
  <c r="C235" i="30"/>
  <c r="C236" i="30"/>
  <c r="E234" i="30"/>
  <c r="E235" i="30"/>
  <c r="C233" i="30"/>
  <c r="C234" i="30"/>
  <c r="E232" i="30"/>
  <c r="E233" i="30"/>
  <c r="C231" i="30"/>
  <c r="C232" i="30"/>
  <c r="E230" i="30"/>
  <c r="E231" i="30"/>
  <c r="C229" i="30"/>
  <c r="C230" i="30"/>
  <c r="E228" i="30"/>
  <c r="E229" i="30"/>
  <c r="C227" i="30"/>
  <c r="C228" i="30"/>
  <c r="E226" i="30"/>
  <c r="E227" i="30"/>
  <c r="C225" i="30"/>
  <c r="C226" i="30"/>
  <c r="E224" i="30"/>
  <c r="E225" i="30"/>
  <c r="C224" i="30"/>
  <c r="E222" i="30"/>
  <c r="E223" i="30"/>
  <c r="C223" i="30"/>
  <c r="C222" i="30"/>
  <c r="E220" i="30"/>
  <c r="E221" i="30"/>
  <c r="C220" i="30"/>
  <c r="C221" i="30"/>
  <c r="E218" i="30"/>
  <c r="E219" i="30"/>
  <c r="C218" i="30"/>
  <c r="C219" i="30"/>
  <c r="E216" i="30"/>
  <c r="E217" i="30"/>
  <c r="C216" i="30"/>
  <c r="C217" i="30"/>
  <c r="E214" i="30"/>
  <c r="E215" i="30"/>
  <c r="C214" i="30"/>
  <c r="C215" i="30"/>
  <c r="E213" i="30"/>
  <c r="C213" i="30"/>
  <c r="E211" i="30"/>
  <c r="E212" i="30"/>
  <c r="C211" i="30"/>
  <c r="C212" i="30"/>
  <c r="C210" i="30"/>
  <c r="E209" i="30"/>
  <c r="E210" i="30"/>
  <c r="C208" i="30"/>
  <c r="C209" i="30"/>
  <c r="E207" i="30"/>
  <c r="E208" i="30"/>
  <c r="C206" i="30"/>
  <c r="C207" i="30"/>
  <c r="E205" i="30"/>
  <c r="E206" i="30"/>
  <c r="C204" i="30"/>
  <c r="C205" i="30"/>
  <c r="E203" i="30"/>
  <c r="E204" i="30"/>
  <c r="C202" i="30"/>
  <c r="C203" i="30"/>
  <c r="E201" i="30"/>
  <c r="E202" i="30"/>
  <c r="C200" i="30"/>
  <c r="C201" i="30"/>
  <c r="E199" i="30"/>
  <c r="E200" i="30"/>
  <c r="C199" i="30"/>
  <c r="C198" i="30"/>
  <c r="E197" i="30"/>
  <c r="E198" i="30"/>
  <c r="C197" i="30"/>
  <c r="E195" i="30"/>
  <c r="E196" i="30"/>
  <c r="C195" i="30"/>
  <c r="C196" i="30"/>
  <c r="E193" i="30"/>
  <c r="E189" i="30"/>
  <c r="E185" i="30"/>
  <c r="E181" i="30"/>
  <c r="E177" i="30"/>
  <c r="E173" i="30"/>
  <c r="E169" i="30"/>
  <c r="E165" i="30"/>
  <c r="E161" i="30"/>
  <c r="E157" i="30"/>
  <c r="E153" i="30"/>
  <c r="E149" i="30"/>
  <c r="E145" i="30"/>
  <c r="E141" i="30"/>
  <c r="E137" i="30"/>
  <c r="E133" i="30"/>
  <c r="E129" i="30"/>
  <c r="E125" i="30"/>
  <c r="E121" i="30"/>
  <c r="E117" i="30"/>
  <c r="E113" i="30"/>
  <c r="E192" i="30"/>
  <c r="E188" i="30"/>
  <c r="E184" i="30"/>
  <c r="E180" i="30"/>
  <c r="E176" i="30"/>
  <c r="E172" i="30"/>
  <c r="E168" i="30"/>
  <c r="E164" i="30"/>
  <c r="E160" i="30"/>
  <c r="E156" i="30"/>
  <c r="E152" i="30"/>
  <c r="E148" i="30"/>
  <c r="E144" i="30"/>
  <c r="E140" i="30"/>
  <c r="E136" i="30"/>
  <c r="E132" i="30"/>
  <c r="E128" i="30"/>
  <c r="E124" i="30"/>
  <c r="E120" i="30"/>
  <c r="E116" i="30"/>
  <c r="E112" i="30"/>
  <c r="E108" i="30"/>
  <c r="E104" i="30"/>
  <c r="E100" i="30"/>
  <c r="E96" i="30"/>
  <c r="E92" i="30"/>
  <c r="E88" i="30"/>
  <c r="E84" i="30"/>
  <c r="E80" i="30"/>
  <c r="E76" i="30"/>
  <c r="E50" i="30"/>
  <c r="E54" i="30"/>
  <c r="E58" i="30"/>
  <c r="E62" i="30"/>
  <c r="E66" i="30"/>
  <c r="E70" i="30"/>
  <c r="E28" i="30"/>
  <c r="E191" i="30"/>
  <c r="E183" i="30"/>
  <c r="E175" i="30"/>
  <c r="E167" i="30"/>
  <c r="E159" i="30"/>
  <c r="E151" i="30"/>
  <c r="E143" i="30"/>
  <c r="E135" i="30"/>
  <c r="E127" i="30"/>
  <c r="E119" i="30"/>
  <c r="E111" i="30"/>
  <c r="E106" i="30"/>
  <c r="E101" i="30"/>
  <c r="E95" i="30"/>
  <c r="E90" i="30"/>
  <c r="E85" i="30"/>
  <c r="E79" i="30"/>
  <c r="E74" i="30"/>
  <c r="E53" i="30"/>
  <c r="E59" i="30"/>
  <c r="E64" i="30"/>
  <c r="E69" i="30"/>
  <c r="E29" i="30"/>
  <c r="E33" i="30"/>
  <c r="E37" i="30"/>
  <c r="E41" i="30"/>
  <c r="E45" i="30"/>
  <c r="E49" i="30"/>
  <c r="E16" i="30"/>
  <c r="E20" i="30"/>
  <c r="E24" i="30"/>
  <c r="E7" i="30"/>
  <c r="E11" i="30"/>
  <c r="E187" i="30"/>
  <c r="E179" i="30"/>
  <c r="E171" i="30"/>
  <c r="E163" i="30"/>
  <c r="E155" i="30"/>
  <c r="E147" i="30"/>
  <c r="E139" i="30"/>
  <c r="E131" i="30"/>
  <c r="E123" i="30"/>
  <c r="E115" i="30"/>
  <c r="E190" i="30"/>
  <c r="E182" i="30"/>
  <c r="E174" i="30"/>
  <c r="E166" i="30"/>
  <c r="E158" i="30"/>
  <c r="E150" i="30"/>
  <c r="E142" i="30"/>
  <c r="E134" i="30"/>
  <c r="E126" i="30"/>
  <c r="E118" i="30"/>
  <c r="E110" i="30"/>
  <c r="E105" i="30"/>
  <c r="E99" i="30"/>
  <c r="E94" i="30"/>
  <c r="E89" i="30"/>
  <c r="E83" i="30"/>
  <c r="E78" i="30"/>
  <c r="E73" i="30"/>
  <c r="E55" i="30"/>
  <c r="E60" i="30"/>
  <c r="E65" i="30"/>
  <c r="E71" i="30"/>
  <c r="E30" i="30"/>
  <c r="E34" i="30"/>
  <c r="E38" i="30"/>
  <c r="E42" i="30"/>
  <c r="E46" i="30"/>
  <c r="E13" i="30"/>
  <c r="E17" i="30"/>
  <c r="E21" i="30"/>
  <c r="E25" i="30"/>
  <c r="E8" i="30"/>
  <c r="E12" i="30"/>
  <c r="E178" i="30"/>
  <c r="E146" i="30"/>
  <c r="E114" i="30"/>
  <c r="E102" i="30"/>
  <c r="E91" i="30"/>
  <c r="E81" i="30"/>
  <c r="E52" i="30"/>
  <c r="E63" i="30"/>
  <c r="E27" i="30"/>
  <c r="E36" i="30"/>
  <c r="E44" i="30"/>
  <c r="E15" i="30"/>
  <c r="E23" i="30"/>
  <c r="E10" i="30"/>
  <c r="E170" i="30"/>
  <c r="E138" i="30"/>
  <c r="E109" i="30"/>
  <c r="E98" i="30"/>
  <c r="E87" i="30"/>
  <c r="E77" i="30"/>
  <c r="E56" i="30"/>
  <c r="E67" i="30"/>
  <c r="E31" i="30"/>
  <c r="E39" i="30"/>
  <c r="E47" i="30"/>
  <c r="E18" i="30"/>
  <c r="E26" i="30"/>
  <c r="E5" i="30"/>
  <c r="E154" i="30"/>
  <c r="E103" i="30"/>
  <c r="E82" i="30"/>
  <c r="E61" i="30"/>
  <c r="E35" i="30"/>
  <c r="E14" i="30"/>
  <c r="E9" i="30"/>
  <c r="E194" i="30"/>
  <c r="E162" i="30"/>
  <c r="E130" i="30"/>
  <c r="E107" i="30"/>
  <c r="E97" i="30"/>
  <c r="E86" i="30"/>
  <c r="E75" i="30"/>
  <c r="E57" i="30"/>
  <c r="E68" i="30"/>
  <c r="E32" i="30"/>
  <c r="E40" i="30"/>
  <c r="E48" i="30"/>
  <c r="E19" i="30"/>
  <c r="E6" i="30"/>
  <c r="E4" i="30"/>
  <c r="E186" i="30"/>
  <c r="E122" i="30"/>
  <c r="E93" i="30"/>
  <c r="E51" i="30"/>
  <c r="E72" i="30"/>
  <c r="E43" i="30"/>
  <c r="E22" i="30"/>
  <c r="C95" i="30"/>
  <c r="C99" i="30"/>
  <c r="C103" i="30"/>
  <c r="C107" i="30"/>
  <c r="C111" i="30"/>
  <c r="C115" i="30"/>
  <c r="C119" i="30"/>
  <c r="C123" i="30"/>
  <c r="C127" i="30"/>
  <c r="C131" i="30"/>
  <c r="C135" i="30"/>
  <c r="C139" i="30"/>
  <c r="C143" i="30"/>
  <c r="C147" i="30"/>
  <c r="C151" i="30"/>
  <c r="C155" i="30"/>
  <c r="C159" i="30"/>
  <c r="C163" i="30"/>
  <c r="C167" i="30"/>
  <c r="C171" i="30"/>
  <c r="C175" i="30"/>
  <c r="C179" i="30"/>
  <c r="C183" i="30"/>
  <c r="C187" i="30"/>
  <c r="C191" i="30"/>
  <c r="C27" i="30"/>
  <c r="C31" i="30"/>
  <c r="C35" i="30"/>
  <c r="C39" i="30"/>
  <c r="C43" i="30"/>
  <c r="C47" i="30"/>
  <c r="C51" i="30"/>
  <c r="C55" i="30"/>
  <c r="C59" i="30"/>
  <c r="C63" i="30"/>
  <c r="C67" i="30"/>
  <c r="C71" i="30"/>
  <c r="C75" i="30"/>
  <c r="C79" i="30"/>
  <c r="C83" i="30"/>
  <c r="C87" i="30"/>
  <c r="C91" i="30"/>
  <c r="C5" i="30"/>
  <c r="C9" i="30"/>
  <c r="C13" i="30"/>
  <c r="C17" i="30"/>
  <c r="C21" i="30"/>
  <c r="C25" i="30"/>
  <c r="C96" i="30"/>
  <c r="C100" i="30"/>
  <c r="C104" i="30"/>
  <c r="C108" i="30"/>
  <c r="C112" i="30"/>
  <c r="C116" i="30"/>
  <c r="C120" i="30"/>
  <c r="C124" i="30"/>
  <c r="C128" i="30"/>
  <c r="C132" i="30"/>
  <c r="C136" i="30"/>
  <c r="C140" i="30"/>
  <c r="C144" i="30"/>
  <c r="C148" i="30"/>
  <c r="C152" i="30"/>
  <c r="C156" i="30"/>
  <c r="C160" i="30"/>
  <c r="C164" i="30"/>
  <c r="C168" i="30"/>
  <c r="C172" i="30"/>
  <c r="C176" i="30"/>
  <c r="C180" i="30"/>
  <c r="C184" i="30"/>
  <c r="C188" i="30"/>
  <c r="C192" i="30"/>
  <c r="C28" i="30"/>
  <c r="C32" i="30"/>
  <c r="C36" i="30"/>
  <c r="C40" i="30"/>
  <c r="C44" i="30"/>
  <c r="C48" i="30"/>
  <c r="C52" i="30"/>
  <c r="C56" i="30"/>
  <c r="C60" i="30"/>
  <c r="C64" i="30"/>
  <c r="C68" i="30"/>
  <c r="C72" i="30"/>
  <c r="C76" i="30"/>
  <c r="C80" i="30"/>
  <c r="C84" i="30"/>
  <c r="C88" i="30"/>
  <c r="C92" i="30"/>
  <c r="C6" i="30"/>
  <c r="C10" i="30"/>
  <c r="C14" i="30"/>
  <c r="C18" i="30"/>
  <c r="C22" i="30"/>
  <c r="C26" i="30"/>
  <c r="C97" i="30"/>
  <c r="C105" i="30"/>
  <c r="C113" i="30"/>
  <c r="C121" i="30"/>
  <c r="C129" i="30"/>
  <c r="C137" i="30"/>
  <c r="C145" i="30"/>
  <c r="C153" i="30"/>
  <c r="C161" i="30"/>
  <c r="C169" i="30"/>
  <c r="C177" i="30"/>
  <c r="C185" i="30"/>
  <c r="C193" i="30"/>
  <c r="C33" i="30"/>
  <c r="C41" i="30"/>
  <c r="C49" i="30"/>
  <c r="C57" i="30"/>
  <c r="C65" i="30"/>
  <c r="C73" i="30"/>
  <c r="C81" i="30"/>
  <c r="C89" i="30"/>
  <c r="C7" i="30"/>
  <c r="C15" i="30"/>
  <c r="C23" i="30"/>
  <c r="C141" i="30"/>
  <c r="C149" i="30"/>
  <c r="C157" i="30"/>
  <c r="C165" i="30"/>
  <c r="C173" i="30"/>
  <c r="C181" i="30"/>
  <c r="C189" i="30"/>
  <c r="C29" i="30"/>
  <c r="C37" i="30"/>
  <c r="C45" i="30"/>
  <c r="C53" i="30"/>
  <c r="C61" i="30"/>
  <c r="C69" i="30"/>
  <c r="C77" i="30"/>
  <c r="C85" i="30"/>
  <c r="C11" i="30"/>
  <c r="C19" i="30"/>
  <c r="C4" i="30"/>
  <c r="C98" i="30"/>
  <c r="C106" i="30"/>
  <c r="C114" i="30"/>
  <c r="C122" i="30"/>
  <c r="C130" i="30"/>
  <c r="C138" i="30"/>
  <c r="C146" i="30"/>
  <c r="C154" i="30"/>
  <c r="C162" i="30"/>
  <c r="C170" i="30"/>
  <c r="C178" i="30"/>
  <c r="C186" i="30"/>
  <c r="C194" i="30"/>
  <c r="C34" i="30"/>
  <c r="C42" i="30"/>
  <c r="C50" i="30"/>
  <c r="C58" i="30"/>
  <c r="C66" i="30"/>
  <c r="C74" i="30"/>
  <c r="C82" i="30"/>
  <c r="C90" i="30"/>
  <c r="C8" i="30"/>
  <c r="C16" i="30"/>
  <c r="C24" i="30"/>
  <c r="C93" i="30"/>
  <c r="C101" i="30"/>
  <c r="C109" i="30"/>
  <c r="C117" i="30"/>
  <c r="C125" i="30"/>
  <c r="C133" i="30"/>
  <c r="C102" i="30"/>
  <c r="C110" i="30"/>
  <c r="C142" i="30"/>
  <c r="C174" i="30"/>
  <c r="C38" i="30"/>
  <c r="C70" i="30"/>
  <c r="C12" i="30"/>
  <c r="C118" i="30"/>
  <c r="C150" i="30"/>
  <c r="C182" i="30"/>
  <c r="C46" i="30"/>
  <c r="C78" i="30"/>
  <c r="C20" i="30"/>
  <c r="C166" i="30"/>
  <c r="C30" i="30"/>
  <c r="C94" i="30"/>
  <c r="C126" i="30"/>
  <c r="C158" i="30"/>
  <c r="C190" i="30"/>
  <c r="C54" i="30"/>
  <c r="C86" i="30"/>
  <c r="C134" i="30"/>
  <c r="C62" i="30"/>
  <c r="F272" i="30" l="1"/>
  <c r="F273" i="30"/>
  <c r="F271" i="30"/>
  <c r="F266" i="30"/>
  <c r="F268" i="30"/>
  <c r="F270" i="30"/>
  <c r="F269" i="30"/>
  <c r="F267" i="30"/>
  <c r="F262" i="30"/>
  <c r="F264" i="30"/>
  <c r="F265" i="30"/>
  <c r="F263" i="30"/>
  <c r="F261" i="30"/>
  <c r="F260" i="30"/>
  <c r="F256" i="30"/>
  <c r="F258" i="30"/>
  <c r="F259" i="30"/>
  <c r="F257" i="30"/>
  <c r="F255" i="30"/>
  <c r="F253" i="30"/>
  <c r="F254" i="30"/>
  <c r="F252" i="30"/>
  <c r="F250" i="30"/>
  <c r="F251" i="30"/>
  <c r="F249" i="30"/>
  <c r="F248" i="30"/>
  <c r="F247" i="30"/>
  <c r="F246" i="30"/>
  <c r="F245" i="30"/>
  <c r="F244" i="30"/>
  <c r="F243" i="30"/>
  <c r="F242" i="30"/>
  <c r="F240" i="30"/>
  <c r="F241" i="30"/>
  <c r="F239" i="30"/>
  <c r="F238" i="30"/>
  <c r="F237" i="30"/>
  <c r="F236" i="30"/>
  <c r="F235" i="30"/>
  <c r="F230" i="30"/>
  <c r="F234" i="30"/>
  <c r="F233" i="30"/>
  <c r="F232" i="30"/>
  <c r="F231" i="30"/>
  <c r="F228" i="30"/>
  <c r="F229" i="30"/>
  <c r="F227" i="30"/>
  <c r="F226" i="30"/>
  <c r="F224" i="30"/>
  <c r="F225" i="30"/>
  <c r="F222" i="30"/>
  <c r="F220" i="30"/>
  <c r="F223" i="30"/>
  <c r="F218" i="30"/>
  <c r="F221" i="30"/>
  <c r="F214" i="30"/>
  <c r="F216" i="30"/>
  <c r="F219" i="30"/>
  <c r="F217" i="30"/>
  <c r="F213" i="30"/>
  <c r="F215" i="30"/>
  <c r="F211" i="30"/>
  <c r="F212" i="30"/>
  <c r="F209" i="30"/>
  <c r="F210" i="30"/>
  <c r="F208" i="30"/>
  <c r="F207" i="30"/>
  <c r="F206" i="30"/>
  <c r="F205" i="30"/>
  <c r="F203" i="30"/>
  <c r="F204" i="30"/>
  <c r="F202" i="30"/>
  <c r="F199" i="30"/>
  <c r="F200" i="30"/>
  <c r="F201" i="30"/>
  <c r="F195" i="30"/>
  <c r="F197" i="30"/>
  <c r="F198" i="30"/>
  <c r="F196" i="30"/>
  <c r="F194" i="30"/>
  <c r="F193" i="30"/>
  <c r="F192" i="30"/>
  <c r="F190" i="30"/>
  <c r="F188" i="30"/>
  <c r="F191" i="30"/>
  <c r="F189" i="30"/>
  <c r="F186" i="30"/>
  <c r="F187" i="30"/>
  <c r="F185" i="30"/>
  <c r="F179" i="30" l="1"/>
  <c r="F174" i="30"/>
  <c r="F175" i="30"/>
  <c r="F171" i="30"/>
  <c r="F169" i="30"/>
  <c r="F168" i="30"/>
  <c r="F166" i="30"/>
  <c r="F164" i="30"/>
  <c r="F165" i="30"/>
  <c r="F161" i="30"/>
  <c r="F162" i="30"/>
  <c r="F159" i="30"/>
  <c r="F157" i="30"/>
  <c r="F158" i="30"/>
  <c r="F156" i="30"/>
  <c r="F155" i="30"/>
  <c r="F154" i="30"/>
  <c r="F152" i="30"/>
  <c r="F153" i="30"/>
  <c r="F150" i="30"/>
  <c r="F151" i="30"/>
  <c r="F148" i="30"/>
  <c r="F149" i="30"/>
  <c r="F147" i="30"/>
  <c r="F145" i="30"/>
  <c r="F146" i="30"/>
  <c r="F143" i="30"/>
  <c r="F144" i="30"/>
  <c r="F141" i="30"/>
  <c r="F142" i="30"/>
  <c r="F139" i="30"/>
  <c r="F137" i="30"/>
  <c r="F138" i="30"/>
  <c r="F135" i="30"/>
  <c r="F136" i="30"/>
  <c r="F133" i="30"/>
  <c r="F134" i="30"/>
  <c r="F131" i="30"/>
  <c r="F132" i="30"/>
  <c r="F130" i="30"/>
  <c r="F128" i="30"/>
  <c r="F129" i="30"/>
  <c r="F124" i="30"/>
  <c r="F125" i="30"/>
  <c r="F123" i="30"/>
  <c r="F121" i="30"/>
  <c r="F122" i="30"/>
  <c r="F119" i="30"/>
  <c r="F117" i="30"/>
  <c r="F118" i="30"/>
  <c r="F115" i="30"/>
  <c r="F116" i="30"/>
  <c r="F113" i="30"/>
  <c r="F114" i="30"/>
  <c r="F112" i="30"/>
  <c r="F110" i="30"/>
  <c r="F106" i="30"/>
  <c r="F104" i="30"/>
  <c r="F105" i="30"/>
  <c r="F102" i="30"/>
  <c r="F103" i="30"/>
  <c r="F100" i="30"/>
  <c r="F98" i="30"/>
  <c r="F99" i="30"/>
  <c r="F97" i="30"/>
  <c r="F94" i="30"/>
  <c r="F88" i="30"/>
  <c r="F86" i="30"/>
  <c r="F84" i="30"/>
  <c r="F17" i="30"/>
  <c r="F56" i="30"/>
  <c r="F44" i="30"/>
  <c r="F71" i="30"/>
  <c r="F41" i="30"/>
  <c r="F55" i="30"/>
  <c r="F62" i="30"/>
  <c r="F4" i="30"/>
  <c r="F63" i="30"/>
  <c r="F48" i="30"/>
  <c r="F26" i="30"/>
  <c r="F51" i="30"/>
  <c r="F54" i="30"/>
  <c r="F33" i="30"/>
  <c r="F12" i="30"/>
  <c r="F66" i="30"/>
  <c r="F79" i="30"/>
  <c r="F47" i="30"/>
  <c r="F53" i="30"/>
  <c r="F42" i="30"/>
  <c r="F21" i="30"/>
  <c r="F73" i="30"/>
  <c r="F49" i="30"/>
  <c r="F38" i="30"/>
  <c r="F28" i="30"/>
  <c r="F78" i="30"/>
  <c r="F61" i="30"/>
  <c r="F67" i="30"/>
  <c r="F59" i="30"/>
  <c r="F25" i="30"/>
  <c r="F15" i="30"/>
  <c r="F11" i="30"/>
  <c r="F127" i="30" l="1"/>
  <c r="F183" i="30"/>
  <c r="F184" i="30"/>
  <c r="F181" i="30"/>
  <c r="F182" i="30"/>
  <c r="F180" i="30"/>
  <c r="F177" i="30"/>
  <c r="F178" i="30"/>
  <c r="F172" i="30"/>
  <c r="F176" i="30"/>
  <c r="F173" i="30"/>
  <c r="F170" i="30"/>
  <c r="F167" i="30"/>
  <c r="F163" i="30"/>
  <c r="F160" i="30"/>
  <c r="F140" i="30"/>
  <c r="F126" i="30"/>
  <c r="F120" i="30"/>
  <c r="F111" i="30"/>
  <c r="F108" i="30"/>
  <c r="F109" i="30"/>
  <c r="F107" i="30"/>
  <c r="F101" i="30"/>
  <c r="F96" i="30"/>
  <c r="F95" i="30"/>
  <c r="F92" i="30"/>
  <c r="F93" i="30"/>
  <c r="F90" i="30"/>
  <c r="F91" i="30"/>
  <c r="F89" i="30"/>
  <c r="F82" i="30"/>
  <c r="F87" i="30"/>
  <c r="F52" i="30"/>
  <c r="F37" i="30"/>
  <c r="F9" i="30"/>
  <c r="F58" i="30"/>
  <c r="F22" i="30"/>
  <c r="F8" i="30"/>
  <c r="F24" i="30"/>
  <c r="F13" i="30"/>
  <c r="F85" i="30"/>
  <c r="F69" i="30"/>
  <c r="F46" i="30"/>
  <c r="F75" i="30"/>
  <c r="F83" i="30"/>
  <c r="F65" i="30"/>
  <c r="F27" i="30"/>
  <c r="F7" i="30"/>
  <c r="F68" i="30"/>
  <c r="F36" i="30"/>
  <c r="F16" i="30"/>
  <c r="F34" i="30"/>
  <c r="F35" i="30"/>
  <c r="F30" i="30"/>
  <c r="F45" i="30"/>
  <c r="F19" i="30"/>
  <c r="F50" i="30"/>
  <c r="F14" i="30"/>
  <c r="F70" i="30"/>
  <c r="F23" i="30"/>
  <c r="F40" i="30"/>
  <c r="F72" i="30"/>
  <c r="F18" i="30"/>
  <c r="F76" i="30"/>
  <c r="F43" i="30"/>
  <c r="F39" i="30"/>
  <c r="F31" i="30"/>
  <c r="F6" i="30"/>
  <c r="F81" i="30"/>
  <c r="F74" i="30"/>
  <c r="F77" i="30"/>
  <c r="F20" i="30"/>
  <c r="F57" i="30"/>
  <c r="F29" i="30"/>
  <c r="F32" i="30"/>
  <c r="F60" i="30"/>
  <c r="F64" i="30"/>
  <c r="F10" i="30"/>
  <c r="F5" i="30"/>
  <c r="F80" i="30"/>
</calcChain>
</file>

<file path=xl/sharedStrings.xml><?xml version="1.0" encoding="utf-8"?>
<sst xmlns="http://schemas.openxmlformats.org/spreadsheetml/2006/main" count="8" uniqueCount="8">
  <si>
    <t>Date</t>
  </si>
  <si>
    <t>Bought Total:</t>
  </si>
  <si>
    <t>Column B</t>
  </si>
  <si>
    <t>Column C</t>
  </si>
  <si>
    <t>Column D</t>
  </si>
  <si>
    <t>Column E</t>
  </si>
  <si>
    <t>Column F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</si>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</sst>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0"/>
      <name val="Bookman Old Style"/>
      <family val="1"/>
    </font>
    <font>
      <sz val="12"/>
      <color theme="0"/>
      <name val="Calibri"/>
      <family val="2"/>
      <scheme val="minor"/>
    </font>
    <font>
      <sz val="16"/>
      <color theme="1"/>
      <name val="Bookman Old Style"/>
      <family val="1"/>
    </font>
    <font>
      <sz val="16"/>
      <color theme="1" tint="0.14999847407452621"/>
      <name val="Bookman Old Style"/>
      <family val="1"/>
    </font>
    <font>
      <sz val="14"/>
      <color theme="0"/>
      <name val="Bookman Old Style"/>
      <family val="1"/>
    </font>
    <font>
      <sz val="16"/>
      <color theme="0"/>
      <name val="Bookman Old Style"/>
      <family val="1"/>
    </font>
    <font>
      <b/>
      <sz val="16"/>
      <color theme="0"/>
      <name val="Bookman Old Style"/>
      <family val="1"/>
    </font>
    <font>
      <sz val="12"/>
      <color rgb="FF505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E0E0E0"/>
      </bottom>
      <diagonal/>
    </border>
    <border>
      <left/>
      <right/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 style="thin">
        <color rgb="FFE0E0E0"/>
      </top>
      <bottom style="thin">
        <color rgb="FFE0E0E0"/>
      </bottom>
      <diagonal/>
    </border>
    <border>
      <left/>
      <right style="thin">
        <color rgb="FFE0E0E0"/>
      </right>
      <top style="thin">
        <color rgb="FFE0E0E0"/>
      </top>
      <bottom style="thin">
        <color rgb="FFE0E0E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4" fontId="2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14" fontId="1" fillId="0" borderId="0" xfId="0" applyNumberFormat="1" applyFont="1"/>
    <xf numFmtId="0" fontId="1" fillId="0" borderId="0" xfId="0" applyFont="1"/>
    <xf numFmtId="164" fontId="7" fillId="0" borderId="0" xfId="0" applyNumberFormat="1" applyFont="1"/>
    <xf numFmtId="0" fontId="8" fillId="3" borderId="0" xfId="0" applyFont="1" applyFill="1"/>
    <xf numFmtId="4" fontId="9" fillId="2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5" fillId="0" borderId="0" xfId="0" applyFont="1"/>
    <xf numFmtId="164" fontId="12" fillId="2" borderId="0" xfId="0" applyNumberFormat="1" applyFont="1" applyFill="1" applyAlignment="1">
      <alignment horizontal="left"/>
    </xf>
    <xf numFmtId="0" fontId="11" fillId="0" borderId="0" xfId="0" applyFont="1" applyAlignment="1">
      <alignment horizontal="right"/>
    </xf>
    <xf numFmtId="0" fontId="4" fillId="0" borderId="1" xfId="0" applyFont="1" applyBorder="1"/>
    <xf numFmtId="0" fontId="6" fillId="4" borderId="2" xfId="0" applyFont="1" applyFill="1" applyBorder="1" applyAlignment="1">
      <alignment horizontal="centerContinuous"/>
    </xf>
    <xf numFmtId="0" fontId="6" fillId="4" borderId="4" xfId="0" applyFont="1" applyFill="1" applyBorder="1" applyAlignment="1">
      <alignment horizontal="centerContinuous"/>
    </xf>
    <xf numFmtId="0" fontId="10" fillId="4" borderId="3" xfId="0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4" fontId="10" fillId="4" borderId="4" xfId="0" applyNumberFormat="1" applyFont="1" applyFill="1" applyBorder="1" applyAlignment="1">
      <alignment horizontal="center"/>
    </xf>
    <xf numFmtId="164" fontId="13" fillId="0" borderId="0" xfId="0" applyNumberFormat="1" applyFont="1"/>
  </cellXfs>
  <cellStyles count="1">
    <cellStyle name="Normal" xfId="0" builtinId="0"/>
  </cellStyles>
  <dxfs count="156">
    <dxf>
      <font>
        <b/>
        <i/>
        <color theme="1"/>
      </font>
    </dxf>
    <dxf>
      <font>
        <color rgb="FFEE0000"/>
      </font>
    </dxf>
    <dxf>
      <font>
        <color rgb="FF3C7D22"/>
      </font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/>
        <color theme="1"/>
      </font>
    </dxf>
    <dxf>
      <font>
        <color rgb="FFEE0000"/>
      </font>
    </dxf>
    <dxf>
      <font>
        <color rgb="FF3C7D22"/>
      </font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EE0000"/>
      </font>
    </dxf>
    <dxf>
      <font>
        <color rgb="FF3C7D22"/>
      </font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/>
        <color theme="1"/>
      </font>
    </dxf>
    <dxf>
      <font>
        <color rgb="FFEE0000"/>
      </font>
    </dxf>
    <dxf>
      <font>
        <color rgb="FF3C7D22"/>
      </font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EE0000"/>
      </font>
    </dxf>
    <dxf>
      <font>
        <color rgb="FF3C7D22"/>
      </font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C7D22"/>
      </font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EE0000"/>
        </patternFill>
      </fill>
    </dxf>
    <dxf>
      <font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E0E0E0"/>
        </left>
      </border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E0E0E0"/>
        </left>
      </border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E0E0E0"/>
        </left>
      </border>
    </dxf>
    <dxf>
      <font>
        <b/>
        <i val="0"/>
        <color theme="0"/>
      </font>
      <fill>
        <patternFill>
          <bgColor rgb="FF3C7D2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E0E0E0"/>
        </left>
      </border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color rgb="FF808080"/>
      </font>
    </dxf>
    <dxf>
      <font>
        <color rgb="FFFF0000"/>
      </font>
    </dxf>
    <dxf>
      <font>
        <color rgb="FF3C7D2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3C7D22"/>
        </patternFill>
      </fill>
      <border>
        <left style="thin">
          <color rgb="FFE0E0E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m/d/yyyy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>
        <bottom style="thin">
          <color rgb="FFE0E0E0"/>
        </bottom>
      </border>
    </dxf>
    <dxf>
      <font>
        <strike val="0"/>
        <outline val="0"/>
        <shadow val="0"/>
        <u val="none"/>
        <vertAlign val="baseline"/>
        <sz val="14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0" xr9:uid="{3ED6C899-39CC-437F-973C-9CD9E56B9F1B}"/>
  </tableStyles>
  <colors>
    <mruColors>
      <color rgb="FF3C7D22"/>
      <color rgb="FFE0E0E0"/>
      <color rgb="FF808080"/>
      <color rgb="FF505050"/>
      <color rgb="FFADADAD"/>
      <color rgb="FF0000FF"/>
      <color rgb="FFB0B0B0"/>
      <color rgb="FFA0A0A0"/>
      <color rgb="FFC0C0C0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8EAA4F-E1AD-44DB-A58E-B0BCD7948F8C}" name="Totals" displayName="Totals" ref="A3:F274" totalsRowShown="0" headerRowDxfId="155" dataDxfId="153" headerRowBorderDxfId="154" tableBorderDxfId="152">
  <autoFilter ref="A3:F274" xr:uid="{B08EAA4F-E1AD-44DB-A58E-B0BCD7948F8C}"/>
  <tableColumns count="6">
    <tableColumn id="1" xr3:uid="{E0D5D6B7-67E9-4A2D-8663-0503903969FB}" name="Date" dataDxfId="151"/>
    <tableColumn id="2" xr3:uid="{086E558A-1742-4624-ACD6-835BCC4CFD2D}" name="Column B" dataDxfId="150"/>
    <tableColumn id="3" xr3:uid="{77D69456-94D1-46FE-9A88-D31C80CBE0FF}" name="Column C" dataDxfId="149">
      <calculatedColumnFormula>IF(B4*B$2&gt;0,B4*B$2,"")</calculatedColumnFormula>
    </tableColumn>
    <tableColumn id="4" xr3:uid="{BD49E607-4132-4371-B872-1DEDEF31D9C2}" name="Column D" dataDxfId="148"/>
    <tableColumn id="5" xr3:uid="{36BF9603-9432-48A2-8C96-2965E5B1BD2A}" name="Column E" dataDxfId="147">
      <calculatedColumnFormula>IF(D4*D$2&gt;0,D4*D$2,"")</calculatedColumnFormula>
    </tableColumn>
    <tableColumn id="8" xr3:uid="{558D163C-FEF8-4E44-82B3-B872E23B23CC}" name="Column F" dataDxfId="146">
      <calculatedColumnFormula>IF(AND(Totals[[#This Row],[Column C]]&lt;&gt;"",Totals[[#This Row],[Column E]]&lt;&gt;""),Totals[[#This Row],[Column C]]+Totals[[#This Row],[Column E]],"")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EECC6-618C-4547-8A07-C2B7EFBF6AFD}">
  <sheetPr codeName="Sheet2"/>
  <dimension ref="A1:M275"/>
  <sheetViews>
    <sheetView tabSelected="1" zoomScale="104" zoomScaleNormal="104" workbookViewId="0">
      <pane ySplit="3" topLeftCell="A4" activePane="bottomLeft" state="frozen"/>
      <selection pane="bottomLeft" activeCell="A4" sqref="A4"/>
    </sheetView>
  </sheetViews>
  <sheetFormatPr defaultColWidth="8.85546875" defaultRowHeight="15" x14ac:dyDescent="0.25"/>
  <cols>
    <col min="1" max="1" width="18.5703125" customWidth="1"/>
    <col min="2" max="2" width="21.140625" style="1" customWidth="1"/>
    <col min="3" max="3" width="22.5703125" customWidth="1"/>
    <col min="4" max="4" width="17.42578125" customWidth="1"/>
    <col min="5" max="5" width="22.140625" bestFit="1" customWidth="1"/>
    <col min="6" max="6" width="29.28515625" bestFit="1" customWidth="1"/>
  </cols>
  <sheetData>
    <row r="1" spans="1:13" ht="25.5" x14ac:dyDescent="0.35">
      <c r="A1" s="15" t="s">
        <v>7</v>
      </c>
      <c r="B1" s="15"/>
      <c r="C1" s="15"/>
      <c r="D1" s="15"/>
      <c r="E1" s="15"/>
      <c r="F1" s="16"/>
    </row>
    <row r="2" spans="1:13" s="11" customFormat="1" ht="21" x14ac:dyDescent="0.35">
      <c r="A2" s="8"/>
      <c r="B2" s="9">
        <v>788.49</v>
      </c>
      <c r="C2" s="10"/>
      <c r="D2" s="9">
        <v>13.34</v>
      </c>
      <c r="E2" s="13" t="s">
        <v>1</v>
      </c>
      <c r="F2" s="12" t="e">
        <f>#REF!</f>
        <v>#REF!</v>
      </c>
    </row>
    <row r="3" spans="1:13" s="11" customFormat="1" ht="21" x14ac:dyDescent="0.35">
      <c r="A3" s="17" t="s">
        <v>0</v>
      </c>
      <c r="B3" s="18" t="s">
        <v>2</v>
      </c>
      <c r="C3" s="19" t="s">
        <v>3</v>
      </c>
      <c r="D3" s="20" t="s">
        <v>4</v>
      </c>
      <c r="E3" s="20" t="s">
        <v>5</v>
      </c>
      <c r="F3" s="21" t="s">
        <v>6</v>
      </c>
    </row>
    <row r="4" spans="1:13" s="11" customFormat="1" ht="21" x14ac:dyDescent="0.35">
      <c r="A4" s="2">
        <v>45360</v>
      </c>
      <c r="B4" s="3">
        <v>24.49</v>
      </c>
      <c r="C4" s="4">
        <f>IF(Totals[[#This Row],[Column B]]*B$2&gt;0,Totals[[#This Row],[Column B]]*B$2,"")</f>
        <v>19310.1201</v>
      </c>
      <c r="D4" s="3">
        <v>2189.41</v>
      </c>
      <c r="E4" s="4">
        <f>IF(Totals[[#This Row],[Column D]]*D$2&gt;0,Totals[[#This Row],[Column D]]*D$2,"")</f>
        <v>29206.729399999997</v>
      </c>
      <c r="F4" s="4">
        <f>IF(AND(Totals[[#This Row],[Column C]]&lt;&gt;"",Totals[[#This Row],[Column E]]&lt;&gt;""),Totals[[#This Row],[Column C]]+Totals[[#This Row],[Column E]],"")</f>
        <v>48516.849499999997</v>
      </c>
      <c r="I4" s="6"/>
      <c r="J4" s="6"/>
      <c r="K4" s="6"/>
      <c r="L4" s="6"/>
      <c r="M4" s="6"/>
    </row>
    <row r="5" spans="1:13" s="14" customFormat="1" ht="18.75" x14ac:dyDescent="0.3">
      <c r="A5" s="5">
        <v>45362</v>
      </c>
      <c r="B5" s="4">
        <v>24.61</v>
      </c>
      <c r="C5" s="4">
        <f>IF(Totals[[#This Row],[Column B]]*B$2&gt;0,Totals[[#This Row],[Column B]]*B$2,"")</f>
        <v>19404.7389</v>
      </c>
      <c r="D5" s="4">
        <v>2187.1</v>
      </c>
      <c r="E5" s="4">
        <f>IF(Totals[[#This Row],[Column D]]*D$2&gt;0,Totals[[#This Row],[Column D]]*D$2,"")</f>
        <v>29175.913999999997</v>
      </c>
      <c r="F5" s="4">
        <f>IF(AND(Totals[[#This Row],[Column C]]&lt;&gt;"",Totals[[#This Row],[Column E]]&lt;&gt;""),Totals[[#This Row],[Column C]]+Totals[[#This Row],[Column E]],"")</f>
        <v>48580.652900000001</v>
      </c>
      <c r="I5" s="6"/>
      <c r="J5" s="6"/>
      <c r="K5" s="6"/>
      <c r="L5" s="6"/>
      <c r="M5" s="6"/>
    </row>
    <row r="6" spans="1:13" ht="15.75" x14ac:dyDescent="0.25">
      <c r="A6" s="5">
        <v>45364</v>
      </c>
      <c r="B6" s="4">
        <v>25.18</v>
      </c>
      <c r="C6" s="4">
        <f>IF(Totals[[#This Row],[Column B]]*B$2&gt;0,Totals[[#This Row],[Column B]]*B$2,"")</f>
        <v>19854.178199999998</v>
      </c>
      <c r="D6" s="4">
        <v>2184.6</v>
      </c>
      <c r="E6" s="4">
        <f>IF(Totals[[#This Row],[Column D]]*D$2&gt;0,Totals[[#This Row],[Column D]]*D$2,"")</f>
        <v>29142.563999999998</v>
      </c>
      <c r="F6" s="4">
        <f>IF(AND(Totals[[#This Row],[Column C]]&lt;&gt;"",Totals[[#This Row],[Column E]]&lt;&gt;""),Totals[[#This Row],[Column C]]+Totals[[#This Row],[Column E]],"")</f>
        <v>48996.742199999993</v>
      </c>
      <c r="I6" s="6"/>
      <c r="J6" s="6"/>
      <c r="K6" s="6"/>
      <c r="L6" s="6"/>
      <c r="M6" s="6"/>
    </row>
    <row r="7" spans="1:13" ht="15.75" x14ac:dyDescent="0.25">
      <c r="A7" s="2">
        <v>45383</v>
      </c>
      <c r="B7" s="4">
        <v>25.38</v>
      </c>
      <c r="C7" s="4">
        <f>IF(Totals[[#This Row],[Column B]]*B$2&gt;0,Totals[[#This Row],[Column B]]*B$2,"")</f>
        <v>20011.876199999999</v>
      </c>
      <c r="D7" s="4">
        <v>2270.8000000000002</v>
      </c>
      <c r="E7" s="4">
        <f>IF(Totals[[#This Row],[Column D]]*D$2&gt;0,Totals[[#This Row],[Column D]]*D$2,"")</f>
        <v>30292.472000000002</v>
      </c>
      <c r="F7" s="4">
        <f>IF(AND(Totals[[#This Row],[Column C]]&lt;&gt;"",Totals[[#This Row],[Column E]]&lt;&gt;""),Totals[[#This Row],[Column C]]+Totals[[#This Row],[Column E]],"")</f>
        <v>50304.3482</v>
      </c>
      <c r="I7" s="6"/>
      <c r="J7" s="6"/>
      <c r="K7" s="6"/>
      <c r="L7" s="6"/>
      <c r="M7" s="6"/>
    </row>
    <row r="8" spans="1:13" ht="15.75" x14ac:dyDescent="0.25">
      <c r="A8" s="5">
        <v>45385</v>
      </c>
      <c r="B8" s="4">
        <v>26.44</v>
      </c>
      <c r="C8" s="4">
        <f>IF(Totals[[#This Row],[Column B]]*B$2&gt;0,Totals[[#This Row],[Column B]]*B$2,"")</f>
        <v>20847.675600000002</v>
      </c>
      <c r="D8" s="4">
        <v>2282.85</v>
      </c>
      <c r="E8" s="4">
        <f>IF(Totals[[#This Row],[Column D]]*D$2&gt;0,Totals[[#This Row],[Column D]]*D$2,"")</f>
        <v>30453.218999999997</v>
      </c>
      <c r="F8" s="4">
        <f>IF(AND(Totals[[#This Row],[Column C]]&lt;&gt;"",Totals[[#This Row],[Column E]]&lt;&gt;""),Totals[[#This Row],[Column C]]+Totals[[#This Row],[Column E]],"")</f>
        <v>51300.8946</v>
      </c>
      <c r="I8" s="6"/>
      <c r="J8" s="6"/>
      <c r="K8" s="6"/>
      <c r="L8" s="6"/>
      <c r="M8" s="6"/>
    </row>
    <row r="9" spans="1:13" ht="15.75" x14ac:dyDescent="0.25">
      <c r="A9" s="5">
        <v>45386</v>
      </c>
      <c r="B9" s="4">
        <v>27.3</v>
      </c>
      <c r="C9" s="4">
        <f>IF(Totals[[#This Row],[Column B]]*B$2&gt;0,Totals[[#This Row],[Column B]]*B$2,"")</f>
        <v>21525.777000000002</v>
      </c>
      <c r="D9" s="4">
        <v>2302.3000000000002</v>
      </c>
      <c r="E9" s="4">
        <f>IF(Totals[[#This Row],[Column D]]*D$2&gt;0,Totals[[#This Row],[Column D]]*D$2,"")</f>
        <v>30712.682000000001</v>
      </c>
      <c r="F9" s="4">
        <f>IF(AND(Totals[[#This Row],[Column C]]&lt;&gt;"",Totals[[#This Row],[Column E]]&lt;&gt;""),Totals[[#This Row],[Column C]]+Totals[[#This Row],[Column E]],"")</f>
        <v>52238.459000000003</v>
      </c>
      <c r="I9" s="6"/>
      <c r="J9" s="6"/>
      <c r="K9" s="6"/>
      <c r="L9" s="6"/>
      <c r="M9" s="6"/>
    </row>
    <row r="10" spans="1:13" ht="15.75" x14ac:dyDescent="0.25">
      <c r="A10" s="5">
        <v>45387</v>
      </c>
      <c r="B10" s="4">
        <v>27.68</v>
      </c>
      <c r="C10" s="4">
        <f>IF(Totals[[#This Row],[Column B]]*B$2&gt;0,Totals[[#This Row],[Column B]]*B$2,"")</f>
        <v>21825.403200000001</v>
      </c>
      <c r="D10" s="4">
        <v>2340.5</v>
      </c>
      <c r="E10" s="4">
        <f>IF(Totals[[#This Row],[Column D]]*D$2&gt;0,Totals[[#This Row],[Column D]]*D$2,"")</f>
        <v>31222.27</v>
      </c>
      <c r="F10" s="4">
        <f>IF(AND(Totals[[#This Row],[Column C]]&lt;&gt;"",Totals[[#This Row],[Column E]]&lt;&gt;""),Totals[[#This Row],[Column C]]+Totals[[#This Row],[Column E]],"")</f>
        <v>53047.673200000005</v>
      </c>
      <c r="I10" s="6"/>
      <c r="J10" s="6"/>
      <c r="K10" s="6"/>
      <c r="L10" s="6"/>
      <c r="M10" s="6"/>
    </row>
    <row r="11" spans="1:13" ht="15.75" x14ac:dyDescent="0.25">
      <c r="A11" s="5">
        <v>45388</v>
      </c>
      <c r="B11" s="4">
        <v>27.66</v>
      </c>
      <c r="C11" s="4">
        <f>IF(Totals[[#This Row],[Column B]]*B$2&gt;0,Totals[[#This Row],[Column B]]*B$2,"")</f>
        <v>21809.633399999999</v>
      </c>
      <c r="D11" s="4">
        <v>2339.9899999999998</v>
      </c>
      <c r="E11" s="4">
        <f>IF(Totals[[#This Row],[Column D]]*D$2&gt;0,Totals[[#This Row],[Column D]]*D$2,"")</f>
        <v>31215.466599999996</v>
      </c>
      <c r="F11" s="4">
        <f>IF(AND(Totals[[#This Row],[Column C]]&lt;&gt;"",Totals[[#This Row],[Column E]]&lt;&gt;""),Totals[[#This Row],[Column C]]+Totals[[#This Row],[Column E]],"")</f>
        <v>53025.099999999991</v>
      </c>
      <c r="I11" s="6"/>
      <c r="J11" s="6"/>
      <c r="K11" s="6"/>
      <c r="L11" s="6"/>
      <c r="M11" s="6"/>
    </row>
    <row r="12" spans="1:13" ht="15.75" x14ac:dyDescent="0.25">
      <c r="A12" s="5">
        <v>45389</v>
      </c>
      <c r="B12" s="4">
        <v>27.27</v>
      </c>
      <c r="C12" s="4">
        <f>IF(Totals[[#This Row],[Column B]]*B$2&gt;0,Totals[[#This Row],[Column B]]*B$2,"")</f>
        <v>21502.122299999999</v>
      </c>
      <c r="D12" s="4">
        <v>2320.73</v>
      </c>
      <c r="E12" s="4">
        <f>IF(Totals[[#This Row],[Column D]]*D$2&gt;0,Totals[[#This Row],[Column D]]*D$2,"")</f>
        <v>30958.538199999999</v>
      </c>
      <c r="F12" s="4">
        <f>IF(AND(Totals[[#This Row],[Column C]]&lt;&gt;"",Totals[[#This Row],[Column E]]&lt;&gt;""),Totals[[#This Row],[Column C]]+Totals[[#This Row],[Column E]],"")</f>
        <v>52460.660499999998</v>
      </c>
      <c r="I12" s="6"/>
      <c r="J12" s="6"/>
      <c r="K12" s="6"/>
      <c r="L12" s="6"/>
      <c r="M12" s="6"/>
    </row>
    <row r="13" spans="1:13" ht="15.75" x14ac:dyDescent="0.25">
      <c r="A13" s="5">
        <v>45394</v>
      </c>
      <c r="B13" s="4">
        <v>28.11</v>
      </c>
      <c r="C13" s="4">
        <f>IF(Totals[[#This Row],[Column B]]*B$2&gt;0,Totals[[#This Row],[Column B]]*B$2,"")</f>
        <v>22164.4539</v>
      </c>
      <c r="D13" s="4">
        <v>2355.15</v>
      </c>
      <c r="E13" s="4">
        <f>IF(Totals[[#This Row],[Column D]]*D$2&gt;0,Totals[[#This Row],[Column D]]*D$2,"")</f>
        <v>31417.701000000001</v>
      </c>
      <c r="F13" s="4">
        <f>IF(AND(Totals[[#This Row],[Column C]]&lt;&gt;"",Totals[[#This Row],[Column E]]&lt;&gt;""),Totals[[#This Row],[Column C]]+Totals[[#This Row],[Column E]],"")</f>
        <v>53582.154900000001</v>
      </c>
      <c r="I13" s="6"/>
      <c r="J13" s="6"/>
      <c r="K13" s="6"/>
      <c r="L13" s="6"/>
      <c r="M13" s="6"/>
    </row>
    <row r="14" spans="1:13" ht="15.75" x14ac:dyDescent="0.25">
      <c r="A14" s="5">
        <v>45399</v>
      </c>
      <c r="B14" s="4">
        <v>28.48</v>
      </c>
      <c r="C14" s="4">
        <f>IF(Totals[[#This Row],[Column B]]*B$2&gt;0,Totals[[#This Row],[Column B]]*B$2,"")</f>
        <v>22456.195200000002</v>
      </c>
      <c r="D14" s="4">
        <v>2384.21</v>
      </c>
      <c r="E14" s="4">
        <f>IF(Totals[[#This Row],[Column D]]*D$2&gt;0,Totals[[#This Row],[Column D]]*D$2,"")</f>
        <v>31805.361400000002</v>
      </c>
      <c r="F14" s="4">
        <f>IF(AND(Totals[[#This Row],[Column C]]&lt;&gt;"",Totals[[#This Row],[Column E]]&lt;&gt;""),Totals[[#This Row],[Column C]]+Totals[[#This Row],[Column E]],"")</f>
        <v>54261.556600000004</v>
      </c>
      <c r="I14" s="6"/>
      <c r="J14" s="6"/>
      <c r="K14" s="6"/>
      <c r="L14" s="6"/>
      <c r="M14" s="6"/>
    </row>
    <row r="15" spans="1:13" ht="15.75" x14ac:dyDescent="0.25">
      <c r="A15" s="5">
        <v>45402</v>
      </c>
      <c r="B15" s="4">
        <v>28.86</v>
      </c>
      <c r="C15" s="4">
        <f>IF(Totals[[#This Row],[Column B]]*B$2&gt;0,Totals[[#This Row],[Column B]]*B$2,"")</f>
        <v>22755.821400000001</v>
      </c>
      <c r="D15" s="4">
        <v>2403.3000000000002</v>
      </c>
      <c r="E15" s="4">
        <f>IF(Totals[[#This Row],[Column D]]*D$2&gt;0,Totals[[#This Row],[Column D]]*D$2,"")</f>
        <v>32060.022000000001</v>
      </c>
      <c r="F15" s="4">
        <f>IF(AND(Totals[[#This Row],[Column C]]&lt;&gt;"",Totals[[#This Row],[Column E]]&lt;&gt;""),Totals[[#This Row],[Column C]]+Totals[[#This Row],[Column E]],"")</f>
        <v>54815.843399999998</v>
      </c>
      <c r="I15" s="6"/>
      <c r="J15" s="6"/>
      <c r="K15" s="6"/>
      <c r="L15" s="6"/>
      <c r="M15" s="6"/>
    </row>
    <row r="16" spans="1:13" ht="15.75" x14ac:dyDescent="0.25">
      <c r="A16" s="5">
        <v>45405</v>
      </c>
      <c r="B16" s="4">
        <v>27.47</v>
      </c>
      <c r="C16" s="4">
        <f>IF(Totals[[#This Row],[Column B]]*B$2&gt;0,Totals[[#This Row],[Column B]]*B$2,"")</f>
        <v>21659.820299999999</v>
      </c>
      <c r="D16" s="4">
        <v>2332.9499999999998</v>
      </c>
      <c r="E16" s="4">
        <f>IF(Totals[[#This Row],[Column D]]*D$2&gt;0,Totals[[#This Row],[Column D]]*D$2,"")</f>
        <v>31121.552999999996</v>
      </c>
      <c r="F16" s="4">
        <f>IF(AND(Totals[[#This Row],[Column C]]&lt;&gt;"",Totals[[#This Row],[Column E]]&lt;&gt;""),Totals[[#This Row],[Column C]]+Totals[[#This Row],[Column E]],"")</f>
        <v>52781.373299999992</v>
      </c>
      <c r="I16" s="6"/>
      <c r="J16" s="6"/>
      <c r="K16" s="6"/>
      <c r="L16" s="6"/>
      <c r="M16" s="6"/>
    </row>
    <row r="17" spans="1:13" ht="15.75" x14ac:dyDescent="0.25">
      <c r="A17" s="2">
        <v>45434</v>
      </c>
      <c r="B17" s="4">
        <v>30.68</v>
      </c>
      <c r="C17" s="4">
        <f>IF(Totals[[#This Row],[Column B]]*B$2&gt;0,Totals[[#This Row],[Column B]]*B$2,"")</f>
        <v>24190.873200000002</v>
      </c>
      <c r="D17" s="4">
        <v>2381.9299999999998</v>
      </c>
      <c r="E17" s="4">
        <f>IF(Totals[[#This Row],[Column D]]*D$2&gt;0,Totals[[#This Row],[Column D]]*D$2,"")</f>
        <v>31774.946199999998</v>
      </c>
      <c r="F17" s="4">
        <f>IF(AND(Totals[[#This Row],[Column C]]&lt;&gt;"",Totals[[#This Row],[Column E]]&lt;&gt;""),Totals[[#This Row],[Column C]]+Totals[[#This Row],[Column E]],"")</f>
        <v>55965.8194</v>
      </c>
      <c r="I17" s="6"/>
      <c r="J17" s="6"/>
      <c r="K17" s="6"/>
      <c r="L17" s="6"/>
      <c r="M17" s="6"/>
    </row>
    <row r="18" spans="1:13" ht="15.75" x14ac:dyDescent="0.25">
      <c r="A18" s="5">
        <v>45436</v>
      </c>
      <c r="B18" s="4">
        <v>30.63</v>
      </c>
      <c r="C18" s="4">
        <f>IF(Totals[[#This Row],[Column B]]*B$2&gt;0,Totals[[#This Row],[Column B]]*B$2,"")</f>
        <v>24151.448700000001</v>
      </c>
      <c r="D18" s="4">
        <v>2349.15</v>
      </c>
      <c r="E18" s="4">
        <f>IF(Totals[[#This Row],[Column D]]*D$2&gt;0,Totals[[#This Row],[Column D]]*D$2,"")</f>
        <v>31337.661</v>
      </c>
      <c r="F18" s="4">
        <f>IF(AND(Totals[[#This Row],[Column C]]&lt;&gt;"",Totals[[#This Row],[Column E]]&lt;&gt;""),Totals[[#This Row],[Column C]]+Totals[[#This Row],[Column E]],"")</f>
        <v>55489.109700000001</v>
      </c>
      <c r="I18" s="6"/>
      <c r="J18" s="6"/>
      <c r="K18" s="6"/>
      <c r="L18" s="6"/>
      <c r="M18" s="6"/>
    </row>
    <row r="19" spans="1:13" ht="15.75" x14ac:dyDescent="0.25">
      <c r="A19" s="5">
        <v>45438</v>
      </c>
      <c r="B19" s="4">
        <v>30.53</v>
      </c>
      <c r="C19" s="4">
        <f>IF(Totals[[#This Row],[Column B]]*B$2&gt;0,Totals[[#This Row],[Column B]]*B$2,"")</f>
        <v>24072.599700000002</v>
      </c>
      <c r="D19" s="4">
        <v>2344.25</v>
      </c>
      <c r="E19" s="4">
        <f>IF(Totals[[#This Row],[Column D]]*D$2&gt;0,Totals[[#This Row],[Column D]]*D$2,"")</f>
        <v>31272.294999999998</v>
      </c>
      <c r="F19" s="4">
        <f>IF(AND(Totals[[#This Row],[Column C]]&lt;&gt;"",Totals[[#This Row],[Column E]]&lt;&gt;""),Totals[[#This Row],[Column C]]+Totals[[#This Row],[Column E]],"")</f>
        <v>55344.894700000004</v>
      </c>
      <c r="I19" s="6"/>
      <c r="J19" s="6"/>
      <c r="K19" s="6"/>
      <c r="L19" s="6"/>
      <c r="M19" s="6"/>
    </row>
    <row r="20" spans="1:13" ht="15.75" x14ac:dyDescent="0.25">
      <c r="A20" s="5">
        <v>45451</v>
      </c>
      <c r="B20" s="4">
        <v>29.35</v>
      </c>
      <c r="C20" s="4">
        <f>IF(Totals[[#This Row],[Column B]]*B$2&gt;0,Totals[[#This Row],[Column B]]*B$2,"")</f>
        <v>23142.181500000002</v>
      </c>
      <c r="D20" s="4">
        <v>2303.9299999999998</v>
      </c>
      <c r="E20" s="4">
        <f>IF(Totals[[#This Row],[Column D]]*D$2&gt;0,Totals[[#This Row],[Column D]]*D$2,"")</f>
        <v>30734.426199999998</v>
      </c>
      <c r="F20" s="4">
        <f>IF(AND(Totals[[#This Row],[Column C]]&lt;&gt;"",Totals[[#This Row],[Column E]]&lt;&gt;""),Totals[[#This Row],[Column C]]+Totals[[#This Row],[Column E]],"")</f>
        <v>53876.6077</v>
      </c>
      <c r="I20" s="6"/>
      <c r="J20" s="6"/>
      <c r="K20" s="6"/>
      <c r="L20" s="6"/>
      <c r="M20" s="6"/>
    </row>
    <row r="21" spans="1:13" ht="15.75" x14ac:dyDescent="0.25">
      <c r="A21" s="2">
        <v>45454</v>
      </c>
      <c r="B21" s="4">
        <v>29.58</v>
      </c>
      <c r="C21" s="4">
        <f>IF(Totals[[#This Row],[Column B]]*B$2&gt;0,Totals[[#This Row],[Column B]]*B$2,"")</f>
        <v>23323.534199999998</v>
      </c>
      <c r="D21" s="4">
        <v>2324.25</v>
      </c>
      <c r="E21" s="4">
        <f>IF(Totals[[#This Row],[Column D]]*D$2&gt;0,Totals[[#This Row],[Column D]]*D$2,"")</f>
        <v>31005.494999999999</v>
      </c>
      <c r="F21" s="4">
        <f>IF(AND(Totals[[#This Row],[Column C]]&lt;&gt;"",Totals[[#This Row],[Column E]]&lt;&gt;""),Totals[[#This Row],[Column C]]+Totals[[#This Row],[Column E]],"")</f>
        <v>54329.029199999997</v>
      </c>
      <c r="I21" s="6"/>
      <c r="J21" s="6"/>
      <c r="K21" s="6"/>
      <c r="L21" s="6"/>
      <c r="M21" s="6"/>
    </row>
    <row r="22" spans="1:13" ht="15.75" x14ac:dyDescent="0.25">
      <c r="A22" s="2">
        <v>45456</v>
      </c>
      <c r="B22" s="4">
        <v>29.47</v>
      </c>
      <c r="C22" s="4">
        <f>IF(Totals[[#This Row],[Column B]]*B$2&gt;0,Totals[[#This Row],[Column B]]*B$2,"")</f>
        <v>23236.800299999999</v>
      </c>
      <c r="D22" s="4">
        <v>2323.8000000000002</v>
      </c>
      <c r="E22" s="4">
        <f>IF(Totals[[#This Row],[Column D]]*D$2&gt;0,Totals[[#This Row],[Column D]]*D$2,"")</f>
        <v>30999.492000000002</v>
      </c>
      <c r="F22" s="4">
        <f>IF(AND(Totals[[#This Row],[Column C]]&lt;&gt;"",Totals[[#This Row],[Column E]]&lt;&gt;""),Totals[[#This Row],[Column C]]+Totals[[#This Row],[Column E]],"")</f>
        <v>54236.292300000001</v>
      </c>
      <c r="I22" s="6"/>
      <c r="J22" s="6"/>
      <c r="K22" s="6"/>
      <c r="L22" s="6"/>
      <c r="M22" s="6"/>
    </row>
    <row r="23" spans="1:13" ht="15.75" x14ac:dyDescent="0.25">
      <c r="A23" s="2">
        <v>45459</v>
      </c>
      <c r="B23" s="4">
        <v>29.38</v>
      </c>
      <c r="C23" s="4">
        <f>IF(Totals[[#This Row],[Column B]]*B$2&gt;0,Totals[[#This Row],[Column B]]*B$2,"")</f>
        <v>23165.836199999998</v>
      </c>
      <c r="D23" s="4">
        <v>2332.75</v>
      </c>
      <c r="E23" s="4">
        <f>IF(Totals[[#This Row],[Column D]]*D$2&gt;0,Totals[[#This Row],[Column D]]*D$2,"")</f>
        <v>31118.884999999998</v>
      </c>
      <c r="F23" s="4">
        <f>IF(AND(Totals[[#This Row],[Column C]]&lt;&gt;"",Totals[[#This Row],[Column E]]&lt;&gt;""),Totals[[#This Row],[Column C]]+Totals[[#This Row],[Column E]],"")</f>
        <v>54284.7212</v>
      </c>
      <c r="I23" s="6"/>
      <c r="J23" s="6"/>
      <c r="K23" s="6"/>
      <c r="L23" s="6"/>
      <c r="M23" s="6"/>
    </row>
    <row r="24" spans="1:13" ht="15.75" x14ac:dyDescent="0.25">
      <c r="A24" s="2">
        <v>45461</v>
      </c>
      <c r="B24" s="4">
        <v>29.61</v>
      </c>
      <c r="C24" s="4">
        <f>IF(Totals[[#This Row],[Column B]]*B$2&gt;0,Totals[[#This Row],[Column B]]*B$2,"")</f>
        <v>23347.188900000001</v>
      </c>
      <c r="D24" s="4">
        <v>2338.66</v>
      </c>
      <c r="E24" s="4">
        <f>IF(Totals[[#This Row],[Column D]]*D$2&gt;0,Totals[[#This Row],[Column D]]*D$2,"")</f>
        <v>31197.724399999999</v>
      </c>
      <c r="F24" s="4">
        <f>IF(AND(Totals[[#This Row],[Column C]]&lt;&gt;"",Totals[[#This Row],[Column E]]&lt;&gt;""),Totals[[#This Row],[Column C]]+Totals[[#This Row],[Column E]],"")</f>
        <v>54544.9133</v>
      </c>
      <c r="I24" s="6"/>
      <c r="J24" s="6"/>
      <c r="K24" s="6"/>
      <c r="L24" s="6"/>
      <c r="M24" s="6"/>
    </row>
    <row r="25" spans="1:13" ht="15.75" x14ac:dyDescent="0.25">
      <c r="A25" s="2">
        <v>45464</v>
      </c>
      <c r="B25" s="4">
        <v>29.72</v>
      </c>
      <c r="C25" s="4">
        <f>IF(Totals[[#This Row],[Column B]]*B$2&gt;0,Totals[[#This Row],[Column B]]*B$2,"")</f>
        <v>23433.9228</v>
      </c>
      <c r="D25" s="4">
        <v>2332.2199999999998</v>
      </c>
      <c r="E25" s="4">
        <f>IF(Totals[[#This Row],[Column D]]*D$2&gt;0,Totals[[#This Row],[Column D]]*D$2,"")</f>
        <v>31111.814799999996</v>
      </c>
      <c r="F25" s="4">
        <f>IF(AND(Totals[[#This Row],[Column C]]&lt;&gt;"",Totals[[#This Row],[Column E]]&lt;&gt;""),Totals[[#This Row],[Column C]]+Totals[[#This Row],[Column E]],"")</f>
        <v>54545.737599999993</v>
      </c>
      <c r="I25" s="6"/>
      <c r="J25" s="6"/>
      <c r="K25" s="6"/>
      <c r="L25" s="6"/>
      <c r="M25" s="6"/>
    </row>
    <row r="26" spans="1:13" ht="15.75" x14ac:dyDescent="0.25">
      <c r="A26" s="2">
        <v>45469</v>
      </c>
      <c r="B26" s="4">
        <v>28.8</v>
      </c>
      <c r="C26" s="4">
        <f>IF(Totals[[#This Row],[Column B]]*B$2&gt;0,Totals[[#This Row],[Column B]]*B$2,"")</f>
        <v>22708.512000000002</v>
      </c>
      <c r="D26" s="4">
        <v>2300.8000000000002</v>
      </c>
      <c r="E26" s="4">
        <f>IF(Totals[[#This Row],[Column D]]*D$2&gt;0,Totals[[#This Row],[Column D]]*D$2,"")</f>
        <v>30692.672000000002</v>
      </c>
      <c r="F26" s="4">
        <f>IF(AND(Totals[[#This Row],[Column C]]&lt;&gt;"",Totals[[#This Row],[Column E]]&lt;&gt;""),Totals[[#This Row],[Column C]]+Totals[[#This Row],[Column E]],"")</f>
        <v>53401.184000000008</v>
      </c>
      <c r="I26" s="6"/>
      <c r="J26" s="6"/>
      <c r="K26" s="6"/>
      <c r="L26" s="6"/>
      <c r="M26" s="6"/>
    </row>
    <row r="27" spans="1:13" ht="15.75" x14ac:dyDescent="0.25">
      <c r="A27" s="2">
        <v>45470</v>
      </c>
      <c r="B27" s="4">
        <v>29.14</v>
      </c>
      <c r="C27" s="4">
        <f>IF(Totals[[#This Row],[Column B]]*B$2&gt;0,Totals[[#This Row],[Column B]]*B$2,"")</f>
        <v>22976.598600000001</v>
      </c>
      <c r="D27" s="4">
        <v>2337.61</v>
      </c>
      <c r="E27" s="4">
        <f>IF(Totals[[#This Row],[Column D]]*D$2&gt;0,Totals[[#This Row],[Column D]]*D$2,"")</f>
        <v>31183.717400000001</v>
      </c>
      <c r="F27" s="4">
        <f>IF(AND(Totals[[#This Row],[Column C]]&lt;&gt;"",Totals[[#This Row],[Column E]]&lt;&gt;""),Totals[[#This Row],[Column C]]+Totals[[#This Row],[Column E]],"")</f>
        <v>54160.316000000006</v>
      </c>
      <c r="I27" s="6"/>
      <c r="J27" s="6"/>
      <c r="K27" s="6"/>
      <c r="L27" s="6"/>
      <c r="M27" s="6"/>
    </row>
    <row r="28" spans="1:13" ht="15.75" x14ac:dyDescent="0.25">
      <c r="A28" s="2">
        <v>45473</v>
      </c>
      <c r="B28" s="4">
        <v>29.32</v>
      </c>
      <c r="C28" s="4">
        <f>IF(Totals[[#This Row],[Column B]]*B$2&gt;0,Totals[[#This Row],[Column B]]*B$2,"")</f>
        <v>23118.5268</v>
      </c>
      <c r="D28" s="4">
        <v>2336.83</v>
      </c>
      <c r="E28" s="4">
        <f>IF(Totals[[#This Row],[Column D]]*D$2&gt;0,Totals[[#This Row],[Column D]]*D$2,"")</f>
        <v>31173.3122</v>
      </c>
      <c r="F28" s="4">
        <f>IF(AND(Totals[[#This Row],[Column C]]&lt;&gt;"",Totals[[#This Row],[Column E]]&lt;&gt;""),Totals[[#This Row],[Column C]]+Totals[[#This Row],[Column E]],"")</f>
        <v>54291.839</v>
      </c>
      <c r="I28" s="6"/>
      <c r="J28" s="6"/>
      <c r="K28" s="6"/>
      <c r="L28" s="6"/>
      <c r="M28" s="6"/>
    </row>
    <row r="29" spans="1:13" ht="15.75" x14ac:dyDescent="0.25">
      <c r="A29" s="2">
        <v>45475</v>
      </c>
      <c r="B29" s="4">
        <v>29.56</v>
      </c>
      <c r="C29" s="4">
        <f>IF(Totals[[#This Row],[Column B]]*B$2&gt;0,Totals[[#This Row],[Column B]]*B$2,"")</f>
        <v>23307.7644</v>
      </c>
      <c r="D29" s="4">
        <v>2340.56</v>
      </c>
      <c r="E29" s="4">
        <f>IF(Totals[[#This Row],[Column D]]*D$2&gt;0,Totals[[#This Row],[Column D]]*D$2,"")</f>
        <v>31223.070400000001</v>
      </c>
      <c r="F29" s="4">
        <f>IF(AND(Totals[[#This Row],[Column C]]&lt;&gt;"",Totals[[#This Row],[Column E]]&lt;&gt;""),Totals[[#This Row],[Column C]]+Totals[[#This Row],[Column E]],"")</f>
        <v>54530.834799999997</v>
      </c>
      <c r="I29" s="6"/>
      <c r="J29" s="6"/>
      <c r="K29" s="6"/>
      <c r="L29" s="6"/>
      <c r="M29" s="6"/>
    </row>
    <row r="30" spans="1:13" ht="15.75" x14ac:dyDescent="0.25">
      <c r="A30" s="2">
        <v>45475</v>
      </c>
      <c r="B30" s="4">
        <v>29.66</v>
      </c>
      <c r="C30" s="4">
        <f>IF(Totals[[#This Row],[Column B]]*B$2&gt;0,Totals[[#This Row],[Column B]]*B$2,"")</f>
        <v>23386.613400000002</v>
      </c>
      <c r="D30" s="4">
        <v>2341.54</v>
      </c>
      <c r="E30" s="4">
        <f>IF(Totals[[#This Row],[Column D]]*D$2&gt;0,Totals[[#This Row],[Column D]]*D$2,"")</f>
        <v>31236.143599999999</v>
      </c>
      <c r="F30" s="4">
        <f>IF(AND(Totals[[#This Row],[Column C]]&lt;&gt;"",Totals[[#This Row],[Column E]]&lt;&gt;""),Totals[[#This Row],[Column C]]+Totals[[#This Row],[Column E]],"")</f>
        <v>54622.756999999998</v>
      </c>
      <c r="I30" s="6"/>
      <c r="J30" s="6"/>
      <c r="K30" s="6"/>
      <c r="L30" s="6"/>
      <c r="M30" s="6"/>
    </row>
    <row r="31" spans="1:13" ht="15.75" x14ac:dyDescent="0.25">
      <c r="A31" s="2">
        <v>45477</v>
      </c>
      <c r="B31" s="4">
        <v>30.4</v>
      </c>
      <c r="C31" s="4">
        <f>IF(Totals[[#This Row],[Column B]]*B$2&gt;0,Totals[[#This Row],[Column B]]*B$2,"")</f>
        <v>23970.095999999998</v>
      </c>
      <c r="D31" s="4">
        <v>2364.7399999999998</v>
      </c>
      <c r="E31" s="4">
        <f>IF(Totals[[#This Row],[Column D]]*D$2&gt;0,Totals[[#This Row],[Column D]]*D$2,"")</f>
        <v>31545.631599999997</v>
      </c>
      <c r="F31" s="4">
        <f>IF(AND(Totals[[#This Row],[Column C]]&lt;&gt;"",Totals[[#This Row],[Column E]]&lt;&gt;""),Totals[[#This Row],[Column C]]+Totals[[#This Row],[Column E]],"")</f>
        <v>55515.727599999998</v>
      </c>
      <c r="I31" s="6"/>
      <c r="J31" s="6"/>
      <c r="K31" s="6"/>
      <c r="L31" s="6"/>
      <c r="M31" s="6"/>
    </row>
    <row r="32" spans="1:13" ht="15.75" x14ac:dyDescent="0.25">
      <c r="A32" s="2">
        <v>45478</v>
      </c>
      <c r="B32" s="4">
        <v>31.4</v>
      </c>
      <c r="C32" s="4">
        <f>IF(Totals[[#This Row],[Column B]]*B$2&gt;0,Totals[[#This Row],[Column B]]*B$2,"")</f>
        <v>24758.585999999999</v>
      </c>
      <c r="D32" s="4">
        <v>2401.7600000000002</v>
      </c>
      <c r="E32" s="4">
        <f>IF(Totals[[#This Row],[Column D]]*D$2&gt;0,Totals[[#This Row],[Column D]]*D$2,"")</f>
        <v>32039.478400000004</v>
      </c>
      <c r="F32" s="4">
        <f>IF(AND(Totals[[#This Row],[Column C]]&lt;&gt;"",Totals[[#This Row],[Column E]]&lt;&gt;""),Totals[[#This Row],[Column C]]+Totals[[#This Row],[Column E]],"")</f>
        <v>56798.064400000003</v>
      </c>
      <c r="I32" s="6"/>
      <c r="J32" s="6"/>
      <c r="K32" s="6"/>
      <c r="L32" s="6"/>
      <c r="M32" s="6"/>
    </row>
    <row r="33" spans="1:13" ht="15.75" x14ac:dyDescent="0.25">
      <c r="A33" s="2">
        <v>45481</v>
      </c>
      <c r="B33" s="4">
        <v>31.12</v>
      </c>
      <c r="C33" s="4">
        <f>IF(Totals[[#This Row],[Column B]]*B$2&gt;0,Totals[[#This Row],[Column B]]*B$2,"")</f>
        <v>24537.808800000003</v>
      </c>
      <c r="D33" s="4">
        <v>2377.4</v>
      </c>
      <c r="E33" s="4">
        <f>IF(Totals[[#This Row],[Column D]]*D$2&gt;0,Totals[[#This Row],[Column D]]*D$2,"")</f>
        <v>31714.516</v>
      </c>
      <c r="F33" s="4">
        <f>IF(AND(Totals[[#This Row],[Column C]]&lt;&gt;"",Totals[[#This Row],[Column E]]&lt;&gt;""),Totals[[#This Row],[Column C]]+Totals[[#This Row],[Column E]],"")</f>
        <v>56252.324800000002</v>
      </c>
      <c r="I33" s="6"/>
      <c r="J33" s="6"/>
      <c r="K33" s="6"/>
      <c r="L33" s="6"/>
      <c r="M33" s="6"/>
    </row>
    <row r="34" spans="1:13" ht="15.75" x14ac:dyDescent="0.25">
      <c r="A34" s="2">
        <v>45483</v>
      </c>
      <c r="B34" s="4">
        <v>31.21</v>
      </c>
      <c r="C34" s="4">
        <f>IF(Totals[[#This Row],[Column B]]*B$2&gt;0,Totals[[#This Row],[Column B]]*B$2,"")</f>
        <v>24608.7729</v>
      </c>
      <c r="D34" s="4">
        <v>2391.0500000000002</v>
      </c>
      <c r="E34" s="4">
        <f>IF(Totals[[#This Row],[Column D]]*D$2&gt;0,Totals[[#This Row],[Column D]]*D$2,"")</f>
        <v>31896.607000000004</v>
      </c>
      <c r="F34" s="4">
        <f>IF(AND(Totals[[#This Row],[Column C]]&lt;&gt;"",Totals[[#This Row],[Column E]]&lt;&gt;""),Totals[[#This Row],[Column C]]+Totals[[#This Row],[Column E]],"")</f>
        <v>56505.3799</v>
      </c>
      <c r="I34" s="6"/>
      <c r="J34" s="6"/>
      <c r="K34" s="6"/>
      <c r="L34" s="6"/>
      <c r="M34" s="6"/>
    </row>
    <row r="35" spans="1:13" ht="15.75" x14ac:dyDescent="0.25">
      <c r="A35" s="2">
        <v>45484</v>
      </c>
      <c r="B35" s="4">
        <v>31.63</v>
      </c>
      <c r="C35" s="4">
        <f>IF(Totals[[#This Row],[Column B]]*B$2&gt;0,Totals[[#This Row],[Column B]]*B$2,"")</f>
        <v>24939.938699999999</v>
      </c>
      <c r="D35" s="4">
        <v>2425.29</v>
      </c>
      <c r="E35" s="4">
        <f>IF(Totals[[#This Row],[Column D]]*D$2&gt;0,Totals[[#This Row],[Column D]]*D$2,"")</f>
        <v>32353.368599999998</v>
      </c>
      <c r="F35" s="4">
        <f>IF(AND(Totals[[#This Row],[Column C]]&lt;&gt;"",Totals[[#This Row],[Column E]]&lt;&gt;""),Totals[[#This Row],[Column C]]+Totals[[#This Row],[Column E]],"")</f>
        <v>57293.3073</v>
      </c>
      <c r="I35" s="6"/>
      <c r="J35" s="6"/>
      <c r="K35" s="6"/>
      <c r="L35" s="6"/>
      <c r="M35" s="6"/>
    </row>
    <row r="36" spans="1:13" ht="15.75" x14ac:dyDescent="0.25">
      <c r="A36" s="2">
        <v>45486</v>
      </c>
      <c r="B36" s="4">
        <v>30.97</v>
      </c>
      <c r="C36" s="4">
        <f>IF(Totals[[#This Row],[Column B]]*B$2&gt;0,Totals[[#This Row],[Column B]]*B$2,"")</f>
        <v>24419.5353</v>
      </c>
      <c r="D36" s="4">
        <v>2421.48</v>
      </c>
      <c r="E36" s="4">
        <f>IF(Totals[[#This Row],[Column D]]*D$2&gt;0,Totals[[#This Row],[Column D]]*D$2,"")</f>
        <v>32302.5432</v>
      </c>
      <c r="F36" s="4">
        <f>IF(AND(Totals[[#This Row],[Column C]]&lt;&gt;"",Totals[[#This Row],[Column E]]&lt;&gt;""),Totals[[#This Row],[Column C]]+Totals[[#This Row],[Column E]],"")</f>
        <v>56722.078500000003</v>
      </c>
      <c r="I36" s="6"/>
      <c r="J36" s="6"/>
      <c r="K36" s="6"/>
      <c r="L36" s="6"/>
      <c r="M36" s="6"/>
    </row>
    <row r="37" spans="1:13" ht="15.75" x14ac:dyDescent="0.25">
      <c r="A37" s="2">
        <v>45488</v>
      </c>
      <c r="B37" s="4">
        <v>30.82</v>
      </c>
      <c r="C37" s="4">
        <f>IF(Totals[[#This Row],[Column B]]*B$2&gt;0,Totals[[#This Row],[Column B]]*B$2,"")</f>
        <v>24301.2618</v>
      </c>
      <c r="D37" s="4">
        <v>2432.2600000000002</v>
      </c>
      <c r="E37" s="4">
        <f>IF(Totals[[#This Row],[Column D]]*D$2&gt;0,Totals[[#This Row],[Column D]]*D$2,"")</f>
        <v>32446.348400000003</v>
      </c>
      <c r="F37" s="4">
        <f>IF(AND(Totals[[#This Row],[Column C]]&lt;&gt;"",Totals[[#This Row],[Column E]]&lt;&gt;""),Totals[[#This Row],[Column C]]+Totals[[#This Row],[Column E]],"")</f>
        <v>56747.610200000003</v>
      </c>
      <c r="I37" s="6"/>
      <c r="J37" s="6"/>
      <c r="K37" s="6"/>
      <c r="L37" s="6"/>
      <c r="M37" s="6"/>
    </row>
    <row r="38" spans="1:13" ht="15.75" x14ac:dyDescent="0.25">
      <c r="A38" s="2">
        <v>45494</v>
      </c>
      <c r="B38" s="4">
        <v>29.21</v>
      </c>
      <c r="C38" s="4">
        <f>IF(Totals[[#This Row],[Column B]]*B$2&gt;0,Totals[[#This Row],[Column B]]*B$2,"")</f>
        <v>23031.7929</v>
      </c>
      <c r="D38" s="4">
        <v>2412.3000000000002</v>
      </c>
      <c r="E38" s="4">
        <f>IF(Totals[[#This Row],[Column D]]*D$2&gt;0,Totals[[#This Row],[Column D]]*D$2,"")</f>
        <v>32180.082000000002</v>
      </c>
      <c r="F38" s="4">
        <f>IF(AND(Totals[[#This Row],[Column C]]&lt;&gt;"",Totals[[#This Row],[Column E]]&lt;&gt;""),Totals[[#This Row],[Column C]]+Totals[[#This Row],[Column E]],"")</f>
        <v>55211.874900000003</v>
      </c>
      <c r="I38" s="6"/>
      <c r="J38" s="6"/>
      <c r="K38" s="6"/>
      <c r="L38" s="6"/>
      <c r="M38" s="6"/>
    </row>
    <row r="39" spans="1:13" ht="15.75" x14ac:dyDescent="0.25">
      <c r="A39" s="2">
        <v>45496</v>
      </c>
      <c r="B39" s="4">
        <v>29.38</v>
      </c>
      <c r="C39" s="4">
        <f>IF(Totals[[#This Row],[Column B]]*B$2&gt;0,Totals[[#This Row],[Column B]]*B$2,"")</f>
        <v>23165.836199999998</v>
      </c>
      <c r="D39" s="4">
        <v>2419.4</v>
      </c>
      <c r="E39" s="4">
        <f>IF(Totals[[#This Row],[Column D]]*D$2&gt;0,Totals[[#This Row],[Column D]]*D$2,"")</f>
        <v>32274.796000000002</v>
      </c>
      <c r="F39" s="4">
        <f>IF(AND(Totals[[#This Row],[Column C]]&lt;&gt;"",Totals[[#This Row],[Column E]]&lt;&gt;""),Totals[[#This Row],[Column C]]+Totals[[#This Row],[Column E]],"")</f>
        <v>55440.6322</v>
      </c>
      <c r="I39" s="6"/>
      <c r="J39" s="6"/>
      <c r="K39" s="6"/>
      <c r="L39" s="6"/>
      <c r="M39" s="6"/>
    </row>
    <row r="40" spans="1:13" ht="15.75" x14ac:dyDescent="0.25">
      <c r="A40" s="2">
        <v>45497</v>
      </c>
      <c r="B40" s="4">
        <v>29.05</v>
      </c>
      <c r="C40" s="4">
        <f>IF(Totals[[#This Row],[Column B]]*B$2&gt;0,Totals[[#This Row],[Column B]]*B$2,"")</f>
        <v>22905.6345</v>
      </c>
      <c r="D40" s="4">
        <v>2408.2800000000002</v>
      </c>
      <c r="E40" s="4">
        <f>IF(Totals[[#This Row],[Column D]]*D$2&gt;0,Totals[[#This Row],[Column D]]*D$2,"")</f>
        <v>32126.455200000004</v>
      </c>
      <c r="F40" s="4">
        <f>IF(AND(Totals[[#This Row],[Column C]]&lt;&gt;"",Totals[[#This Row],[Column E]]&lt;&gt;""),Totals[[#This Row],[Column C]]+Totals[[#This Row],[Column E]],"")</f>
        <v>55032.089700000004</v>
      </c>
      <c r="I40" s="6"/>
      <c r="J40" s="6"/>
      <c r="K40" s="6"/>
      <c r="L40" s="6"/>
      <c r="M40" s="6"/>
    </row>
    <row r="41" spans="1:13" ht="15.75" x14ac:dyDescent="0.25">
      <c r="A41" s="2">
        <v>45498</v>
      </c>
      <c r="B41" s="4">
        <v>28.09</v>
      </c>
      <c r="C41" s="4">
        <f>IF(Totals[[#This Row],[Column B]]*B$2&gt;0,Totals[[#This Row],[Column B]]*B$2,"")</f>
        <v>22148.684099999999</v>
      </c>
      <c r="D41" s="4">
        <v>2374.52</v>
      </c>
      <c r="E41" s="4">
        <f>IF(Totals[[#This Row],[Column D]]*D$2&gt;0,Totals[[#This Row],[Column D]]*D$2,"")</f>
        <v>31676.096799999999</v>
      </c>
      <c r="F41" s="4">
        <f>IF(AND(Totals[[#This Row],[Column C]]&lt;&gt;"",Totals[[#This Row],[Column E]]&lt;&gt;""),Totals[[#This Row],[Column C]]+Totals[[#This Row],[Column E]],"")</f>
        <v>53824.780899999998</v>
      </c>
      <c r="I41" s="6"/>
      <c r="J41" s="6"/>
      <c r="K41" s="6"/>
      <c r="L41" s="6"/>
      <c r="M41" s="6"/>
    </row>
    <row r="42" spans="1:13" ht="15.75" x14ac:dyDescent="0.25">
      <c r="A42" s="2">
        <v>45499</v>
      </c>
      <c r="B42" s="4">
        <v>27.86</v>
      </c>
      <c r="C42" s="4">
        <f>IF(Totals[[#This Row],[Column B]]*B$2&gt;0,Totals[[#This Row],[Column B]]*B$2,"")</f>
        <v>21967.331399999999</v>
      </c>
      <c r="D42" s="4">
        <v>2384.96</v>
      </c>
      <c r="E42" s="4">
        <f>IF(Totals[[#This Row],[Column D]]*D$2&gt;0,Totals[[#This Row],[Column D]]*D$2,"")</f>
        <v>31815.366399999999</v>
      </c>
      <c r="F42" s="4">
        <f>IF(AND(Totals[[#This Row],[Column C]]&lt;&gt;"",Totals[[#This Row],[Column E]]&lt;&gt;""),Totals[[#This Row],[Column C]]+Totals[[#This Row],[Column E]],"")</f>
        <v>53782.697799999994</v>
      </c>
      <c r="I42" s="6"/>
      <c r="J42" s="6"/>
      <c r="K42" s="6"/>
      <c r="L42" s="6"/>
      <c r="M42" s="6"/>
    </row>
    <row r="43" spans="1:13" ht="15.75" x14ac:dyDescent="0.25">
      <c r="A43" s="2">
        <v>45500</v>
      </c>
      <c r="B43" s="4">
        <v>28</v>
      </c>
      <c r="C43" s="4">
        <f>IF(Totals[[#This Row],[Column B]]*B$2&gt;0,Totals[[#This Row],[Column B]]*B$2,"")</f>
        <v>22077.72</v>
      </c>
      <c r="D43" s="4">
        <v>2393.1999999999998</v>
      </c>
      <c r="E43" s="4">
        <f>IF(Totals[[#This Row],[Column D]]*D$2&gt;0,Totals[[#This Row],[Column D]]*D$2,"")</f>
        <v>31925.287999999997</v>
      </c>
      <c r="F43" s="4">
        <f>IF(AND(Totals[[#This Row],[Column C]]&lt;&gt;"",Totals[[#This Row],[Column E]]&lt;&gt;""),Totals[[#This Row],[Column C]]+Totals[[#This Row],[Column E]],"")</f>
        <v>54003.008000000002</v>
      </c>
      <c r="I43" s="6"/>
      <c r="J43" s="6"/>
      <c r="K43" s="6"/>
      <c r="L43" s="6"/>
      <c r="M43" s="6"/>
    </row>
    <row r="44" spans="1:13" ht="15.75" x14ac:dyDescent="0.25">
      <c r="A44" s="2">
        <v>45501</v>
      </c>
      <c r="B44" s="4">
        <v>28.1</v>
      </c>
      <c r="C44" s="4">
        <f>IF(Totals[[#This Row],[Column B]]*B$2&gt;0,Totals[[#This Row],[Column B]]*B$2,"")</f>
        <v>22156.569000000003</v>
      </c>
      <c r="D44" s="4">
        <v>2397.4899999999998</v>
      </c>
      <c r="E44" s="4">
        <f>IF(Totals[[#This Row],[Column D]]*D$2&gt;0,Totals[[#This Row],[Column D]]*D$2,"")</f>
        <v>31982.516599999995</v>
      </c>
      <c r="F44" s="4">
        <f>IF(AND(Totals[[#This Row],[Column C]]&lt;&gt;"",Totals[[#This Row],[Column E]]&lt;&gt;""),Totals[[#This Row],[Column C]]+Totals[[#This Row],[Column E]],"")</f>
        <v>54139.085599999999</v>
      </c>
      <c r="I44" s="6"/>
      <c r="J44" s="6"/>
      <c r="K44" s="6"/>
      <c r="L44" s="6"/>
      <c r="M44" s="6"/>
    </row>
    <row r="45" spans="1:13" ht="15.75" x14ac:dyDescent="0.25">
      <c r="A45" s="2">
        <v>45503</v>
      </c>
      <c r="B45" s="4">
        <v>28.51</v>
      </c>
      <c r="C45" s="4">
        <f>IF(Totals[[#This Row],[Column B]]*B$2&gt;0,Totals[[#This Row],[Column B]]*B$2,"")</f>
        <v>22479.849900000001</v>
      </c>
      <c r="D45" s="4">
        <v>2419.27</v>
      </c>
      <c r="E45" s="4">
        <f>IF(Totals[[#This Row],[Column D]]*D$2&gt;0,Totals[[#This Row],[Column D]]*D$2,"")</f>
        <v>32273.061799999999</v>
      </c>
      <c r="F45" s="4">
        <f>IF(AND(Totals[[#This Row],[Column C]]&lt;&gt;"",Totals[[#This Row],[Column E]]&lt;&gt;""),Totals[[#This Row],[Column C]]+Totals[[#This Row],[Column E]],"")</f>
        <v>54752.911699999997</v>
      </c>
      <c r="I45" s="6"/>
      <c r="J45" s="6"/>
      <c r="K45" s="6"/>
      <c r="L45" s="6"/>
      <c r="M45" s="6"/>
    </row>
    <row r="46" spans="1:13" ht="15.75" x14ac:dyDescent="0.25">
      <c r="A46" s="2">
        <v>45504</v>
      </c>
      <c r="B46" s="4">
        <v>28.7</v>
      </c>
      <c r="C46" s="4">
        <f>IF(Totals[[#This Row],[Column B]]*B$2&gt;0,Totals[[#This Row],[Column B]]*B$2,"")</f>
        <v>22629.663</v>
      </c>
      <c r="D46" s="4">
        <v>2428.6</v>
      </c>
      <c r="E46" s="4">
        <f>IF(Totals[[#This Row],[Column D]]*D$2&gt;0,Totals[[#This Row],[Column D]]*D$2,"")</f>
        <v>32397.523999999998</v>
      </c>
      <c r="F46" s="4">
        <f>IF(AND(Totals[[#This Row],[Column C]]&lt;&gt;"",Totals[[#This Row],[Column E]]&lt;&gt;""),Totals[[#This Row],[Column C]]+Totals[[#This Row],[Column E]],"")</f>
        <v>55027.186999999998</v>
      </c>
      <c r="I46" s="6"/>
      <c r="J46" s="6"/>
      <c r="K46" s="6"/>
      <c r="L46" s="6"/>
      <c r="M46" s="6"/>
    </row>
    <row r="47" spans="1:13" ht="15.75" x14ac:dyDescent="0.25">
      <c r="A47" s="2">
        <v>45505</v>
      </c>
      <c r="B47" s="4">
        <v>29.02</v>
      </c>
      <c r="C47" s="4">
        <f>IF(Totals[[#This Row],[Column B]]*B$2&gt;0,Totals[[#This Row],[Column B]]*B$2,"")</f>
        <v>22881.979800000001</v>
      </c>
      <c r="D47" s="4">
        <v>2469.8200000000002</v>
      </c>
      <c r="E47" s="4">
        <f>IF(Totals[[#This Row],[Column D]]*D$2&gt;0,Totals[[#This Row],[Column D]]*D$2,"")</f>
        <v>32947.398800000003</v>
      </c>
      <c r="F47" s="4">
        <f>IF(AND(Totals[[#This Row],[Column C]]&lt;&gt;"",Totals[[#This Row],[Column E]]&lt;&gt;""),Totals[[#This Row],[Column C]]+Totals[[#This Row],[Column E]],"")</f>
        <v>55829.378600000004</v>
      </c>
      <c r="I47" s="6"/>
      <c r="J47" s="6"/>
      <c r="K47" s="6"/>
      <c r="L47" s="6"/>
      <c r="M47" s="6"/>
    </row>
    <row r="48" spans="1:13" ht="15.75" x14ac:dyDescent="0.25">
      <c r="A48" s="2">
        <v>45506</v>
      </c>
      <c r="B48" s="4">
        <v>28.74</v>
      </c>
      <c r="C48" s="4">
        <f>IF(Totals[[#This Row],[Column B]]*B$2&gt;0,Totals[[#This Row],[Column B]]*B$2,"")</f>
        <v>22661.202600000001</v>
      </c>
      <c r="D48" s="4">
        <v>2453.4299999999998</v>
      </c>
      <c r="E48" s="4">
        <f>IF(Totals[[#This Row],[Column D]]*D$2&gt;0,Totals[[#This Row],[Column D]]*D$2,"")</f>
        <v>32728.756199999996</v>
      </c>
      <c r="F48" s="4">
        <f>IF(AND(Totals[[#This Row],[Column C]]&lt;&gt;"",Totals[[#This Row],[Column E]]&lt;&gt;""),Totals[[#This Row],[Column C]]+Totals[[#This Row],[Column E]],"")</f>
        <v>55389.958799999993</v>
      </c>
      <c r="I48" s="6"/>
      <c r="J48" s="6"/>
      <c r="K48" s="6"/>
      <c r="L48" s="6"/>
      <c r="M48" s="6"/>
    </row>
    <row r="49" spans="1:13" ht="15.75" x14ac:dyDescent="0.25">
      <c r="A49" s="2">
        <v>45507</v>
      </c>
      <c r="B49" s="4">
        <v>28.65</v>
      </c>
      <c r="C49" s="4">
        <f>IF(Totals[[#This Row],[Column B]]*B$2&gt;0,Totals[[#This Row],[Column B]]*B$2,"")</f>
        <v>22590.238499999999</v>
      </c>
      <c r="D49" s="4">
        <v>2450.1</v>
      </c>
      <c r="E49" s="4">
        <f>IF(Totals[[#This Row],[Column D]]*D$2&gt;0,Totals[[#This Row],[Column D]]*D$2,"")</f>
        <v>32684.333999999999</v>
      </c>
      <c r="F49" s="4">
        <f>IF(AND(Totals[[#This Row],[Column C]]&lt;&gt;"",Totals[[#This Row],[Column E]]&lt;&gt;""),Totals[[#This Row],[Column C]]+Totals[[#This Row],[Column E]],"")</f>
        <v>55274.572499999995</v>
      </c>
      <c r="I49" s="6"/>
      <c r="J49" s="6"/>
      <c r="K49" s="6"/>
      <c r="L49" s="6"/>
      <c r="M49" s="6"/>
    </row>
    <row r="50" spans="1:13" ht="15.75" x14ac:dyDescent="0.25">
      <c r="A50" s="2">
        <v>45509</v>
      </c>
      <c r="B50" s="4">
        <v>27.31</v>
      </c>
      <c r="C50" s="4">
        <f>IF(Totals[[#This Row],[Column B]]*B$2&gt;0,Totals[[#This Row],[Column B]]*B$2,"")</f>
        <v>21533.661899999999</v>
      </c>
      <c r="D50" s="4">
        <v>2416.3000000000002</v>
      </c>
      <c r="E50" s="4">
        <f>IF(Totals[[#This Row],[Column D]]*D$2&gt;0,Totals[[#This Row],[Column D]]*D$2,"")</f>
        <v>32233.442000000003</v>
      </c>
      <c r="F50" s="4">
        <f>IF(AND(Totals[[#This Row],[Column C]]&lt;&gt;"",Totals[[#This Row],[Column E]]&lt;&gt;""),Totals[[#This Row],[Column C]]+Totals[[#This Row],[Column E]],"")</f>
        <v>53767.103900000002</v>
      </c>
      <c r="I50" s="6"/>
      <c r="J50" s="6"/>
      <c r="K50" s="6"/>
      <c r="L50" s="6"/>
      <c r="M50" s="6"/>
    </row>
    <row r="51" spans="1:13" ht="15.75" x14ac:dyDescent="0.25">
      <c r="A51" s="2">
        <v>45515</v>
      </c>
      <c r="B51" s="4">
        <v>27.63</v>
      </c>
      <c r="C51" s="4">
        <f>IF(Totals[[#This Row],[Column B]]*B$2&gt;0,Totals[[#This Row],[Column B]]*B$2,"")</f>
        <v>21785.9787</v>
      </c>
      <c r="D51" s="4">
        <v>2444.19</v>
      </c>
      <c r="E51" s="4">
        <f>IF(Totals[[#This Row],[Column D]]*D$2&gt;0,Totals[[#This Row],[Column D]]*D$2,"")</f>
        <v>32605.494600000002</v>
      </c>
      <c r="F51" s="4">
        <f>IF(AND(Totals[[#This Row],[Column C]]&lt;&gt;"",Totals[[#This Row],[Column E]]&lt;&gt;""),Totals[[#This Row],[Column C]]+Totals[[#This Row],[Column E]],"")</f>
        <v>54391.473299999998</v>
      </c>
      <c r="I51" s="6"/>
      <c r="J51" s="6"/>
      <c r="K51" s="6"/>
      <c r="L51" s="6"/>
      <c r="M51" s="6"/>
    </row>
    <row r="52" spans="1:13" ht="15.75" x14ac:dyDescent="0.25">
      <c r="A52" s="2">
        <v>45517</v>
      </c>
      <c r="B52" s="4">
        <v>27.87</v>
      </c>
      <c r="C52" s="4">
        <f>IF(Totals[[#This Row],[Column B]]*B$2&gt;0,Totals[[#This Row],[Column B]]*B$2,"")</f>
        <v>21975.2163</v>
      </c>
      <c r="D52" s="4">
        <v>2471.36</v>
      </c>
      <c r="E52" s="4">
        <f>IF(Totals[[#This Row],[Column D]]*D$2&gt;0,Totals[[#This Row],[Column D]]*D$2,"")</f>
        <v>32967.9424</v>
      </c>
      <c r="F52" s="4">
        <f>IF(AND(Totals[[#This Row],[Column C]]&lt;&gt;"",Totals[[#This Row],[Column E]]&lt;&gt;""),Totals[[#This Row],[Column C]]+Totals[[#This Row],[Column E]],"")</f>
        <v>54943.1587</v>
      </c>
      <c r="I52" s="6"/>
      <c r="J52" s="6"/>
      <c r="K52" s="6"/>
      <c r="L52" s="6"/>
      <c r="M52" s="6"/>
    </row>
    <row r="53" spans="1:13" ht="15.75" x14ac:dyDescent="0.25">
      <c r="A53" s="2">
        <v>45518</v>
      </c>
      <c r="B53" s="4">
        <v>27.92</v>
      </c>
      <c r="C53" s="4">
        <f>IF(Totals[[#This Row],[Column B]]*B$2&gt;0,Totals[[#This Row],[Column B]]*B$2,"")</f>
        <v>22014.640800000001</v>
      </c>
      <c r="D53" s="4">
        <v>2464.2399999999998</v>
      </c>
      <c r="E53" s="4">
        <f>IF(Totals[[#This Row],[Column D]]*D$2&gt;0,Totals[[#This Row],[Column D]]*D$2,"")</f>
        <v>32872.961599999995</v>
      </c>
      <c r="F53" s="4">
        <f>IF(AND(Totals[[#This Row],[Column C]]&lt;&gt;"",Totals[[#This Row],[Column E]]&lt;&gt;""),Totals[[#This Row],[Column C]]+Totals[[#This Row],[Column E]],"")</f>
        <v>54887.602399999996</v>
      </c>
      <c r="I53" s="6"/>
      <c r="J53" s="6"/>
      <c r="K53" s="6"/>
      <c r="L53" s="6"/>
      <c r="M53" s="6"/>
    </row>
    <row r="54" spans="1:13" ht="15.75" x14ac:dyDescent="0.25">
      <c r="A54" s="2">
        <v>45519</v>
      </c>
      <c r="B54" s="4">
        <v>28.29</v>
      </c>
      <c r="C54" s="4">
        <f>IF(Totals[[#This Row],[Column B]]*B$2&gt;0,Totals[[#This Row],[Column B]]*B$2,"")</f>
        <v>22306.382099999999</v>
      </c>
      <c r="D54" s="4">
        <v>2463.35</v>
      </c>
      <c r="E54" s="4">
        <f>IF(Totals[[#This Row],[Column D]]*D$2&gt;0,Totals[[#This Row],[Column D]]*D$2,"")</f>
        <v>32861.089</v>
      </c>
      <c r="F54" s="4">
        <f>IF(AND(Totals[[#This Row],[Column C]]&lt;&gt;"",Totals[[#This Row],[Column E]]&lt;&gt;""),Totals[[#This Row],[Column C]]+Totals[[#This Row],[Column E]],"")</f>
        <v>55167.471099999995</v>
      </c>
      <c r="I54" s="6"/>
      <c r="J54" s="6"/>
      <c r="K54" s="6"/>
      <c r="L54" s="6"/>
      <c r="M54" s="6"/>
    </row>
    <row r="55" spans="1:13" ht="15.75" x14ac:dyDescent="0.25">
      <c r="A55" s="2">
        <v>45520</v>
      </c>
      <c r="B55" s="4">
        <v>29.2</v>
      </c>
      <c r="C55" s="4">
        <f>IF(Totals[[#This Row],[Column B]]*B$2&gt;0,Totals[[#This Row],[Column B]]*B$2,"")</f>
        <v>23023.907999999999</v>
      </c>
      <c r="D55" s="4">
        <v>2518.3200000000002</v>
      </c>
      <c r="E55" s="4">
        <f>IF(Totals[[#This Row],[Column D]]*D$2&gt;0,Totals[[#This Row],[Column D]]*D$2,"")</f>
        <v>33594.388800000001</v>
      </c>
      <c r="F55" s="4">
        <f>IF(AND(Totals[[#This Row],[Column C]]&lt;&gt;"",Totals[[#This Row],[Column E]]&lt;&gt;""),Totals[[#This Row],[Column C]]+Totals[[#This Row],[Column E]],"")</f>
        <v>56618.296799999996</v>
      </c>
      <c r="I55" s="6"/>
      <c r="J55" s="6"/>
      <c r="K55" s="6"/>
      <c r="L55" s="6"/>
      <c r="M55" s="6"/>
    </row>
    <row r="56" spans="1:13" ht="15.75" x14ac:dyDescent="0.25">
      <c r="A56" s="2">
        <v>45521</v>
      </c>
      <c r="B56" s="4">
        <v>29.12</v>
      </c>
      <c r="C56" s="4">
        <f>IF(Totals[[#This Row],[Column B]]*B$2&gt;0,Totals[[#This Row],[Column B]]*B$2,"")</f>
        <v>22960.828799999999</v>
      </c>
      <c r="D56" s="4">
        <v>2514.6999999999998</v>
      </c>
      <c r="E56" s="4">
        <f>IF(Totals[[#This Row],[Column D]]*D$2&gt;0,Totals[[#This Row],[Column D]]*D$2,"")</f>
        <v>33546.097999999998</v>
      </c>
      <c r="F56" s="4">
        <f>IF(AND(Totals[[#This Row],[Column C]]&lt;&gt;"",Totals[[#This Row],[Column E]]&lt;&gt;""),Totals[[#This Row],[Column C]]+Totals[[#This Row],[Column E]],"")</f>
        <v>56506.926800000001</v>
      </c>
      <c r="I56" s="6"/>
      <c r="J56" s="6"/>
      <c r="K56" s="6"/>
      <c r="L56" s="6"/>
      <c r="M56" s="6"/>
    </row>
    <row r="57" spans="1:13" ht="15.75" x14ac:dyDescent="0.25">
      <c r="A57" s="2">
        <v>45523</v>
      </c>
      <c r="B57" s="4">
        <v>29.24</v>
      </c>
      <c r="C57" s="4">
        <f>IF(Totals[[#This Row],[Column B]]*B$2&gt;0,Totals[[#This Row],[Column B]]*B$2,"")</f>
        <v>23055.4476</v>
      </c>
      <c r="D57" s="4">
        <v>2514.6999999999998</v>
      </c>
      <c r="E57" s="4">
        <f>IF(Totals[[#This Row],[Column D]]*D$2&gt;0,Totals[[#This Row],[Column D]]*D$2,"")</f>
        <v>33546.097999999998</v>
      </c>
      <c r="F57" s="4">
        <f>IF(AND(Totals[[#This Row],[Column C]]&lt;&gt;"",Totals[[#This Row],[Column E]]&lt;&gt;""),Totals[[#This Row],[Column C]]+Totals[[#This Row],[Column E]],"")</f>
        <v>56601.545599999998</v>
      </c>
      <c r="I57" s="6"/>
      <c r="J57" s="6"/>
      <c r="K57" s="6"/>
      <c r="L57" s="6"/>
      <c r="M57" s="6"/>
    </row>
    <row r="58" spans="1:13" ht="15.75" x14ac:dyDescent="0.25">
      <c r="A58" s="2">
        <v>45525</v>
      </c>
      <c r="B58" s="4">
        <v>29.55</v>
      </c>
      <c r="C58" s="4">
        <f>IF(Totals[[#This Row],[Column B]]*B$2&gt;0,Totals[[#This Row],[Column B]]*B$2,"")</f>
        <v>23299.879499999999</v>
      </c>
      <c r="D58" s="4">
        <v>2511.94</v>
      </c>
      <c r="E58" s="4">
        <f>IF(Totals[[#This Row],[Column D]]*D$2&gt;0,Totals[[#This Row],[Column D]]*D$2,"")</f>
        <v>33509.279600000002</v>
      </c>
      <c r="F58" s="4">
        <f>IF(AND(Totals[[#This Row],[Column C]]&lt;&gt;"",Totals[[#This Row],[Column E]]&lt;&gt;""),Totals[[#This Row],[Column C]]+Totals[[#This Row],[Column E]],"")</f>
        <v>56809.159100000004</v>
      </c>
      <c r="I58" s="6"/>
      <c r="J58" s="6"/>
      <c r="K58" s="6"/>
      <c r="L58" s="6"/>
      <c r="M58" s="6"/>
    </row>
    <row r="59" spans="1:13" ht="15.75" x14ac:dyDescent="0.25">
      <c r="A59" s="2">
        <v>45531</v>
      </c>
      <c r="B59" s="4">
        <v>30.07</v>
      </c>
      <c r="C59" s="4">
        <f>IF(Totals[[#This Row],[Column B]]*B$2&gt;0,Totals[[#This Row],[Column B]]*B$2,"")</f>
        <v>23709.8943</v>
      </c>
      <c r="D59" s="4">
        <v>2522.85</v>
      </c>
      <c r="E59" s="4">
        <f>IF(Totals[[#This Row],[Column D]]*D$2&gt;0,Totals[[#This Row],[Column D]]*D$2,"")</f>
        <v>33654.818999999996</v>
      </c>
      <c r="F59" s="4">
        <f>IF(AND(Totals[[#This Row],[Column C]]&lt;&gt;"",Totals[[#This Row],[Column E]]&lt;&gt;""),Totals[[#This Row],[Column C]]+Totals[[#This Row],[Column E]],"")</f>
        <v>57364.713299999996</v>
      </c>
      <c r="I59" s="6"/>
      <c r="J59" s="6"/>
      <c r="K59" s="6"/>
      <c r="L59" s="6"/>
      <c r="M59" s="6"/>
    </row>
    <row r="60" spans="1:13" ht="15.75" x14ac:dyDescent="0.25">
      <c r="A60" s="2">
        <v>45533</v>
      </c>
      <c r="B60" s="4">
        <v>29.35</v>
      </c>
      <c r="C60" s="4">
        <f>IF(Totals[[#This Row],[Column B]]*B$2&gt;0,Totals[[#This Row],[Column B]]*B$2,"")</f>
        <v>23142.181500000002</v>
      </c>
      <c r="D60" s="4">
        <v>2519.8000000000002</v>
      </c>
      <c r="E60" s="4">
        <f>IF(Totals[[#This Row],[Column D]]*D$2&gt;0,Totals[[#This Row],[Column D]]*D$2,"")</f>
        <v>33614.132000000005</v>
      </c>
      <c r="F60" s="4">
        <f>IF(AND(Totals[[#This Row],[Column C]]&lt;&gt;"",Totals[[#This Row],[Column E]]&lt;&gt;""),Totals[[#This Row],[Column C]]+Totals[[#This Row],[Column E]],"")</f>
        <v>56756.313500000004</v>
      </c>
      <c r="I60" s="6"/>
      <c r="J60" s="6"/>
      <c r="K60" s="6"/>
      <c r="L60" s="6"/>
      <c r="M60" s="6"/>
    </row>
    <row r="61" spans="1:13" ht="15.75" x14ac:dyDescent="0.25">
      <c r="A61" s="2">
        <v>45534</v>
      </c>
      <c r="B61" s="4">
        <v>29.04</v>
      </c>
      <c r="C61" s="4">
        <f>IF(Totals[[#This Row],[Column B]]*B$2&gt;0,Totals[[#This Row],[Column B]]*B$2,"")</f>
        <v>22897.749599999999</v>
      </c>
      <c r="D61" s="4">
        <v>2513.58</v>
      </c>
      <c r="E61" s="4">
        <f>IF(Totals[[#This Row],[Column D]]*D$2&gt;0,Totals[[#This Row],[Column D]]*D$2,"")</f>
        <v>33531.157200000001</v>
      </c>
      <c r="F61" s="4">
        <f>IF(AND(Totals[[#This Row],[Column C]]&lt;&gt;"",Totals[[#This Row],[Column E]]&lt;&gt;""),Totals[[#This Row],[Column C]]+Totals[[#This Row],[Column E]],"")</f>
        <v>56428.906799999997</v>
      </c>
      <c r="I61" s="6"/>
      <c r="J61" s="6"/>
      <c r="K61" s="6"/>
      <c r="L61" s="6"/>
      <c r="M61" s="6"/>
    </row>
    <row r="62" spans="1:13" ht="15.75" x14ac:dyDescent="0.25">
      <c r="A62" s="2">
        <v>45537</v>
      </c>
      <c r="B62" s="4">
        <v>28.81</v>
      </c>
      <c r="C62" s="4">
        <f>IF(Totals[[#This Row],[Column B]]*B$2&gt;0,Totals[[#This Row],[Column B]]*B$2,"")</f>
        <v>22716.3969</v>
      </c>
      <c r="D62" s="4">
        <v>2515.21</v>
      </c>
      <c r="E62" s="4">
        <f>IF(Totals[[#This Row],[Column D]]*D$2&gt;0,Totals[[#This Row],[Column D]]*D$2,"")</f>
        <v>33552.901400000002</v>
      </c>
      <c r="F62" s="4">
        <f>IF(AND(Totals[[#This Row],[Column C]]&lt;&gt;"",Totals[[#This Row],[Column E]]&lt;&gt;""),Totals[[#This Row],[Column C]]+Totals[[#This Row],[Column E]],"")</f>
        <v>56269.298300000002</v>
      </c>
      <c r="I62" s="6"/>
      <c r="J62" s="6"/>
      <c r="K62" s="6"/>
      <c r="L62" s="6"/>
      <c r="M62" s="6"/>
    </row>
    <row r="63" spans="1:13" ht="15.75" x14ac:dyDescent="0.25">
      <c r="A63" s="2">
        <v>45538</v>
      </c>
      <c r="B63" s="4">
        <v>28.2</v>
      </c>
      <c r="C63" s="4">
        <f>IF(Totals[[#This Row],[Column B]]*B$2&gt;0,Totals[[#This Row],[Column B]]*B$2,"")</f>
        <v>22235.418000000001</v>
      </c>
      <c r="D63" s="4">
        <v>2505.63</v>
      </c>
      <c r="E63" s="4">
        <f>IF(Totals[[#This Row],[Column D]]*D$2&gt;0,Totals[[#This Row],[Column D]]*D$2,"")</f>
        <v>33425.104200000002</v>
      </c>
      <c r="F63" s="4">
        <f>IF(AND(Totals[[#This Row],[Column C]]&lt;&gt;"",Totals[[#This Row],[Column E]]&lt;&gt;""),Totals[[#This Row],[Column C]]+Totals[[#This Row],[Column E]],"")</f>
        <v>55660.522200000007</v>
      </c>
      <c r="I63" s="6"/>
      <c r="J63" s="6"/>
      <c r="K63" s="6"/>
      <c r="L63" s="6"/>
      <c r="M63" s="6"/>
    </row>
    <row r="64" spans="1:13" ht="15.75" x14ac:dyDescent="0.25">
      <c r="A64" s="2">
        <v>45541</v>
      </c>
      <c r="B64" s="4">
        <v>28.11</v>
      </c>
      <c r="C64" s="4">
        <f>IF(Totals[[#This Row],[Column B]]*B$2&gt;0,Totals[[#This Row],[Column B]]*B$2,"")</f>
        <v>22164.4539</v>
      </c>
      <c r="D64" s="4">
        <v>2507.75</v>
      </c>
      <c r="E64" s="4">
        <f>IF(Totals[[#This Row],[Column D]]*D$2&gt;0,Totals[[#This Row],[Column D]]*D$2,"")</f>
        <v>33453.385000000002</v>
      </c>
      <c r="F64" s="4">
        <f>IF(AND(Totals[[#This Row],[Column C]]&lt;&gt;"",Totals[[#This Row],[Column E]]&lt;&gt;""),Totals[[#This Row],[Column C]]+Totals[[#This Row],[Column E]],"")</f>
        <v>55617.838900000002</v>
      </c>
      <c r="I64" s="6"/>
      <c r="J64" s="6"/>
      <c r="K64" s="6"/>
      <c r="L64" s="6"/>
      <c r="M64" s="6"/>
    </row>
    <row r="65" spans="1:13" ht="15.75" x14ac:dyDescent="0.25">
      <c r="A65" s="2">
        <v>45542</v>
      </c>
      <c r="B65" s="4">
        <v>28.11</v>
      </c>
      <c r="C65" s="4">
        <f>IF(Totals[[#This Row],[Column B]]*B$2&gt;0,Totals[[#This Row],[Column B]]*B$2,"")</f>
        <v>22164.4539</v>
      </c>
      <c r="D65" s="4">
        <v>2507.75</v>
      </c>
      <c r="E65" s="4">
        <f>IF(Totals[[#This Row],[Column D]]*D$2&gt;0,Totals[[#This Row],[Column D]]*D$2,"")</f>
        <v>33453.385000000002</v>
      </c>
      <c r="F65" s="4">
        <f>IF(AND(Totals[[#This Row],[Column C]]&lt;&gt;"",Totals[[#This Row],[Column E]]&lt;&gt;""),Totals[[#This Row],[Column C]]+Totals[[#This Row],[Column E]],"")</f>
        <v>55617.838900000002</v>
      </c>
      <c r="I65" s="6"/>
      <c r="J65" s="6"/>
      <c r="K65" s="6"/>
      <c r="L65" s="6"/>
      <c r="M65" s="6"/>
    </row>
    <row r="66" spans="1:13" ht="15.75" x14ac:dyDescent="0.25">
      <c r="A66" s="2">
        <v>45546</v>
      </c>
      <c r="B66" s="4">
        <v>28.96</v>
      </c>
      <c r="C66" s="4">
        <f>IF(Totals[[#This Row],[Column B]]*B$2&gt;0,Totals[[#This Row],[Column B]]*B$2,"")</f>
        <v>22834.670400000003</v>
      </c>
      <c r="D66" s="4">
        <v>2531.14</v>
      </c>
      <c r="E66" s="4">
        <f>IF(Totals[[#This Row],[Column D]]*D$2&gt;0,Totals[[#This Row],[Column D]]*D$2,"")</f>
        <v>33765.407599999999</v>
      </c>
      <c r="F66" s="4">
        <f>IF(AND(Totals[[#This Row],[Column C]]&lt;&gt;"",Totals[[#This Row],[Column E]]&lt;&gt;""),Totals[[#This Row],[Column C]]+Totals[[#This Row],[Column E]],"")</f>
        <v>56600.078000000001</v>
      </c>
      <c r="I66" s="6"/>
      <c r="J66" s="6"/>
      <c r="K66" s="6"/>
      <c r="L66" s="6"/>
      <c r="M66" s="6"/>
    </row>
    <row r="67" spans="1:13" ht="15.75" x14ac:dyDescent="0.25">
      <c r="A67" s="2">
        <v>45548</v>
      </c>
      <c r="B67" s="4">
        <v>30.9</v>
      </c>
      <c r="C67" s="4">
        <f>IF(Totals[[#This Row],[Column B]]*B$2&gt;0,Totals[[#This Row],[Column B]]*B$2,"")</f>
        <v>24364.341</v>
      </c>
      <c r="D67" s="4">
        <v>2588.19</v>
      </c>
      <c r="E67" s="4">
        <f>IF(Totals[[#This Row],[Column D]]*D$2&gt;0,Totals[[#This Row],[Column D]]*D$2,"")</f>
        <v>34526.454599999997</v>
      </c>
      <c r="F67" s="4">
        <f>IF(AND(Totals[[#This Row],[Column C]]&lt;&gt;"",Totals[[#This Row],[Column E]]&lt;&gt;""),Totals[[#This Row],[Column C]]+Totals[[#This Row],[Column E]],"")</f>
        <v>58890.795599999998</v>
      </c>
      <c r="I67" s="6"/>
      <c r="J67" s="6"/>
      <c r="K67" s="6"/>
      <c r="L67" s="6"/>
      <c r="M67" s="6"/>
    </row>
    <row r="68" spans="1:13" ht="15.75" x14ac:dyDescent="0.25">
      <c r="A68" s="2">
        <v>45551</v>
      </c>
      <c r="B68" s="4">
        <v>30.9</v>
      </c>
      <c r="C68" s="4">
        <f>IF(Totals[[#This Row],[Column B]]*B$2&gt;0,Totals[[#This Row],[Column B]]*B$2,"")</f>
        <v>24364.341</v>
      </c>
      <c r="D68" s="4">
        <v>2593.34</v>
      </c>
      <c r="E68" s="4">
        <f>IF(Totals[[#This Row],[Column D]]*D$2&gt;0,Totals[[#This Row],[Column D]]*D$2,"")</f>
        <v>34595.155599999998</v>
      </c>
      <c r="F68" s="4">
        <f>IF(AND(Totals[[#This Row],[Column C]]&lt;&gt;"",Totals[[#This Row],[Column E]]&lt;&gt;""),Totals[[#This Row],[Column C]]+Totals[[#This Row],[Column E]],"")</f>
        <v>58959.496599999999</v>
      </c>
      <c r="I68" s="6"/>
      <c r="J68" s="6"/>
      <c r="K68" s="6"/>
      <c r="L68" s="6"/>
      <c r="M68" s="6"/>
    </row>
    <row r="69" spans="1:13" ht="15.75" x14ac:dyDescent="0.25">
      <c r="A69" s="2">
        <v>45553</v>
      </c>
      <c r="B69" s="4">
        <v>30.83</v>
      </c>
      <c r="C69" s="4">
        <f>IF(Totals[[#This Row],[Column B]]*B$2&gt;0,Totals[[#This Row],[Column B]]*B$2,"")</f>
        <v>24309.146699999998</v>
      </c>
      <c r="D69" s="4">
        <v>2579.7399999999998</v>
      </c>
      <c r="E69" s="4">
        <f>IF(Totals[[#This Row],[Column D]]*D$2&gt;0,Totals[[#This Row],[Column D]]*D$2,"")</f>
        <v>34413.731599999999</v>
      </c>
      <c r="F69" s="4">
        <f>IF(AND(Totals[[#This Row],[Column C]]&lt;&gt;"",Totals[[#This Row],[Column E]]&lt;&gt;""),Totals[[#This Row],[Column C]]+Totals[[#This Row],[Column E]],"")</f>
        <v>58722.878299999997</v>
      </c>
      <c r="I69" s="6"/>
      <c r="J69" s="6"/>
      <c r="K69" s="6"/>
      <c r="L69" s="6"/>
      <c r="M69" s="6"/>
    </row>
    <row r="70" spans="1:13" ht="15.75" x14ac:dyDescent="0.25">
      <c r="A70" s="2">
        <v>45556</v>
      </c>
      <c r="B70" s="4">
        <v>31.35</v>
      </c>
      <c r="C70" s="4">
        <f>IF(Totals[[#This Row],[Column B]]*B$2&gt;0,Totals[[#This Row],[Column B]]*B$2,"")</f>
        <v>24719.161500000002</v>
      </c>
      <c r="D70" s="4">
        <v>2632.42</v>
      </c>
      <c r="E70" s="4">
        <f>IF(Totals[[#This Row],[Column D]]*D$2&gt;0,Totals[[#This Row],[Column D]]*D$2,"")</f>
        <v>35116.482799999998</v>
      </c>
      <c r="F70" s="4">
        <f>IF(AND(Totals[[#This Row],[Column C]]&lt;&gt;"",Totals[[#This Row],[Column E]]&lt;&gt;""),Totals[[#This Row],[Column C]]+Totals[[#This Row],[Column E]],"")</f>
        <v>59835.6443</v>
      </c>
      <c r="I70" s="6"/>
      <c r="J70" s="6"/>
      <c r="K70" s="6"/>
      <c r="L70" s="6"/>
      <c r="M70" s="6"/>
    </row>
    <row r="71" spans="1:13" ht="15.75" x14ac:dyDescent="0.25">
      <c r="A71" s="2">
        <v>45557</v>
      </c>
      <c r="B71" s="4">
        <v>31.28</v>
      </c>
      <c r="C71" s="4">
        <f>IF(Totals[[#This Row],[Column B]]*B$2&gt;0,Totals[[#This Row],[Column B]]*B$2,"")</f>
        <v>24663.967200000003</v>
      </c>
      <c r="D71" s="4">
        <v>2628.83</v>
      </c>
      <c r="E71" s="4">
        <f>IF(Totals[[#This Row],[Column D]]*D$2&gt;0,Totals[[#This Row],[Column D]]*D$2,"")</f>
        <v>35068.592199999999</v>
      </c>
      <c r="F71" s="4">
        <f>IF(AND(Totals[[#This Row],[Column C]]&lt;&gt;"",Totals[[#This Row],[Column E]]&lt;&gt;""),Totals[[#This Row],[Column C]]+Totals[[#This Row],[Column E]],"")</f>
        <v>59732.559399999998</v>
      </c>
      <c r="I71" s="6"/>
      <c r="J71" s="6"/>
      <c r="K71" s="6"/>
      <c r="L71" s="6"/>
      <c r="M71" s="6"/>
    </row>
    <row r="72" spans="1:13" ht="15.75" x14ac:dyDescent="0.25">
      <c r="A72" s="5">
        <v>45558</v>
      </c>
      <c r="B72" s="4">
        <v>31.22</v>
      </c>
      <c r="C72" s="4">
        <f>IF(Totals[[#This Row],[Column B]]*B$2&gt;0,Totals[[#This Row],[Column B]]*B$2,"")</f>
        <v>24616.657800000001</v>
      </c>
      <c r="D72" s="4">
        <v>2644.12</v>
      </c>
      <c r="E72" s="4">
        <f>IF(Totals[[#This Row],[Column D]]*D$2&gt;0,Totals[[#This Row],[Column D]]*D$2,"")</f>
        <v>35272.560799999999</v>
      </c>
      <c r="F72" s="4">
        <f>IF(AND(Totals[[#This Row],[Column C]]&lt;&gt;"",Totals[[#This Row],[Column E]]&lt;&gt;""),Totals[[#This Row],[Column C]]+Totals[[#This Row],[Column E]],"")</f>
        <v>59889.2186</v>
      </c>
      <c r="I72" s="6"/>
      <c r="J72" s="6"/>
      <c r="K72" s="6"/>
      <c r="L72" s="6"/>
      <c r="M72" s="6"/>
    </row>
    <row r="73" spans="1:13" ht="15.75" x14ac:dyDescent="0.25">
      <c r="A73" s="5">
        <v>45559</v>
      </c>
      <c r="B73" s="4">
        <v>31.9</v>
      </c>
      <c r="C73" s="4">
        <f>IF(Totals[[#This Row],[Column B]]*B$2&gt;0,Totals[[#This Row],[Column B]]*B$2,"")</f>
        <v>25152.830999999998</v>
      </c>
      <c r="D73" s="4">
        <v>2664.44</v>
      </c>
      <c r="E73" s="4">
        <f>IF(Totals[[#This Row],[Column D]]*D$2&gt;0,Totals[[#This Row],[Column D]]*D$2,"")</f>
        <v>35543.6296</v>
      </c>
      <c r="F73" s="4">
        <f>IF(AND(Totals[[#This Row],[Column C]]&lt;&gt;"",Totals[[#This Row],[Column E]]&lt;&gt;""),Totals[[#This Row],[Column C]]+Totals[[#This Row],[Column E]],"")</f>
        <v>60696.460599999999</v>
      </c>
      <c r="I73" s="6"/>
      <c r="J73" s="6"/>
      <c r="K73" s="6"/>
      <c r="L73" s="6"/>
      <c r="M73" s="6"/>
    </row>
    <row r="74" spans="1:13" ht="15.75" x14ac:dyDescent="0.25">
      <c r="A74" s="5">
        <v>45560</v>
      </c>
      <c r="B74" s="4">
        <v>32.11</v>
      </c>
      <c r="C74" s="4">
        <f>IF(Totals[[#This Row],[Column B]]*B$2&gt;0,Totals[[#This Row],[Column B]]*B$2,"")</f>
        <v>25318.4139</v>
      </c>
      <c r="D74" s="4">
        <v>2670.9</v>
      </c>
      <c r="E74" s="4">
        <f>IF(Totals[[#This Row],[Column D]]*D$2&gt;0,Totals[[#This Row],[Column D]]*D$2,"")</f>
        <v>35629.806000000004</v>
      </c>
      <c r="F74" s="4">
        <f>IF(AND(Totals[[#This Row],[Column C]]&lt;&gt;"",Totals[[#This Row],[Column E]]&lt;&gt;""),Totals[[#This Row],[Column C]]+Totals[[#This Row],[Column E]],"")</f>
        <v>60948.219900000004</v>
      </c>
      <c r="I74" s="6"/>
      <c r="J74" s="6"/>
      <c r="K74" s="6"/>
      <c r="L74" s="6"/>
      <c r="M74" s="6"/>
    </row>
    <row r="75" spans="1:13" ht="15.75" x14ac:dyDescent="0.25">
      <c r="A75" s="2">
        <v>45561</v>
      </c>
      <c r="B75" s="4">
        <v>31.93</v>
      </c>
      <c r="C75" s="4">
        <f>IF(Totals[[#This Row],[Column B]]*B$2&gt;0,Totals[[#This Row],[Column B]]*B$2,"")</f>
        <v>25176.485700000001</v>
      </c>
      <c r="D75" s="4">
        <v>2676.8</v>
      </c>
      <c r="E75" s="4">
        <f>IF(Totals[[#This Row],[Column D]]*D$2&gt;0,Totals[[#This Row],[Column D]]*D$2,"")</f>
        <v>35708.512000000002</v>
      </c>
      <c r="F75" s="4">
        <f>IF(AND(Totals[[#This Row],[Column C]]&lt;&gt;"",Totals[[#This Row],[Column E]]&lt;&gt;""),Totals[[#This Row],[Column C]]+Totals[[#This Row],[Column E]],"")</f>
        <v>60884.997700000007</v>
      </c>
      <c r="I75" s="6"/>
      <c r="J75" s="6"/>
      <c r="K75" s="6"/>
      <c r="L75" s="6"/>
      <c r="M75" s="6"/>
    </row>
    <row r="76" spans="1:13" ht="15.75" x14ac:dyDescent="0.25">
      <c r="A76" s="5">
        <v>45562</v>
      </c>
      <c r="B76" s="4">
        <v>31.81</v>
      </c>
      <c r="C76" s="4">
        <f>IF(Totals[[#This Row],[Column B]]*B$2&gt;0,Totals[[#This Row],[Column B]]*B$2,"")</f>
        <v>25081.866900000001</v>
      </c>
      <c r="D76" s="4">
        <v>2668.68</v>
      </c>
      <c r="E76" s="4">
        <f>IF(Totals[[#This Row],[Column D]]*D$2&gt;0,Totals[[#This Row],[Column D]]*D$2,"")</f>
        <v>35600.191199999994</v>
      </c>
      <c r="F76" s="4">
        <f>IF(AND(Totals[[#This Row],[Column C]]&lt;&gt;"",Totals[[#This Row],[Column E]]&lt;&gt;""),Totals[[#This Row],[Column C]]+Totals[[#This Row],[Column E]],"")</f>
        <v>60682.058099999995</v>
      </c>
      <c r="I76" s="6"/>
      <c r="J76" s="6"/>
      <c r="K76" s="6"/>
      <c r="L76" s="6"/>
      <c r="M76" s="6"/>
    </row>
    <row r="77" spans="1:13" ht="15.75" x14ac:dyDescent="0.25">
      <c r="A77" s="5">
        <v>45564</v>
      </c>
      <c r="B77" s="4">
        <v>31.81</v>
      </c>
      <c r="C77" s="4">
        <f>IF(Totals[[#This Row],[Column B]]*B$2&gt;0,Totals[[#This Row],[Column B]]*B$2,"")</f>
        <v>25081.866900000001</v>
      </c>
      <c r="D77" s="4">
        <v>2668.68</v>
      </c>
      <c r="E77" s="4">
        <f>IF(Totals[[#This Row],[Column D]]*D$2&gt;0,Totals[[#This Row],[Column D]]*D$2,"")</f>
        <v>35600.191199999994</v>
      </c>
      <c r="F77" s="4">
        <f>IF(AND(Totals[[#This Row],[Column C]]&lt;&gt;"",Totals[[#This Row],[Column E]]&lt;&gt;""),Totals[[#This Row],[Column C]]+Totals[[#This Row],[Column E]],"")</f>
        <v>60682.058099999995</v>
      </c>
      <c r="I77" s="6"/>
      <c r="J77" s="6"/>
      <c r="K77" s="6"/>
      <c r="L77" s="6"/>
      <c r="M77" s="6"/>
    </row>
    <row r="78" spans="1:13" ht="15.75" x14ac:dyDescent="0.25">
      <c r="A78" s="5">
        <v>45565</v>
      </c>
      <c r="B78" s="4">
        <v>31.33</v>
      </c>
      <c r="C78" s="4">
        <f>IF(Totals[[#This Row],[Column B]]*B$2&gt;0,Totals[[#This Row],[Column B]]*B$2,"")</f>
        <v>24703.3917</v>
      </c>
      <c r="D78" s="4">
        <v>2637.7</v>
      </c>
      <c r="E78" s="4">
        <f>IF(Totals[[#This Row],[Column D]]*D$2&gt;0,Totals[[#This Row],[Column D]]*D$2,"")</f>
        <v>35186.917999999998</v>
      </c>
      <c r="F78" s="4">
        <f>IF(AND(Totals[[#This Row],[Column C]]&lt;&gt;"",Totals[[#This Row],[Column E]]&lt;&gt;""),Totals[[#This Row],[Column C]]+Totals[[#This Row],[Column E]],"")</f>
        <v>59890.309699999998</v>
      </c>
      <c r="I78" s="6"/>
      <c r="J78" s="6"/>
      <c r="K78" s="6"/>
      <c r="L78" s="6"/>
      <c r="M78" s="6"/>
    </row>
    <row r="79" spans="1:13" ht="15.75" x14ac:dyDescent="0.25">
      <c r="A79" s="5">
        <v>45566</v>
      </c>
      <c r="B79" s="4">
        <v>31.3</v>
      </c>
      <c r="C79" s="4">
        <f>IF(Totals[[#This Row],[Column B]]*B$2&gt;0,Totals[[#This Row],[Column B]]*B$2,"")</f>
        <v>24679.737000000001</v>
      </c>
      <c r="D79" s="4">
        <v>2658.72</v>
      </c>
      <c r="E79" s="4">
        <f>IF(Totals[[#This Row],[Column D]]*D$2&gt;0,Totals[[#This Row],[Column D]]*D$2,"")</f>
        <v>35467.324799999995</v>
      </c>
      <c r="F79" s="4">
        <f>IF(AND(Totals[[#This Row],[Column C]]&lt;&gt;"",Totals[[#This Row],[Column E]]&lt;&gt;""),Totals[[#This Row],[Column C]]+Totals[[#This Row],[Column E]],"")</f>
        <v>60147.061799999996</v>
      </c>
      <c r="I79" s="6"/>
      <c r="J79" s="6"/>
      <c r="K79" s="6"/>
      <c r="L79" s="6"/>
      <c r="M79" s="6"/>
    </row>
    <row r="80" spans="1:13" ht="15.75" x14ac:dyDescent="0.25">
      <c r="A80" s="5">
        <v>45567</v>
      </c>
      <c r="B80" s="4">
        <v>31.91</v>
      </c>
      <c r="C80" s="4">
        <f>IF(Totals[[#This Row],[Column B]]*B$2&gt;0,Totals[[#This Row],[Column B]]*B$2,"")</f>
        <v>25160.715899999999</v>
      </c>
      <c r="D80" s="4">
        <v>2666.55</v>
      </c>
      <c r="E80" s="4">
        <f>IF(Totals[[#This Row],[Column D]]*D$2&gt;0,Totals[[#This Row],[Column D]]*D$2,"")</f>
        <v>35571.777000000002</v>
      </c>
      <c r="F80" s="4">
        <f>IF(AND(Totals[[#This Row],[Column C]]&lt;&gt;"",Totals[[#This Row],[Column E]]&lt;&gt;""),Totals[[#This Row],[Column C]]+Totals[[#This Row],[Column E]],"")</f>
        <v>60732.492899999997</v>
      </c>
      <c r="I80" s="6"/>
      <c r="J80" s="6"/>
      <c r="K80" s="6"/>
      <c r="L80" s="6"/>
      <c r="M80" s="6"/>
    </row>
    <row r="81" spans="1:13" ht="15.75" x14ac:dyDescent="0.25">
      <c r="A81" s="5">
        <v>45568</v>
      </c>
      <c r="B81" s="4">
        <v>32.28</v>
      </c>
      <c r="C81" s="4">
        <f>IF(Totals[[#This Row],[Column B]]*B$2&gt;0,Totals[[#This Row],[Column B]]*B$2,"")</f>
        <v>25452.457200000001</v>
      </c>
      <c r="D81" s="4">
        <v>2672</v>
      </c>
      <c r="E81" s="4">
        <f>IF(Totals[[#This Row],[Column D]]*D$2&gt;0,Totals[[#This Row],[Column D]]*D$2,"")</f>
        <v>35644.480000000003</v>
      </c>
      <c r="F81" s="4">
        <f>IF(AND(Totals[[#This Row],[Column C]]&lt;&gt;"",Totals[[#This Row],[Column E]]&lt;&gt;""),Totals[[#This Row],[Column C]]+Totals[[#This Row],[Column E]],"")</f>
        <v>61096.9372</v>
      </c>
      <c r="I81" s="6"/>
      <c r="J81" s="6"/>
      <c r="K81" s="6"/>
      <c r="L81" s="6"/>
      <c r="M81" s="6"/>
    </row>
    <row r="82" spans="1:13" ht="15.75" x14ac:dyDescent="0.25">
      <c r="A82" s="5">
        <v>45569</v>
      </c>
      <c r="B82" s="4">
        <v>32.39</v>
      </c>
      <c r="C82" s="4">
        <f>IF(Totals[[#This Row],[Column B]]*B$2&gt;0,Totals[[#This Row],[Column B]]*B$2,"")</f>
        <v>25539.1911</v>
      </c>
      <c r="D82" s="4">
        <v>2665.43</v>
      </c>
      <c r="E82" s="4">
        <f>IF(Totals[[#This Row],[Column D]]*D$2&gt;0,Totals[[#This Row],[Column D]]*D$2,"")</f>
        <v>35556.836199999998</v>
      </c>
      <c r="F82" s="4">
        <f>IF(AND(Totals[[#This Row],[Column C]]&lt;&gt;"",Totals[[#This Row],[Column E]]&lt;&gt;""),Totals[[#This Row],[Column C]]+Totals[[#This Row],[Column E]],"")</f>
        <v>61096.027300000002</v>
      </c>
      <c r="I82" s="6"/>
      <c r="J82" s="6"/>
      <c r="K82" s="6"/>
      <c r="L82" s="6"/>
      <c r="M82" s="6"/>
    </row>
    <row r="83" spans="1:13" ht="15.75" x14ac:dyDescent="0.25">
      <c r="A83" s="5">
        <v>45570</v>
      </c>
      <c r="B83" s="4">
        <v>32.369999999999997</v>
      </c>
      <c r="C83" s="4">
        <f>IF(Totals[[#This Row],[Column B]]*B$2&gt;0,Totals[[#This Row],[Column B]]*B$2,"")</f>
        <v>25523.421299999998</v>
      </c>
      <c r="D83" s="4">
        <v>2663.93</v>
      </c>
      <c r="E83" s="4">
        <f>IF(Totals[[#This Row],[Column D]]*D$2&gt;0,Totals[[#This Row],[Column D]]*D$2,"")</f>
        <v>35536.826199999996</v>
      </c>
      <c r="F83" s="4">
        <f>IF(AND(Totals[[#This Row],[Column C]]&lt;&gt;"",Totals[[#This Row],[Column E]]&lt;&gt;""),Totals[[#This Row],[Column C]]+Totals[[#This Row],[Column E]],"")</f>
        <v>61060.247499999998</v>
      </c>
      <c r="I83" s="6"/>
      <c r="J83" s="6"/>
      <c r="K83" s="6"/>
      <c r="L83" s="6"/>
      <c r="M83" s="6"/>
    </row>
    <row r="84" spans="1:13" ht="15.75" x14ac:dyDescent="0.25">
      <c r="A84" s="5">
        <v>45572</v>
      </c>
      <c r="B84" s="4">
        <v>31.88</v>
      </c>
      <c r="C84" s="4">
        <f>IF(Totals[[#This Row],[Column B]]*B$2&gt;0,Totals[[#This Row],[Column B]]*B$2,"")</f>
        <v>25137.0612</v>
      </c>
      <c r="D84" s="4">
        <v>2654.06</v>
      </c>
      <c r="E84" s="4">
        <f>IF(Totals[[#This Row],[Column D]]*D$2&gt;0,Totals[[#This Row],[Column D]]*D$2,"")</f>
        <v>35405.160400000001</v>
      </c>
      <c r="F84" s="4">
        <f>IF(AND(Totals[[#This Row],[Column C]]&lt;&gt;"",Totals[[#This Row],[Column E]]&lt;&gt;""),Totals[[#This Row],[Column C]]+Totals[[#This Row],[Column E]],"")</f>
        <v>60542.221600000004</v>
      </c>
      <c r="I84" s="6"/>
      <c r="J84" s="6"/>
      <c r="K84" s="6"/>
      <c r="L84" s="6"/>
      <c r="M84" s="6"/>
    </row>
    <row r="85" spans="1:13" ht="15.75" x14ac:dyDescent="0.25">
      <c r="A85" s="5">
        <v>45573</v>
      </c>
      <c r="B85" s="4">
        <v>30.85</v>
      </c>
      <c r="C85" s="4">
        <f>IF(Totals[[#This Row],[Column B]]*B$2&gt;0,Totals[[#This Row],[Column B]]*B$2,"")</f>
        <v>24324.916500000003</v>
      </c>
      <c r="D85" s="4">
        <v>2633.86</v>
      </c>
      <c r="E85" s="4">
        <f>IF(Totals[[#This Row],[Column D]]*D$2&gt;0,Totals[[#This Row],[Column D]]*D$2,"")</f>
        <v>35135.6924</v>
      </c>
      <c r="F85" s="4">
        <f>IF(AND(Totals[[#This Row],[Column C]]&lt;&gt;"",Totals[[#This Row],[Column E]]&lt;&gt;""),Totals[[#This Row],[Column C]]+Totals[[#This Row],[Column E]],"")</f>
        <v>59460.608900000007</v>
      </c>
      <c r="I85" s="6"/>
      <c r="J85" s="6"/>
      <c r="K85" s="6"/>
      <c r="L85" s="6"/>
      <c r="M85" s="6"/>
    </row>
    <row r="86" spans="1:13" ht="15.75" x14ac:dyDescent="0.25">
      <c r="A86" s="5">
        <v>45574</v>
      </c>
      <c r="B86" s="4">
        <v>30.64</v>
      </c>
      <c r="C86" s="4">
        <f>IF(Totals[[#This Row],[Column B]]*B$2&gt;0,Totals[[#This Row],[Column B]]*B$2,"")</f>
        <v>24159.333600000002</v>
      </c>
      <c r="D86" s="4">
        <v>2620.0300000000002</v>
      </c>
      <c r="E86" s="4">
        <f>IF(Totals[[#This Row],[Column D]]*D$2&gt;0,Totals[[#This Row],[Column D]]*D$2,"")</f>
        <v>34951.200199999999</v>
      </c>
      <c r="F86" s="4">
        <f>IF(AND(Totals[[#This Row],[Column C]]&lt;&gt;"",Totals[[#This Row],[Column E]]&lt;&gt;""),Totals[[#This Row],[Column C]]+Totals[[#This Row],[Column E]],"")</f>
        <v>59110.533800000005</v>
      </c>
      <c r="I86" s="6"/>
      <c r="J86" s="6"/>
      <c r="K86" s="6"/>
      <c r="L86" s="6"/>
      <c r="M86" s="6"/>
    </row>
    <row r="87" spans="1:13" ht="15.75" x14ac:dyDescent="0.25">
      <c r="A87" s="5">
        <v>45575</v>
      </c>
      <c r="B87" s="4">
        <v>31.45</v>
      </c>
      <c r="C87" s="4">
        <f>IF(Totals[[#This Row],[Column B]]*B$2&gt;0,Totals[[#This Row],[Column B]]*B$2,"")</f>
        <v>24798.0105</v>
      </c>
      <c r="D87" s="4">
        <v>2653.93</v>
      </c>
      <c r="E87" s="4">
        <f>IF(Totals[[#This Row],[Column D]]*D$2&gt;0,Totals[[#This Row],[Column D]]*D$2,"")</f>
        <v>35403.426199999994</v>
      </c>
      <c r="F87" s="4">
        <f>IF(AND(Totals[[#This Row],[Column C]]&lt;&gt;"",Totals[[#This Row],[Column E]]&lt;&gt;""),Totals[[#This Row],[Column C]]+Totals[[#This Row],[Column E]],"")</f>
        <v>60201.436699999991</v>
      </c>
      <c r="I87" s="6"/>
      <c r="J87" s="6"/>
      <c r="K87" s="6"/>
      <c r="L87" s="6"/>
      <c r="M87" s="6"/>
    </row>
    <row r="88" spans="1:13" ht="15.75" x14ac:dyDescent="0.25">
      <c r="A88" s="5">
        <v>45577</v>
      </c>
      <c r="B88" s="4">
        <v>31.71</v>
      </c>
      <c r="C88" s="4">
        <f>IF(Totals[[#This Row],[Column B]]*B$2&gt;0,Totals[[#This Row],[Column B]]*B$2,"")</f>
        <v>25003.017900000003</v>
      </c>
      <c r="D88" s="4">
        <v>2667.5</v>
      </c>
      <c r="E88" s="4">
        <f>IF(Totals[[#This Row],[Column D]]*D$2&gt;0,Totals[[#This Row],[Column D]]*D$2,"")</f>
        <v>35584.449999999997</v>
      </c>
      <c r="F88" s="4">
        <f>IF(AND(Totals[[#This Row],[Column C]]&lt;&gt;"",Totals[[#This Row],[Column E]]&lt;&gt;""),Totals[[#This Row],[Column C]]+Totals[[#This Row],[Column E]],"")</f>
        <v>60587.467900000003</v>
      </c>
      <c r="I88" s="6"/>
      <c r="J88" s="6"/>
      <c r="K88" s="6"/>
      <c r="L88" s="6"/>
      <c r="M88" s="6"/>
    </row>
    <row r="89" spans="1:13" ht="15.75" x14ac:dyDescent="0.25">
      <c r="A89" s="5">
        <v>45579</v>
      </c>
      <c r="B89" s="4">
        <v>31.29</v>
      </c>
      <c r="C89" s="4">
        <f>IF(Totals[[#This Row],[Column B]]*B$2&gt;0,Totals[[#This Row],[Column B]]*B$2,"")</f>
        <v>24671.8521</v>
      </c>
      <c r="D89" s="4">
        <v>2653.53</v>
      </c>
      <c r="E89" s="4">
        <f>IF(Totals[[#This Row],[Column D]]*D$2&gt;0,Totals[[#This Row],[Column D]]*D$2,"")</f>
        <v>35398.090199999999</v>
      </c>
      <c r="F89" s="4">
        <f>IF(AND(Totals[[#This Row],[Column C]]&lt;&gt;"",Totals[[#This Row],[Column E]]&lt;&gt;""),Totals[[#This Row],[Column C]]+Totals[[#This Row],[Column E]],"")</f>
        <v>60069.942299999995</v>
      </c>
      <c r="I89" s="6"/>
      <c r="J89" s="6"/>
      <c r="K89" s="6"/>
      <c r="L89" s="6"/>
      <c r="M89" s="6"/>
    </row>
    <row r="90" spans="1:13" ht="15.75" x14ac:dyDescent="0.25">
      <c r="A90" s="5">
        <v>45580</v>
      </c>
      <c r="B90" s="4">
        <v>31.93</v>
      </c>
      <c r="C90" s="4">
        <f>IF(Totals[[#This Row],[Column B]]*B$2&gt;0,Totals[[#This Row],[Column B]]*B$2,"")</f>
        <v>25176.485700000001</v>
      </c>
      <c r="D90" s="4">
        <v>2684.89</v>
      </c>
      <c r="E90" s="4">
        <f>IF(Totals[[#This Row],[Column D]]*D$2&gt;0,Totals[[#This Row],[Column D]]*D$2,"")</f>
        <v>35816.4326</v>
      </c>
      <c r="F90" s="4">
        <f>IF(AND(Totals[[#This Row],[Column C]]&lt;&gt;"",Totals[[#This Row],[Column E]]&lt;&gt;""),Totals[[#This Row],[Column C]]+Totals[[#This Row],[Column E]],"")</f>
        <v>60992.918300000005</v>
      </c>
      <c r="I90" s="6"/>
      <c r="J90" s="6"/>
      <c r="K90" s="6"/>
      <c r="L90" s="6"/>
      <c r="M90" s="6"/>
    </row>
    <row r="91" spans="1:13" ht="15.75" x14ac:dyDescent="0.25">
      <c r="A91" s="5">
        <v>45581</v>
      </c>
      <c r="B91" s="4">
        <v>31.74</v>
      </c>
      <c r="C91" s="4">
        <f>IF(Totals[[#This Row],[Column B]]*B$2&gt;0,Totals[[#This Row],[Column B]]*B$2,"")</f>
        <v>25026.672599999998</v>
      </c>
      <c r="D91" s="4">
        <v>2691.68</v>
      </c>
      <c r="E91" s="4">
        <f>IF(Totals[[#This Row],[Column D]]*D$2&gt;0,Totals[[#This Row],[Column D]]*D$2,"")</f>
        <v>35907.011200000001</v>
      </c>
      <c r="F91" s="4">
        <f>IF(AND(Totals[[#This Row],[Column C]]&lt;&gt;"",Totals[[#This Row],[Column E]]&lt;&gt;""),Totals[[#This Row],[Column C]]+Totals[[#This Row],[Column E]],"")</f>
        <v>60933.683799999999</v>
      </c>
      <c r="I91" s="6"/>
      <c r="J91" s="6"/>
      <c r="K91" s="6"/>
      <c r="L91" s="6"/>
      <c r="M91" s="6"/>
    </row>
    <row r="92" spans="1:13" ht="15.75" x14ac:dyDescent="0.25">
      <c r="A92" s="5">
        <v>45583</v>
      </c>
      <c r="B92" s="4">
        <v>33.869999999999997</v>
      </c>
      <c r="C92" s="4">
        <f>IF(Totals[[#This Row],[Column B]]*B$2&gt;0,Totals[[#This Row],[Column B]]*B$2,"")</f>
        <v>26706.156299999999</v>
      </c>
      <c r="D92" s="4">
        <v>2732.52</v>
      </c>
      <c r="E92" s="4">
        <f>IF(Totals[[#This Row],[Column D]]*D$2&gt;0,Totals[[#This Row],[Column D]]*D$2,"")</f>
        <v>36451.816800000001</v>
      </c>
      <c r="F92" s="4">
        <f>IF(AND(Totals[[#This Row],[Column C]]&lt;&gt;"",Totals[[#This Row],[Column E]]&lt;&gt;""),Totals[[#This Row],[Column C]]+Totals[[#This Row],[Column E]],"")</f>
        <v>63157.973100000003</v>
      </c>
      <c r="I92" s="6"/>
      <c r="J92" s="6"/>
      <c r="K92" s="6"/>
      <c r="L92" s="6"/>
      <c r="M92" s="6"/>
    </row>
    <row r="93" spans="1:13" ht="15.75" x14ac:dyDescent="0.25">
      <c r="A93" s="5">
        <v>45586</v>
      </c>
      <c r="B93" s="4">
        <v>34.049999999999997</v>
      </c>
      <c r="C93" s="4">
        <f>IF(Totals[[#This Row],[Column B]]*B$2&gt;0,Totals[[#This Row],[Column B]]*B$2,"")</f>
        <v>26848.084499999997</v>
      </c>
      <c r="D93" s="4">
        <v>2731.94</v>
      </c>
      <c r="E93" s="4">
        <f>IF(Totals[[#This Row],[Column D]]*D$2&gt;0,Totals[[#This Row],[Column D]]*D$2,"")</f>
        <v>36444.079599999997</v>
      </c>
      <c r="F93" s="4">
        <f>IF(AND(Totals[[#This Row],[Column C]]&lt;&gt;"",Totals[[#This Row],[Column E]]&lt;&gt;""),Totals[[#This Row],[Column C]]+Totals[[#This Row],[Column E]],"")</f>
        <v>63292.164099999995</v>
      </c>
      <c r="I93" s="6"/>
      <c r="J93" s="6"/>
      <c r="K93" s="6"/>
      <c r="L93" s="6"/>
      <c r="M93" s="6"/>
    </row>
    <row r="94" spans="1:13" ht="15.75" x14ac:dyDescent="0.25">
      <c r="A94" s="5">
        <v>45587</v>
      </c>
      <c r="B94" s="4">
        <v>34.869999999999997</v>
      </c>
      <c r="C94" s="4">
        <f>IF(Totals[[#This Row],[Column B]]*B$2&gt;0,Totals[[#This Row],[Column B]]*B$2,"")</f>
        <v>27494.646299999997</v>
      </c>
      <c r="D94" s="4">
        <v>2759.22</v>
      </c>
      <c r="E94" s="4">
        <f>IF(Totals[[#This Row],[Column D]]*D$2&gt;0,Totals[[#This Row],[Column D]]*D$2,"")</f>
        <v>36807.9948</v>
      </c>
      <c r="F94" s="4">
        <f>IF(AND(Totals[[#This Row],[Column C]]&lt;&gt;"",Totals[[#This Row],[Column E]]&lt;&gt;""),Totals[[#This Row],[Column C]]+Totals[[#This Row],[Column E]],"")</f>
        <v>64302.641099999993</v>
      </c>
      <c r="I94" s="6"/>
      <c r="J94" s="6"/>
      <c r="K94" s="6"/>
      <c r="L94" s="6"/>
      <c r="M94" s="6"/>
    </row>
    <row r="95" spans="1:13" ht="15.75" x14ac:dyDescent="0.25">
      <c r="A95" s="5">
        <v>45588</v>
      </c>
      <c r="B95" s="4">
        <v>34.090000000000003</v>
      </c>
      <c r="C95" s="4">
        <f>IF(Totals[[#This Row],[Column B]]*B$2&gt;0,Totals[[#This Row],[Column B]]*B$2,"")</f>
        <v>26879.624100000005</v>
      </c>
      <c r="D95" s="4">
        <v>2735.6</v>
      </c>
      <c r="E95" s="4">
        <f>IF(Totals[[#This Row],[Column D]]*D$2&gt;0,Totals[[#This Row],[Column D]]*D$2,"")</f>
        <v>36492.903999999995</v>
      </c>
      <c r="F95" s="4">
        <f>IF(AND(Totals[[#This Row],[Column C]]&lt;&gt;"",Totals[[#This Row],[Column E]]&lt;&gt;""),Totals[[#This Row],[Column C]]+Totals[[#This Row],[Column E]],"")</f>
        <v>63372.528099999996</v>
      </c>
      <c r="I95" s="6"/>
      <c r="J95" s="6"/>
      <c r="K95" s="6"/>
      <c r="L95" s="6"/>
      <c r="M95" s="6"/>
    </row>
    <row r="96" spans="1:13" ht="15.75" x14ac:dyDescent="0.25">
      <c r="A96" s="5">
        <v>45589</v>
      </c>
      <c r="B96" s="4">
        <v>33.630000000000003</v>
      </c>
      <c r="C96" s="4">
        <f>IF(Totals[[#This Row],[Column B]]*B$2&gt;0,Totals[[#This Row],[Column B]]*B$2,"")</f>
        <v>26516.918700000002</v>
      </c>
      <c r="D96" s="4">
        <v>2735.42</v>
      </c>
      <c r="E96" s="4">
        <f>IF(Totals[[#This Row],[Column D]]*D$2&gt;0,Totals[[#This Row],[Column D]]*D$2,"")</f>
        <v>36490.502800000002</v>
      </c>
      <c r="F96" s="4">
        <f>IF(AND(Totals[[#This Row],[Column C]]&lt;&gt;"",Totals[[#This Row],[Column E]]&lt;&gt;""),Totals[[#This Row],[Column C]]+Totals[[#This Row],[Column E]],"")</f>
        <v>63007.421500000004</v>
      </c>
      <c r="I96" s="6"/>
      <c r="J96" s="6"/>
      <c r="K96" s="6"/>
      <c r="L96" s="6"/>
      <c r="M96" s="6"/>
    </row>
    <row r="97" spans="1:13" ht="15.75" x14ac:dyDescent="0.25">
      <c r="A97" s="5">
        <v>45590</v>
      </c>
      <c r="B97" s="4">
        <v>33.869999999999997</v>
      </c>
      <c r="C97" s="4">
        <f>IF(Totals[[#This Row],[Column B]]*B$2&gt;0,Totals[[#This Row],[Column B]]*B$2,"")</f>
        <v>26706.156299999999</v>
      </c>
      <c r="D97" s="4">
        <v>2745.11</v>
      </c>
      <c r="E97" s="4">
        <f>IF(Totals[[#This Row],[Column D]]*D$2&gt;0,Totals[[#This Row],[Column D]]*D$2,"")</f>
        <v>36619.767400000004</v>
      </c>
      <c r="F97" s="4">
        <f>IF(AND(Totals[[#This Row],[Column C]]&lt;&gt;"",Totals[[#This Row],[Column E]]&lt;&gt;""),Totals[[#This Row],[Column C]]+Totals[[#This Row],[Column E]],"")</f>
        <v>63325.923699999999</v>
      </c>
      <c r="I97" s="6"/>
      <c r="J97" s="6"/>
      <c r="K97" s="6"/>
      <c r="L97" s="6"/>
      <c r="M97" s="6"/>
    </row>
    <row r="98" spans="1:13" ht="15.75" x14ac:dyDescent="0.25">
      <c r="A98" s="5">
        <v>45591</v>
      </c>
      <c r="B98" s="4">
        <v>33.880000000000003</v>
      </c>
      <c r="C98" s="4">
        <f>IF(Totals[[#This Row],[Column B]]*B$2&gt;0,Totals[[#This Row],[Column B]]*B$2,"")</f>
        <v>26714.041200000003</v>
      </c>
      <c r="D98" s="4">
        <v>2757.69</v>
      </c>
      <c r="E98" s="4">
        <f>IF(Totals[[#This Row],[Column D]]*D$2&gt;0,Totals[[#This Row],[Column D]]*D$2,"")</f>
        <v>36787.584600000002</v>
      </c>
      <c r="F98" s="4">
        <f>IF(AND(Totals[[#This Row],[Column C]]&lt;&gt;"",Totals[[#This Row],[Column E]]&lt;&gt;""),Totals[[#This Row],[Column C]]+Totals[[#This Row],[Column E]],"")</f>
        <v>63501.625800000009</v>
      </c>
      <c r="I98" s="6"/>
      <c r="J98" s="6"/>
      <c r="K98" s="6"/>
      <c r="L98" s="6"/>
      <c r="M98" s="6"/>
    </row>
    <row r="99" spans="1:13" ht="15.75" x14ac:dyDescent="0.25">
      <c r="A99" s="5">
        <v>45593</v>
      </c>
      <c r="B99" s="4">
        <v>34.119999999999997</v>
      </c>
      <c r="C99" s="4">
        <f>IF(Totals[[#This Row],[Column B]]*B$2&gt;0,Totals[[#This Row],[Column B]]*B$2,"")</f>
        <v>26903.2788</v>
      </c>
      <c r="D99" s="4">
        <v>2764.53</v>
      </c>
      <c r="E99" s="4">
        <f>IF(Totals[[#This Row],[Column D]]*D$2&gt;0,Totals[[#This Row],[Column D]]*D$2,"")</f>
        <v>36878.830200000004</v>
      </c>
      <c r="F99" s="4">
        <f>IF(AND(Totals[[#This Row],[Column C]]&lt;&gt;"",Totals[[#This Row],[Column E]]&lt;&gt;""),Totals[[#This Row],[Column C]]+Totals[[#This Row],[Column E]],"")</f>
        <v>63782.109000000004</v>
      </c>
      <c r="I99" s="6"/>
      <c r="J99" s="6"/>
      <c r="K99" s="6"/>
      <c r="L99" s="6"/>
      <c r="M99" s="6"/>
    </row>
    <row r="100" spans="1:13" ht="15.75" x14ac:dyDescent="0.25">
      <c r="A100" s="5">
        <v>45594</v>
      </c>
      <c r="B100" s="4">
        <v>34.4</v>
      </c>
      <c r="C100" s="4">
        <f>IF(Totals[[#This Row],[Column B]]*B$2&gt;0,Totals[[#This Row],[Column B]]*B$2,"")</f>
        <v>27124.056</v>
      </c>
      <c r="D100" s="4">
        <v>2789.73</v>
      </c>
      <c r="E100" s="4">
        <f>IF(Totals[[#This Row],[Column D]]*D$2&gt;0,Totals[[#This Row],[Column D]]*D$2,"")</f>
        <v>37214.998200000002</v>
      </c>
      <c r="F100" s="7">
        <f>IF(AND(Totals[[#This Row],[Column C]]&lt;&gt;"",Totals[[#This Row],[Column E]]&lt;&gt;""),Totals[[#This Row],[Column C]]+Totals[[#This Row],[Column E]],"")</f>
        <v>64339.054199999999</v>
      </c>
      <c r="I100" s="6"/>
      <c r="J100" s="6"/>
      <c r="K100" s="6"/>
      <c r="L100" s="6"/>
      <c r="M100" s="6"/>
    </row>
    <row r="101" spans="1:13" ht="15.75" x14ac:dyDescent="0.25">
      <c r="A101" s="5">
        <v>45595</v>
      </c>
      <c r="B101" s="4">
        <v>33.75</v>
      </c>
      <c r="C101" s="4">
        <f>IF(Totals[[#This Row],[Column B]]*B$2&gt;0,Totals[[#This Row],[Column B]]*B$2,"")</f>
        <v>26611.537499999999</v>
      </c>
      <c r="D101" s="4">
        <v>2789.18</v>
      </c>
      <c r="E101" s="4">
        <f>IF(Totals[[#This Row],[Column D]]*D$2&gt;0,Totals[[#This Row],[Column D]]*D$2,"")</f>
        <v>37207.661199999995</v>
      </c>
      <c r="F101" s="4">
        <f>IF(AND(Totals[[#This Row],[Column C]]&lt;&gt;"",Totals[[#This Row],[Column E]]&lt;&gt;""),Totals[[#This Row],[Column C]]+Totals[[#This Row],[Column E]],"")</f>
        <v>63819.198699999994</v>
      </c>
      <c r="I101" s="6"/>
      <c r="J101" s="6"/>
      <c r="K101" s="6"/>
      <c r="L101" s="6"/>
      <c r="M101" s="6"/>
    </row>
    <row r="102" spans="1:13" ht="15.75" x14ac:dyDescent="0.25">
      <c r="A102" s="5">
        <v>45596</v>
      </c>
      <c r="B102" s="4">
        <v>33</v>
      </c>
      <c r="C102" s="4">
        <f>IF(Totals[[#This Row],[Column B]]*B$2&gt;0,Totals[[#This Row],[Column B]]*B$2,"")</f>
        <v>26020.170000000002</v>
      </c>
      <c r="D102" s="4">
        <v>2764.51</v>
      </c>
      <c r="E102" s="4">
        <f>IF(Totals[[#This Row],[Column D]]*D$2&gt;0,Totals[[#This Row],[Column D]]*D$2,"")</f>
        <v>36878.563399999999</v>
      </c>
      <c r="F102" s="4">
        <f>IF(AND(Totals[[#This Row],[Column C]]&lt;&gt;"",Totals[[#This Row],[Column E]]&lt;&gt;""),Totals[[#This Row],[Column C]]+Totals[[#This Row],[Column E]],"")</f>
        <v>62898.733399999997</v>
      </c>
      <c r="I102" s="6"/>
      <c r="J102" s="6"/>
      <c r="K102" s="6"/>
      <c r="L102" s="6"/>
      <c r="M102" s="6"/>
    </row>
    <row r="103" spans="1:13" ht="15.75" x14ac:dyDescent="0.25">
      <c r="A103" s="5">
        <v>45597</v>
      </c>
      <c r="B103" s="4">
        <v>32.619999999999997</v>
      </c>
      <c r="C103" s="4">
        <f>IF(Totals[[#This Row],[Column B]]*B$2&gt;0,Totals[[#This Row],[Column B]]*B$2,"")</f>
        <v>25720.543799999999</v>
      </c>
      <c r="D103" s="4">
        <v>2745.93</v>
      </c>
      <c r="E103" s="4">
        <f>IF(Totals[[#This Row],[Column D]]*D$2&gt;0,Totals[[#This Row],[Column D]]*D$2,"")</f>
        <v>36630.706200000001</v>
      </c>
      <c r="F103" s="4">
        <f>IF(AND(Totals[[#This Row],[Column C]]&lt;&gt;"",Totals[[#This Row],[Column E]]&lt;&gt;""),Totals[[#This Row],[Column C]]+Totals[[#This Row],[Column E]],"")</f>
        <v>62351.25</v>
      </c>
      <c r="I103" s="6"/>
      <c r="J103" s="6"/>
      <c r="K103" s="6"/>
      <c r="L103" s="6"/>
      <c r="M103" s="6"/>
    </row>
    <row r="104" spans="1:13" ht="15.75" x14ac:dyDescent="0.25">
      <c r="A104" s="5">
        <v>45598</v>
      </c>
      <c r="B104" s="4">
        <v>32.53</v>
      </c>
      <c r="C104" s="4">
        <f>IF(Totals[[#This Row],[Column B]]*B$2&gt;0,Totals[[#This Row],[Column B]]*B$2,"")</f>
        <v>25649.579700000002</v>
      </c>
      <c r="D104" s="4">
        <v>2742.9</v>
      </c>
      <c r="E104" s="4">
        <f>IF(Totals[[#This Row],[Column D]]*D$2&gt;0,Totals[[#This Row],[Column D]]*D$2,"")</f>
        <v>36590.286</v>
      </c>
      <c r="F104" s="4">
        <f>IF(AND(Totals[[#This Row],[Column C]]&lt;&gt;"",Totals[[#This Row],[Column E]]&lt;&gt;""),Totals[[#This Row],[Column C]]+Totals[[#This Row],[Column E]],"")</f>
        <v>62239.865700000002</v>
      </c>
      <c r="I104" s="6"/>
      <c r="J104" s="6"/>
      <c r="K104" s="6"/>
      <c r="L104" s="6"/>
      <c r="M104" s="6"/>
    </row>
    <row r="105" spans="1:13" ht="15.75" x14ac:dyDescent="0.25">
      <c r="A105" s="5">
        <v>45599</v>
      </c>
      <c r="B105" s="4">
        <v>32.9</v>
      </c>
      <c r="C105" s="4">
        <f>IF(Totals[[#This Row],[Column B]]*B$2&gt;0,Totals[[#This Row],[Column B]]*B$2,"")</f>
        <v>25941.321</v>
      </c>
      <c r="D105" s="4">
        <v>2751.38</v>
      </c>
      <c r="E105" s="4">
        <f>IF(Totals[[#This Row],[Column D]]*D$2&gt;0,Totals[[#This Row],[Column D]]*D$2,"")</f>
        <v>36703.409200000002</v>
      </c>
      <c r="F105" s="4">
        <f>IF(AND(Totals[[#This Row],[Column C]]&lt;&gt;"",Totals[[#This Row],[Column E]]&lt;&gt;""),Totals[[#This Row],[Column C]]+Totals[[#This Row],[Column E]],"")</f>
        <v>62644.730200000005</v>
      </c>
      <c r="I105" s="6"/>
      <c r="J105" s="6"/>
      <c r="K105" s="6"/>
      <c r="L105" s="6"/>
      <c r="M105" s="6"/>
    </row>
    <row r="106" spans="1:13" ht="15.75" x14ac:dyDescent="0.25">
      <c r="A106" s="5">
        <v>45600</v>
      </c>
      <c r="B106" s="4">
        <v>32.67</v>
      </c>
      <c r="C106" s="4">
        <f>IF(Totals[[#This Row],[Column B]]*B$2&gt;0,Totals[[#This Row],[Column B]]*B$2,"")</f>
        <v>25759.9683</v>
      </c>
      <c r="D106" s="4">
        <v>2745.13</v>
      </c>
      <c r="E106" s="4">
        <f>IF(Totals[[#This Row],[Column D]]*D$2&gt;0,Totals[[#This Row],[Column D]]*D$2,"")</f>
        <v>36620.034200000002</v>
      </c>
      <c r="F106" s="4">
        <f>IF(AND(Totals[[#This Row],[Column C]]&lt;&gt;"",Totals[[#This Row],[Column E]]&lt;&gt;""),Totals[[#This Row],[Column C]]+Totals[[#This Row],[Column E]],"")</f>
        <v>62380.002500000002</v>
      </c>
      <c r="I106" s="6"/>
      <c r="J106" s="6"/>
      <c r="K106" s="6"/>
      <c r="L106" s="6"/>
      <c r="M106" s="6"/>
    </row>
    <row r="107" spans="1:13" ht="15.75" x14ac:dyDescent="0.25">
      <c r="A107" s="5">
        <v>45601</v>
      </c>
      <c r="B107" s="4">
        <v>32.85</v>
      </c>
      <c r="C107" s="4">
        <f>IF(Totals[[#This Row],[Column B]]*B$2&gt;0,Totals[[#This Row],[Column B]]*B$2,"")</f>
        <v>25901.896500000003</v>
      </c>
      <c r="D107" s="4">
        <v>2753.09</v>
      </c>
      <c r="E107" s="4">
        <f>IF(Totals[[#This Row],[Column D]]*D$2&gt;0,Totals[[#This Row],[Column D]]*D$2,"")</f>
        <v>36726.220600000001</v>
      </c>
      <c r="F107" s="4">
        <f>IF(AND(Totals[[#This Row],[Column C]]&lt;&gt;"",Totals[[#This Row],[Column E]]&lt;&gt;""),Totals[[#This Row],[Column C]]+Totals[[#This Row],[Column E]],"")</f>
        <v>62628.117100000003</v>
      </c>
      <c r="I107" s="6"/>
      <c r="J107" s="6"/>
      <c r="K107" s="6"/>
      <c r="L107" s="6"/>
      <c r="M107" s="6"/>
    </row>
    <row r="108" spans="1:13" ht="15.75" x14ac:dyDescent="0.25">
      <c r="A108" s="5">
        <v>45602</v>
      </c>
      <c r="B108" s="4">
        <v>31.27</v>
      </c>
      <c r="C108" s="4">
        <f>IF(Totals[[#This Row],[Column B]]*B$2&gt;0,Totals[[#This Row],[Column B]]*B$2,"")</f>
        <v>24656.082299999998</v>
      </c>
      <c r="D108" s="4">
        <v>2666.13</v>
      </c>
      <c r="E108" s="4">
        <f>IF(Totals[[#This Row],[Column D]]*D$2&gt;0,Totals[[#This Row],[Column D]]*D$2,"")</f>
        <v>35566.174200000001</v>
      </c>
      <c r="F108" s="4">
        <f>IF(AND(Totals[[#This Row],[Column C]]&lt;&gt;"",Totals[[#This Row],[Column E]]&lt;&gt;""),Totals[[#This Row],[Column C]]+Totals[[#This Row],[Column E]],"")</f>
        <v>60222.256500000003</v>
      </c>
      <c r="I108" s="6"/>
      <c r="J108" s="6"/>
      <c r="K108" s="6"/>
      <c r="L108" s="6"/>
      <c r="M108" s="6"/>
    </row>
    <row r="109" spans="1:13" ht="15.75" x14ac:dyDescent="0.25">
      <c r="A109" s="5">
        <v>45603</v>
      </c>
      <c r="B109" s="4">
        <v>31.91</v>
      </c>
      <c r="C109" s="4">
        <f>IF(Totals[[#This Row],[Column B]]*B$2&gt;0,Totals[[#This Row],[Column B]]*B$2,"")</f>
        <v>25160.715899999999</v>
      </c>
      <c r="D109" s="4">
        <v>2704.45</v>
      </c>
      <c r="E109" s="4">
        <f>IF(Totals[[#This Row],[Column D]]*D$2&gt;0,Totals[[#This Row],[Column D]]*D$2,"")</f>
        <v>36077.362999999998</v>
      </c>
      <c r="F109" s="4">
        <f>IF(AND(Totals[[#This Row],[Column C]]&lt;&gt;"",Totals[[#This Row],[Column E]]&lt;&gt;""),Totals[[#This Row],[Column C]]+Totals[[#This Row],[Column E]],"")</f>
        <v>61238.078899999993</v>
      </c>
      <c r="I109" s="6"/>
      <c r="J109" s="6"/>
      <c r="K109" s="6"/>
      <c r="L109" s="6"/>
      <c r="M109" s="6"/>
    </row>
    <row r="110" spans="1:13" ht="15.75" x14ac:dyDescent="0.25">
      <c r="A110" s="5">
        <v>45604</v>
      </c>
      <c r="B110" s="4">
        <v>31.48</v>
      </c>
      <c r="C110" s="4">
        <f>IF(Totals[[#This Row],[Column B]]*B$2&gt;0,Totals[[#This Row],[Column B]]*B$2,"")</f>
        <v>24821.665199999999</v>
      </c>
      <c r="D110" s="4">
        <v>2693.83</v>
      </c>
      <c r="E110" s="4">
        <f>IF(Totals[[#This Row],[Column D]]*D$2&gt;0,Totals[[#This Row],[Column D]]*D$2,"")</f>
        <v>35935.692199999998</v>
      </c>
      <c r="F110" s="4">
        <f>IF(AND(Totals[[#This Row],[Column C]]&lt;&gt;"",Totals[[#This Row],[Column E]]&lt;&gt;""),Totals[[#This Row],[Column C]]+Totals[[#This Row],[Column E]],"")</f>
        <v>60757.357399999994</v>
      </c>
      <c r="I110" s="6"/>
      <c r="J110" s="6"/>
      <c r="K110" s="6"/>
      <c r="L110" s="6"/>
      <c r="M110" s="6"/>
    </row>
    <row r="111" spans="1:13" ht="15.75" x14ac:dyDescent="0.25">
      <c r="A111" s="5">
        <v>45605</v>
      </c>
      <c r="B111" s="4">
        <v>31.48</v>
      </c>
      <c r="C111" s="4">
        <f>IF(Totals[[#This Row],[Column B]]*B$2&gt;0,Totals[[#This Row],[Column B]]*B$2,"")</f>
        <v>24821.665199999999</v>
      </c>
      <c r="D111" s="4">
        <v>2693.83</v>
      </c>
      <c r="E111" s="4">
        <f>IF(Totals[[#This Row],[Column D]]*D$2&gt;0,Totals[[#This Row],[Column D]]*D$2,"")</f>
        <v>35935.692199999998</v>
      </c>
      <c r="F111" s="4">
        <f>IF(AND(Totals[[#This Row],[Column C]]&lt;&gt;"",Totals[[#This Row],[Column E]]&lt;&gt;""),Totals[[#This Row],[Column C]]+Totals[[#This Row],[Column E]],"")</f>
        <v>60757.357399999994</v>
      </c>
      <c r="I111" s="6"/>
      <c r="J111" s="6"/>
      <c r="K111" s="6"/>
      <c r="L111" s="6"/>
      <c r="M111" s="6"/>
    </row>
    <row r="112" spans="1:13" ht="15.75" x14ac:dyDescent="0.25">
      <c r="A112" s="5">
        <v>45606</v>
      </c>
      <c r="B112" s="4">
        <v>31.46</v>
      </c>
      <c r="C112" s="4">
        <f>IF(Totals[[#This Row],[Column B]]*B$2&gt;0,Totals[[#This Row],[Column B]]*B$2,"")</f>
        <v>24805.895400000001</v>
      </c>
      <c r="D112" s="4">
        <v>2681.09</v>
      </c>
      <c r="E112" s="4">
        <f>IF(Totals[[#This Row],[Column D]]*D$2&gt;0,Totals[[#This Row],[Column D]]*D$2,"")</f>
        <v>35765.740600000005</v>
      </c>
      <c r="F112" s="4">
        <f>IF(AND(Totals[[#This Row],[Column C]]&lt;&gt;"",Totals[[#This Row],[Column E]]&lt;&gt;""),Totals[[#This Row],[Column C]]+Totals[[#This Row],[Column E]],"")</f>
        <v>60571.636000000006</v>
      </c>
      <c r="I112" s="6"/>
      <c r="J112" s="6"/>
      <c r="K112" s="6"/>
      <c r="L112" s="6"/>
      <c r="M112" s="6"/>
    </row>
    <row r="113" spans="1:13" ht="15.75" x14ac:dyDescent="0.25">
      <c r="A113" s="5">
        <v>45607</v>
      </c>
      <c r="B113" s="4">
        <v>30.63</v>
      </c>
      <c r="C113" s="4">
        <f>IF(Totals[[#This Row],[Column B]]*B$2&gt;0,Totals[[#This Row],[Column B]]*B$2,"")</f>
        <v>24151.448700000001</v>
      </c>
      <c r="D113" s="4">
        <v>2603.3000000000002</v>
      </c>
      <c r="E113" s="4">
        <f>IF(Totals[[#This Row],[Column D]]*D$2&gt;0,Totals[[#This Row],[Column D]]*D$2,"")</f>
        <v>34728.022000000004</v>
      </c>
      <c r="F113" s="4">
        <f>IF(AND(Totals[[#This Row],[Column C]]&lt;&gt;"",Totals[[#This Row],[Column E]]&lt;&gt;""),Totals[[#This Row],[Column C]]+Totals[[#This Row],[Column E]],"")</f>
        <v>58879.470700000005</v>
      </c>
      <c r="I113" s="6"/>
      <c r="J113" s="6"/>
      <c r="K113" s="6"/>
      <c r="L113" s="6"/>
      <c r="M113" s="6"/>
    </row>
    <row r="114" spans="1:13" ht="15.75" x14ac:dyDescent="0.25">
      <c r="A114" s="5">
        <v>45608</v>
      </c>
      <c r="B114" s="4">
        <v>30.9</v>
      </c>
      <c r="C114" s="4">
        <f>IF(Totals[[#This Row],[Column B]]*B$2&gt;0,Totals[[#This Row],[Column B]]*B$2,"")</f>
        <v>24364.341</v>
      </c>
      <c r="D114" s="4">
        <v>2608.48</v>
      </c>
      <c r="E114" s="4">
        <f>IF(Totals[[#This Row],[Column D]]*D$2&gt;0,Totals[[#This Row],[Column D]]*D$2,"")</f>
        <v>34797.123200000002</v>
      </c>
      <c r="F114" s="4">
        <f>IF(AND(Totals[[#This Row],[Column C]]&lt;&gt;"",Totals[[#This Row],[Column E]]&lt;&gt;""),Totals[[#This Row],[Column C]]+Totals[[#This Row],[Column E]],"")</f>
        <v>59161.464200000002</v>
      </c>
      <c r="I114" s="6"/>
      <c r="J114" s="6"/>
      <c r="K114" s="6"/>
      <c r="L114" s="6"/>
      <c r="M114" s="6"/>
    </row>
    <row r="115" spans="1:13" ht="15.75" x14ac:dyDescent="0.25">
      <c r="A115" s="5">
        <v>45609</v>
      </c>
      <c r="B115" s="4">
        <v>30.09</v>
      </c>
      <c r="C115" s="4">
        <f>IF(Totals[[#This Row],[Column B]]*B$2&gt;0,Totals[[#This Row],[Column B]]*B$2,"")</f>
        <v>23725.664100000002</v>
      </c>
      <c r="D115" s="4">
        <v>2565.9299999999998</v>
      </c>
      <c r="E115" s="4">
        <f>IF(Totals[[#This Row],[Column D]]*D$2&gt;0,Totals[[#This Row],[Column D]]*D$2,"")</f>
        <v>34229.506199999996</v>
      </c>
      <c r="F115" s="4">
        <f>IF(AND(Totals[[#This Row],[Column C]]&lt;&gt;"",Totals[[#This Row],[Column E]]&lt;&gt;""),Totals[[#This Row],[Column C]]+Totals[[#This Row],[Column E]],"")</f>
        <v>57955.170299999998</v>
      </c>
      <c r="I115" s="6"/>
      <c r="J115" s="6"/>
      <c r="K115" s="6"/>
      <c r="L115" s="6"/>
      <c r="M115" s="6"/>
    </row>
    <row r="116" spans="1:13" ht="15.75" x14ac:dyDescent="0.25">
      <c r="A116" s="5">
        <v>45610</v>
      </c>
      <c r="B116" s="4">
        <v>30.63</v>
      </c>
      <c r="C116" s="4">
        <f>IF(Totals[[#This Row],[Column B]]*B$2&gt;0,Totals[[#This Row],[Column B]]*B$2,"")</f>
        <v>24151.448700000001</v>
      </c>
      <c r="D116" s="4">
        <v>2574.36</v>
      </c>
      <c r="E116" s="4">
        <f>IF(Totals[[#This Row],[Column D]]*D$2&gt;0,Totals[[#This Row],[Column D]]*D$2,"")</f>
        <v>34341.962400000004</v>
      </c>
      <c r="F116" s="4">
        <f>IF(AND(Totals[[#This Row],[Column C]]&lt;&gt;"",Totals[[#This Row],[Column E]]&lt;&gt;""),Totals[[#This Row],[Column C]]+Totals[[#This Row],[Column E]],"")</f>
        <v>58493.411100000005</v>
      </c>
      <c r="I116" s="6"/>
      <c r="J116" s="6"/>
      <c r="K116" s="6"/>
      <c r="L116" s="6"/>
      <c r="M116" s="6"/>
    </row>
    <row r="117" spans="1:13" ht="15.75" x14ac:dyDescent="0.25">
      <c r="A117" s="5">
        <v>45611</v>
      </c>
      <c r="B117" s="4">
        <v>30.42</v>
      </c>
      <c r="C117" s="4">
        <f>IF(Totals[[#This Row],[Column B]]*B$2&gt;0,Totals[[#This Row],[Column B]]*B$2,"")</f>
        <v>23985.865800000003</v>
      </c>
      <c r="D117" s="4">
        <v>2572.66</v>
      </c>
      <c r="E117" s="4">
        <f>IF(Totals[[#This Row],[Column D]]*D$2&gt;0,Totals[[#This Row],[Column D]]*D$2,"")</f>
        <v>34319.284399999997</v>
      </c>
      <c r="F117" s="4">
        <f>IF(AND(Totals[[#This Row],[Column C]]&lt;&gt;"",Totals[[#This Row],[Column E]]&lt;&gt;""),Totals[[#This Row],[Column C]]+Totals[[#This Row],[Column E]],"")</f>
        <v>58305.150200000004</v>
      </c>
      <c r="I117" s="6"/>
      <c r="J117" s="6"/>
      <c r="K117" s="6"/>
      <c r="L117" s="6"/>
      <c r="M117" s="6"/>
    </row>
    <row r="118" spans="1:13" ht="15.75" x14ac:dyDescent="0.25">
      <c r="A118" s="5">
        <v>45612</v>
      </c>
      <c r="B118" s="4">
        <v>30.42</v>
      </c>
      <c r="C118" s="4">
        <f>IF(Totals[[#This Row],[Column B]]*B$2&gt;0,Totals[[#This Row],[Column B]]*B$2,"")</f>
        <v>23985.865800000003</v>
      </c>
      <c r="D118" s="4">
        <v>2572.66</v>
      </c>
      <c r="E118" s="4">
        <f>IF(Totals[[#This Row],[Column D]]*D$2&gt;0,Totals[[#This Row],[Column D]]*D$2,"")</f>
        <v>34319.284399999997</v>
      </c>
      <c r="F118" s="4">
        <f>IF(AND(Totals[[#This Row],[Column C]]&lt;&gt;"",Totals[[#This Row],[Column E]]&lt;&gt;""),Totals[[#This Row],[Column C]]+Totals[[#This Row],[Column E]],"")</f>
        <v>58305.150200000004</v>
      </c>
      <c r="I118" s="6"/>
      <c r="J118" s="6"/>
      <c r="K118" s="6"/>
      <c r="L118" s="6"/>
      <c r="M118" s="6"/>
    </row>
    <row r="119" spans="1:13" ht="15.75" x14ac:dyDescent="0.25">
      <c r="A119" s="5">
        <v>45613</v>
      </c>
      <c r="B119" s="4">
        <v>30.42</v>
      </c>
      <c r="C119" s="4">
        <f>IF(Totals[[#This Row],[Column B]]*B$2&gt;0,Totals[[#This Row],[Column B]]*B$2,"")</f>
        <v>23985.865800000003</v>
      </c>
      <c r="D119" s="4">
        <v>2572.66</v>
      </c>
      <c r="E119" s="4">
        <f>IF(Totals[[#This Row],[Column D]]*D$2&gt;0,Totals[[#This Row],[Column D]]*D$2,"")</f>
        <v>34319.284399999997</v>
      </c>
      <c r="F119" s="4">
        <f>IF(AND(Totals[[#This Row],[Column C]]&lt;&gt;"",Totals[[#This Row],[Column E]]&lt;&gt;""),Totals[[#This Row],[Column C]]+Totals[[#This Row],[Column E]],"")</f>
        <v>58305.150200000004</v>
      </c>
      <c r="I119" s="6"/>
      <c r="J119" s="6"/>
      <c r="K119" s="6"/>
      <c r="L119" s="6"/>
      <c r="M119" s="6"/>
    </row>
    <row r="120" spans="1:13" ht="15.75" x14ac:dyDescent="0.25">
      <c r="A120" s="5">
        <v>45614</v>
      </c>
      <c r="B120" s="4">
        <v>31.45</v>
      </c>
      <c r="C120" s="4">
        <f>IF(Totals[[#This Row],[Column B]]*B$2&gt;0,Totals[[#This Row],[Column B]]*B$2,"")</f>
        <v>24798.0105</v>
      </c>
      <c r="D120" s="4">
        <v>2629.27</v>
      </c>
      <c r="E120" s="4">
        <f>IF(Totals[[#This Row],[Column D]]*D$2&gt;0,Totals[[#This Row],[Column D]]*D$2,"")</f>
        <v>35074.461799999997</v>
      </c>
      <c r="F120" s="4">
        <f>IF(AND(Totals[[#This Row],[Column C]]&lt;&gt;"",Totals[[#This Row],[Column E]]&lt;&gt;""),Totals[[#This Row],[Column C]]+Totals[[#This Row],[Column E]],"")</f>
        <v>59872.472299999994</v>
      </c>
      <c r="I120" s="6"/>
      <c r="J120" s="6"/>
      <c r="K120" s="6"/>
      <c r="L120" s="6"/>
      <c r="M120" s="6"/>
    </row>
    <row r="121" spans="1:13" ht="15.75" x14ac:dyDescent="0.25">
      <c r="A121" s="5">
        <v>45615</v>
      </c>
      <c r="B121" s="4">
        <v>31.12</v>
      </c>
      <c r="C121" s="4">
        <f>IF(Totals[[#This Row],[Column B]]*B$2&gt;0,Totals[[#This Row],[Column B]]*B$2,"")</f>
        <v>24537.808800000003</v>
      </c>
      <c r="D121" s="4">
        <v>2631.94</v>
      </c>
      <c r="E121" s="4">
        <f>IF(Totals[[#This Row],[Column D]]*D$2&gt;0,Totals[[#This Row],[Column D]]*D$2,"")</f>
        <v>35110.079599999997</v>
      </c>
      <c r="F121" s="4">
        <f>IF(AND(Totals[[#This Row],[Column C]]&lt;&gt;"",Totals[[#This Row],[Column E]]&lt;&gt;""),Totals[[#This Row],[Column C]]+Totals[[#This Row],[Column E]],"")</f>
        <v>59647.888399999996</v>
      </c>
      <c r="I121" s="6"/>
      <c r="J121" s="6"/>
      <c r="K121" s="6"/>
      <c r="L121" s="6"/>
      <c r="M121" s="6"/>
    </row>
    <row r="122" spans="1:13" ht="15.75" x14ac:dyDescent="0.25">
      <c r="A122" s="5">
        <v>45616</v>
      </c>
      <c r="B122" s="4">
        <v>31.42</v>
      </c>
      <c r="C122" s="4">
        <f>IF(Totals[[#This Row],[Column B]]*B$2&gt;0,Totals[[#This Row],[Column B]]*B$2,"")</f>
        <v>24774.355800000001</v>
      </c>
      <c r="D122" s="4">
        <v>2673.4</v>
      </c>
      <c r="E122" s="4">
        <f>IF(Totals[[#This Row],[Column D]]*D$2&gt;0,Totals[[#This Row],[Column D]]*D$2,"")</f>
        <v>35663.156000000003</v>
      </c>
      <c r="F122" s="4">
        <f>IF(AND(Totals[[#This Row],[Column C]]&lt;&gt;"",Totals[[#This Row],[Column E]]&lt;&gt;""),Totals[[#This Row],[Column C]]+Totals[[#This Row],[Column E]],"")</f>
        <v>60437.511800000007</v>
      </c>
      <c r="I122" s="6"/>
      <c r="J122" s="6"/>
      <c r="K122" s="6"/>
      <c r="L122" s="6"/>
      <c r="M122" s="6"/>
    </row>
    <row r="123" spans="1:13" ht="15.75" x14ac:dyDescent="0.25">
      <c r="A123" s="5">
        <v>45617</v>
      </c>
      <c r="B123" s="4">
        <v>30.94</v>
      </c>
      <c r="C123" s="4">
        <f>IF(Totals[[#This Row],[Column B]]*B$2&gt;0,Totals[[#This Row],[Column B]]*B$2,"")</f>
        <v>24395.8806</v>
      </c>
      <c r="D123" s="4">
        <v>2680.3</v>
      </c>
      <c r="E123" s="4">
        <f>IF(Totals[[#This Row],[Column D]]*D$2&gt;0,Totals[[#This Row],[Column D]]*D$2,"")</f>
        <v>35755.202000000005</v>
      </c>
      <c r="F123" s="4">
        <f>IF(AND(Totals[[#This Row],[Column C]]&lt;&gt;"",Totals[[#This Row],[Column E]]&lt;&gt;""),Totals[[#This Row],[Column C]]+Totals[[#This Row],[Column E]],"")</f>
        <v>60151.082600000009</v>
      </c>
      <c r="I123" s="6"/>
      <c r="J123" s="6"/>
      <c r="K123" s="6"/>
      <c r="L123" s="6"/>
      <c r="M123" s="6"/>
    </row>
    <row r="124" spans="1:13" ht="15.75" x14ac:dyDescent="0.25">
      <c r="A124" s="5">
        <v>45618</v>
      </c>
      <c r="B124" s="4">
        <v>31.52</v>
      </c>
      <c r="C124" s="4">
        <f>IF(Totals[[#This Row],[Column B]]*B$2&gt;0,Totals[[#This Row],[Column B]]*B$2,"")</f>
        <v>24853.2048</v>
      </c>
      <c r="D124" s="4">
        <v>2725.58</v>
      </c>
      <c r="E124" s="4">
        <f>IF(Totals[[#This Row],[Column D]]*D$2&gt;0,Totals[[#This Row],[Column D]]*D$2,"")</f>
        <v>36359.237199999996</v>
      </c>
      <c r="F124" s="4">
        <f>IF(AND(Totals[[#This Row],[Column C]]&lt;&gt;"",Totals[[#This Row],[Column E]]&lt;&gt;""),Totals[[#This Row],[Column C]]+Totals[[#This Row],[Column E]],"")</f>
        <v>61212.441999999995</v>
      </c>
      <c r="I124" s="6"/>
      <c r="J124" s="6"/>
      <c r="K124" s="6"/>
      <c r="L124" s="6"/>
      <c r="M124" s="6"/>
    </row>
    <row r="125" spans="1:13" ht="15.75" x14ac:dyDescent="0.25">
      <c r="A125" s="5">
        <v>45620</v>
      </c>
      <c r="B125" s="4">
        <v>30.85</v>
      </c>
      <c r="C125" s="4">
        <f>IF(Totals[[#This Row],[Column B]]*B$2&gt;0,Totals[[#This Row],[Column B]]*B$2,"")</f>
        <v>24324.916500000003</v>
      </c>
      <c r="D125" s="4">
        <v>2675.17</v>
      </c>
      <c r="E125" s="4">
        <f>IF(Totals[[#This Row],[Column D]]*D$2&gt;0,Totals[[#This Row],[Column D]]*D$2,"")</f>
        <v>35686.767800000001</v>
      </c>
      <c r="F125" s="4">
        <f>IF(AND(Totals[[#This Row],[Column C]]&lt;&gt;"",Totals[[#This Row],[Column E]]&lt;&gt;""),Totals[[#This Row],[Column C]]+Totals[[#This Row],[Column E]],"")</f>
        <v>60011.684300000008</v>
      </c>
      <c r="I125" s="6"/>
      <c r="J125" s="6"/>
      <c r="K125" s="6"/>
      <c r="L125" s="6"/>
      <c r="M125" s="6"/>
    </row>
    <row r="126" spans="1:13" ht="15.75" x14ac:dyDescent="0.25">
      <c r="A126" s="5">
        <v>45621</v>
      </c>
      <c r="B126" s="4">
        <v>30.47</v>
      </c>
      <c r="C126" s="4">
        <f>IF(Totals[[#This Row],[Column B]]*B$2&gt;0,Totals[[#This Row],[Column B]]*B$2,"")</f>
        <v>24025.290300000001</v>
      </c>
      <c r="D126" s="4">
        <v>2639.17</v>
      </c>
      <c r="E126" s="4">
        <f>IF(Totals[[#This Row],[Column D]]*D$2&gt;0,Totals[[#This Row],[Column D]]*D$2,"")</f>
        <v>35206.527800000003</v>
      </c>
      <c r="F126" s="4">
        <f>IF(AND(Totals[[#This Row],[Column C]]&lt;&gt;"",Totals[[#This Row],[Column E]]&lt;&gt;""),Totals[[#This Row],[Column C]]+Totals[[#This Row],[Column E]],"")</f>
        <v>59231.818100000004</v>
      </c>
      <c r="I126" s="6"/>
      <c r="J126" s="6"/>
      <c r="K126" s="6"/>
      <c r="L126" s="6"/>
      <c r="M126" s="6"/>
    </row>
    <row r="127" spans="1:13" ht="15.75" x14ac:dyDescent="0.25">
      <c r="A127" s="5">
        <v>45622</v>
      </c>
      <c r="B127" s="4">
        <v>30.76</v>
      </c>
      <c r="C127" s="4">
        <f>IF(Totals[[#This Row],[Column B]]*B$2&gt;0,Totals[[#This Row],[Column B]]*B$2,"")</f>
        <v>24253.952400000002</v>
      </c>
      <c r="D127" s="4">
        <v>2657.21</v>
      </c>
      <c r="E127" s="4">
        <f>IF(Totals[[#This Row],[Column D]]*D$2&gt;0,Totals[[#This Row],[Column D]]*D$2,"")</f>
        <v>35447.181400000001</v>
      </c>
      <c r="F127" s="4">
        <f>IF(AND(Totals[[#This Row],[Column C]]&lt;&gt;"",Totals[[#This Row],[Column E]]&lt;&gt;""),Totals[[#This Row],[Column C]]+Totals[[#This Row],[Column E]],"")</f>
        <v>59701.133800000003</v>
      </c>
      <c r="I127" s="6"/>
      <c r="J127" s="6"/>
      <c r="K127" s="6"/>
      <c r="L127" s="6"/>
      <c r="M127" s="6"/>
    </row>
    <row r="128" spans="1:13" ht="15.75" x14ac:dyDescent="0.25">
      <c r="A128" s="5">
        <v>45623</v>
      </c>
      <c r="B128" s="4">
        <v>30.08</v>
      </c>
      <c r="C128" s="4">
        <f>IF(Totals[[#This Row],[Column B]]*B$2&gt;0,Totals[[#This Row],[Column B]]*B$2,"")</f>
        <v>23717.779199999997</v>
      </c>
      <c r="D128" s="4">
        <v>2645.79</v>
      </c>
      <c r="E128" s="4">
        <f>IF(Totals[[#This Row],[Column D]]*D$2&gt;0,Totals[[#This Row],[Column D]]*D$2,"")</f>
        <v>35294.838600000003</v>
      </c>
      <c r="F128" s="4">
        <f>IF(AND(Totals[[#This Row],[Column C]]&lt;&gt;"",Totals[[#This Row],[Column E]]&lt;&gt;""),Totals[[#This Row],[Column C]]+Totals[[#This Row],[Column E]],"")</f>
        <v>59012.6178</v>
      </c>
      <c r="I128" s="6"/>
      <c r="J128" s="6"/>
      <c r="K128" s="6"/>
      <c r="L128" s="6"/>
      <c r="M128" s="6"/>
    </row>
    <row r="129" spans="1:13" ht="15.75" x14ac:dyDescent="0.25">
      <c r="A129" s="5">
        <v>45624</v>
      </c>
      <c r="B129" s="4">
        <v>30.78</v>
      </c>
      <c r="C129" s="4">
        <f>IF(Totals[[#This Row],[Column B]]*B$2&gt;0,Totals[[#This Row],[Column B]]*B$2,"")</f>
        <v>24269.7222</v>
      </c>
      <c r="D129" s="4">
        <v>2670.87</v>
      </c>
      <c r="E129" s="4">
        <f>IF(Totals[[#This Row],[Column D]]*D$2&gt;0,Totals[[#This Row],[Column D]]*D$2,"")</f>
        <v>35629.4058</v>
      </c>
      <c r="F129" s="4">
        <f>IF(AND(Totals[[#This Row],[Column C]]&lt;&gt;"",Totals[[#This Row],[Column E]]&lt;&gt;""),Totals[[#This Row],[Column C]]+Totals[[#This Row],[Column E]],"")</f>
        <v>59899.127999999997</v>
      </c>
      <c r="I129" s="6"/>
      <c r="J129" s="6"/>
      <c r="K129" s="6"/>
      <c r="L129" s="6"/>
      <c r="M129" s="6"/>
    </row>
    <row r="130" spans="1:13" ht="15.75" x14ac:dyDescent="0.25">
      <c r="A130" s="5">
        <v>45625</v>
      </c>
      <c r="B130" s="4">
        <v>30.8</v>
      </c>
      <c r="C130" s="4">
        <f>IF(Totals[[#This Row],[Column B]]*B$2&gt;0,Totals[[#This Row],[Column B]]*B$2,"")</f>
        <v>24285.492000000002</v>
      </c>
      <c r="D130" s="4">
        <v>2659.94</v>
      </c>
      <c r="E130" s="4">
        <f>IF(Totals[[#This Row],[Column D]]*D$2&gt;0,Totals[[#This Row],[Column D]]*D$2,"")</f>
        <v>35483.599600000001</v>
      </c>
      <c r="F130" s="4">
        <f>IF(AND(Totals[[#This Row],[Column C]]&lt;&gt;"",Totals[[#This Row],[Column E]]&lt;&gt;""),Totals[[#This Row],[Column C]]+Totals[[#This Row],[Column E]],"")</f>
        <v>59769.0916</v>
      </c>
      <c r="I130" s="6"/>
      <c r="J130" s="6"/>
      <c r="K130" s="6"/>
      <c r="L130" s="6"/>
      <c r="M130" s="6"/>
    </row>
    <row r="131" spans="1:13" ht="15.75" x14ac:dyDescent="0.25">
      <c r="A131" s="5">
        <v>45626</v>
      </c>
      <c r="B131" s="4">
        <v>30.79</v>
      </c>
      <c r="C131" s="4">
        <f>IF(Totals[[#This Row],[Column B]]*B$2&gt;0,Totals[[#This Row],[Column B]]*B$2,"")</f>
        <v>24277.607100000001</v>
      </c>
      <c r="D131" s="4">
        <v>2659.94</v>
      </c>
      <c r="E131" s="4">
        <f>IF(Totals[[#This Row],[Column D]]*D$2&gt;0,Totals[[#This Row],[Column D]]*D$2,"")</f>
        <v>35483.599600000001</v>
      </c>
      <c r="F131" s="4">
        <f>IF(AND(Totals[[#This Row],[Column C]]&lt;&gt;"",Totals[[#This Row],[Column E]]&lt;&gt;""),Totals[[#This Row],[Column C]]+Totals[[#This Row],[Column E]],"")</f>
        <v>59761.206700000002</v>
      </c>
      <c r="I131" s="6"/>
      <c r="J131" s="6"/>
      <c r="K131" s="6"/>
      <c r="L131" s="6"/>
      <c r="M131" s="6"/>
    </row>
    <row r="132" spans="1:13" ht="15.75" x14ac:dyDescent="0.25">
      <c r="A132" s="5">
        <v>45627</v>
      </c>
      <c r="B132" s="4">
        <v>30.41</v>
      </c>
      <c r="C132" s="4">
        <f>IF(Totals[[#This Row],[Column B]]*B$2&gt;0,Totals[[#This Row],[Column B]]*B$2,"")</f>
        <v>23977.980899999999</v>
      </c>
      <c r="D132" s="4">
        <v>2639.43</v>
      </c>
      <c r="E132" s="4">
        <f>IF(Totals[[#This Row],[Column D]]*D$2&gt;0,Totals[[#This Row],[Column D]]*D$2,"")</f>
        <v>35209.996199999994</v>
      </c>
      <c r="F132" s="4">
        <f>IF(AND(Totals[[#This Row],[Column C]]&lt;&gt;"",Totals[[#This Row],[Column E]]&lt;&gt;""),Totals[[#This Row],[Column C]]+Totals[[#This Row],[Column E]],"")</f>
        <v>59187.977099999989</v>
      </c>
      <c r="I132" s="6"/>
      <c r="J132" s="6"/>
      <c r="K132" s="6"/>
      <c r="L132" s="6"/>
      <c r="M132" s="6"/>
    </row>
    <row r="133" spans="1:13" ht="15.75" x14ac:dyDescent="0.25">
      <c r="A133" s="5">
        <v>45629</v>
      </c>
      <c r="B133" s="4">
        <v>31.24</v>
      </c>
      <c r="C133" s="4">
        <f>IF(Totals[[#This Row],[Column B]]*B$2&gt;0,Totals[[#This Row],[Column B]]*B$2,"")</f>
        <v>24632.427599999999</v>
      </c>
      <c r="D133" s="4">
        <v>2658.71</v>
      </c>
      <c r="E133" s="4">
        <f>IF(Totals[[#This Row],[Column D]]*D$2&gt;0,Totals[[#This Row],[Column D]]*D$2,"")</f>
        <v>35467.191400000003</v>
      </c>
      <c r="F133" s="4">
        <f>IF(AND(Totals[[#This Row],[Column C]]&lt;&gt;"",Totals[[#This Row],[Column E]]&lt;&gt;""),Totals[[#This Row],[Column C]]+Totals[[#This Row],[Column E]],"")</f>
        <v>60099.619000000006</v>
      </c>
      <c r="I133" s="6"/>
      <c r="J133" s="6"/>
      <c r="K133" s="6"/>
      <c r="L133" s="6"/>
      <c r="M133" s="6"/>
    </row>
    <row r="134" spans="1:13" ht="15.75" x14ac:dyDescent="0.25">
      <c r="A134" s="5">
        <v>45630</v>
      </c>
      <c r="B134" s="4">
        <v>31.4</v>
      </c>
      <c r="C134" s="4">
        <f>IF(Totals[[#This Row],[Column B]]*B$2&gt;0,Totals[[#This Row],[Column B]]*B$2,"")</f>
        <v>24758.585999999999</v>
      </c>
      <c r="D134" s="4">
        <v>2656.78</v>
      </c>
      <c r="E134" s="4">
        <f>IF(Totals[[#This Row],[Column D]]*D$2&gt;0,Totals[[#This Row],[Column D]]*D$2,"")</f>
        <v>35441.445200000002</v>
      </c>
      <c r="F134" s="4">
        <f>IF(AND(Totals[[#This Row],[Column C]]&lt;&gt;"",Totals[[#This Row],[Column E]]&lt;&gt;""),Totals[[#This Row],[Column C]]+Totals[[#This Row],[Column E]],"")</f>
        <v>60200.031199999998</v>
      </c>
      <c r="I134" s="6"/>
      <c r="J134" s="6"/>
      <c r="K134" s="6"/>
      <c r="L134" s="6"/>
      <c r="M134" s="6"/>
    </row>
    <row r="135" spans="1:13" ht="15.75" x14ac:dyDescent="0.25">
      <c r="A135" s="5">
        <v>45631</v>
      </c>
      <c r="B135" s="4">
        <v>31.57</v>
      </c>
      <c r="C135" s="4">
        <f>IF(Totals[[#This Row],[Column B]]*B$2&gt;0,Totals[[#This Row],[Column B]]*B$2,"")</f>
        <v>24892.629300000001</v>
      </c>
      <c r="D135" s="4">
        <v>2651.69</v>
      </c>
      <c r="E135" s="4">
        <f>IF(Totals[[#This Row],[Column D]]*D$2&gt;0,Totals[[#This Row],[Column D]]*D$2,"")</f>
        <v>35373.544600000001</v>
      </c>
      <c r="F135" s="4">
        <f>IF(AND(Totals[[#This Row],[Column C]]&lt;&gt;"",Totals[[#This Row],[Column E]]&lt;&gt;""),Totals[[#This Row],[Column C]]+Totals[[#This Row],[Column E]],"")</f>
        <v>60266.173900000002</v>
      </c>
      <c r="I135" s="6"/>
      <c r="J135" s="6"/>
      <c r="K135" s="6"/>
      <c r="L135" s="6"/>
      <c r="M135" s="6"/>
    </row>
    <row r="136" spans="1:13" ht="15.75" x14ac:dyDescent="0.25">
      <c r="A136" s="5">
        <v>45632</v>
      </c>
      <c r="B136" s="4">
        <v>31.15</v>
      </c>
      <c r="C136" s="4">
        <f>IF(Totals[[#This Row],[Column B]]*B$2&gt;0,Totals[[#This Row],[Column B]]*B$2,"")</f>
        <v>24561.463499999998</v>
      </c>
      <c r="D136" s="4">
        <v>2642.85</v>
      </c>
      <c r="E136" s="4">
        <f>IF(Totals[[#This Row],[Column D]]*D$2&gt;0,Totals[[#This Row],[Column D]]*D$2,"")</f>
        <v>35255.618999999999</v>
      </c>
      <c r="F136" s="4">
        <f>IF(AND(Totals[[#This Row],[Column C]]&lt;&gt;"",Totals[[#This Row],[Column E]]&lt;&gt;""),Totals[[#This Row],[Column C]]+Totals[[#This Row],[Column E]],"")</f>
        <v>59817.082499999997</v>
      </c>
      <c r="I136" s="6"/>
      <c r="J136" s="6"/>
      <c r="K136" s="6"/>
      <c r="L136" s="6"/>
      <c r="M136" s="6"/>
    </row>
    <row r="137" spans="1:13" ht="15.75" x14ac:dyDescent="0.25">
      <c r="A137" s="5">
        <v>45633</v>
      </c>
      <c r="B137" s="4">
        <v>31.15</v>
      </c>
      <c r="C137" s="4">
        <f>IF(Totals[[#This Row],[Column B]]*B$2&gt;0,Totals[[#This Row],[Column B]]*B$2,"")</f>
        <v>24561.463499999998</v>
      </c>
      <c r="D137" s="4">
        <v>2642.85</v>
      </c>
      <c r="E137" s="4">
        <f>IF(Totals[[#This Row],[Column D]]*D$2&gt;0,Totals[[#This Row],[Column D]]*D$2,"")</f>
        <v>35255.618999999999</v>
      </c>
      <c r="F137" s="4">
        <f>IF(AND(Totals[[#This Row],[Column C]]&lt;&gt;"",Totals[[#This Row],[Column E]]&lt;&gt;""),Totals[[#This Row],[Column C]]+Totals[[#This Row],[Column E]],"")</f>
        <v>59817.082499999997</v>
      </c>
      <c r="I137" s="6"/>
      <c r="J137" s="6"/>
      <c r="K137" s="6"/>
      <c r="L137" s="6"/>
      <c r="M137" s="6"/>
    </row>
    <row r="138" spans="1:13" ht="15.75" x14ac:dyDescent="0.25">
      <c r="A138" s="5">
        <v>45635</v>
      </c>
      <c r="B138" s="4">
        <v>31.33</v>
      </c>
      <c r="C138" s="4">
        <f>IF(Totals[[#This Row],[Column B]]*B$2&gt;0,Totals[[#This Row],[Column B]]*B$2,"")</f>
        <v>24703.3917</v>
      </c>
      <c r="D138" s="4">
        <v>2653.25</v>
      </c>
      <c r="E138" s="4">
        <f>IF(Totals[[#This Row],[Column D]]*D$2&gt;0,Totals[[#This Row],[Column D]]*D$2,"")</f>
        <v>35394.355000000003</v>
      </c>
      <c r="F138" s="4">
        <f>IF(AND(Totals[[#This Row],[Column C]]&lt;&gt;"",Totals[[#This Row],[Column E]]&lt;&gt;""),Totals[[#This Row],[Column C]]+Totals[[#This Row],[Column E]],"")</f>
        <v>60097.746700000003</v>
      </c>
      <c r="I138" s="6"/>
      <c r="J138" s="6"/>
      <c r="K138" s="6"/>
      <c r="L138" s="6"/>
      <c r="M138" s="6"/>
    </row>
    <row r="139" spans="1:13" ht="15.75" x14ac:dyDescent="0.25">
      <c r="A139" s="5">
        <v>45635</v>
      </c>
      <c r="B139" s="4">
        <v>32.06</v>
      </c>
      <c r="C139" s="4">
        <f>IF(Totals[[#This Row],[Column B]]*B$2&gt;0,Totals[[#This Row],[Column B]]*B$2,"")</f>
        <v>25278.989400000002</v>
      </c>
      <c r="D139" s="4">
        <v>2668.87</v>
      </c>
      <c r="E139" s="4">
        <f>IF(Totals[[#This Row],[Column D]]*D$2&gt;0,Totals[[#This Row],[Column D]]*D$2,"")</f>
        <v>35602.7258</v>
      </c>
      <c r="F139" s="4">
        <f>IF(AND(Totals[[#This Row],[Column C]]&lt;&gt;"",Totals[[#This Row],[Column E]]&lt;&gt;""),Totals[[#This Row],[Column C]]+Totals[[#This Row],[Column E]],"")</f>
        <v>60881.715200000006</v>
      </c>
      <c r="I139" s="6"/>
      <c r="J139" s="6"/>
      <c r="K139" s="6"/>
      <c r="L139" s="6"/>
      <c r="M139" s="6"/>
    </row>
    <row r="140" spans="1:13" ht="15.75" x14ac:dyDescent="0.25">
      <c r="A140" s="5">
        <v>45636</v>
      </c>
      <c r="B140" s="4">
        <v>32.08</v>
      </c>
      <c r="C140" s="4">
        <f>IF(Totals[[#This Row],[Column B]]*B$2&gt;0,Totals[[#This Row],[Column B]]*B$2,"")</f>
        <v>25294.7592</v>
      </c>
      <c r="D140" s="4">
        <v>2705.56</v>
      </c>
      <c r="E140" s="4">
        <f>IF(Totals[[#This Row],[Column D]]*D$2&gt;0,Totals[[#This Row],[Column D]]*D$2,"")</f>
        <v>36092.170399999995</v>
      </c>
      <c r="F140" s="4">
        <f>IF(AND(Totals[[#This Row],[Column C]]&lt;&gt;"",Totals[[#This Row],[Column E]]&lt;&gt;""),Totals[[#This Row],[Column C]]+Totals[[#This Row],[Column E]],"")</f>
        <v>61386.929599999996</v>
      </c>
      <c r="I140" s="6"/>
      <c r="J140" s="6"/>
      <c r="K140" s="6"/>
      <c r="L140" s="6"/>
      <c r="M140" s="6"/>
    </row>
    <row r="141" spans="1:13" ht="15.75" x14ac:dyDescent="0.25">
      <c r="A141" s="5">
        <v>45637</v>
      </c>
      <c r="B141" s="4">
        <v>32.450000000000003</v>
      </c>
      <c r="C141" s="4">
        <f>IF(Totals[[#This Row],[Column B]]*B$2&gt;0,Totals[[#This Row],[Column B]]*B$2,"")</f>
        <v>25586.500500000002</v>
      </c>
      <c r="D141" s="4">
        <v>2727.85</v>
      </c>
      <c r="E141" s="4">
        <f>IF(Totals[[#This Row],[Column D]]*D$2&gt;0,Totals[[#This Row],[Column D]]*D$2,"")</f>
        <v>36389.519</v>
      </c>
      <c r="F141" s="4">
        <f>IF(AND(Totals[[#This Row],[Column C]]&lt;&gt;"",Totals[[#This Row],[Column E]]&lt;&gt;""),Totals[[#This Row],[Column C]]+Totals[[#This Row],[Column E]],"")</f>
        <v>61976.019500000002</v>
      </c>
      <c r="I141" s="6"/>
      <c r="J141" s="6"/>
      <c r="K141" s="6"/>
      <c r="L141" s="6"/>
      <c r="M141" s="6"/>
    </row>
    <row r="142" spans="1:13" ht="15.75" x14ac:dyDescent="0.25">
      <c r="A142" s="5">
        <v>45638</v>
      </c>
      <c r="B142" s="4">
        <v>31.12</v>
      </c>
      <c r="C142" s="4">
        <f>IF(Totals[[#This Row],[Column B]]*B$2&gt;0,Totals[[#This Row],[Column B]]*B$2,"")</f>
        <v>24537.808800000003</v>
      </c>
      <c r="D142" s="4">
        <v>2696.4</v>
      </c>
      <c r="E142" s="4">
        <f>IF(Totals[[#This Row],[Column D]]*D$2&gt;0,Totals[[#This Row],[Column D]]*D$2,"")</f>
        <v>35969.976000000002</v>
      </c>
      <c r="F142" s="4">
        <f>IF(AND(Totals[[#This Row],[Column C]]&lt;&gt;"",Totals[[#This Row],[Column E]]&lt;&gt;""),Totals[[#This Row],[Column C]]+Totals[[#This Row],[Column E]],"")</f>
        <v>60507.784800000009</v>
      </c>
      <c r="I142" s="6"/>
      <c r="J142" s="6"/>
      <c r="K142" s="6"/>
      <c r="L142" s="6"/>
      <c r="M142" s="6"/>
    </row>
    <row r="143" spans="1:13" ht="15.75" x14ac:dyDescent="0.25">
      <c r="A143" s="5">
        <v>45639</v>
      </c>
      <c r="B143" s="4">
        <v>30.74</v>
      </c>
      <c r="C143" s="4">
        <f>IF(Totals[[#This Row],[Column B]]*B$2&gt;0,Totals[[#This Row],[Column B]]*B$2,"")</f>
        <v>24238.1826</v>
      </c>
      <c r="D143" s="4">
        <v>2658.24</v>
      </c>
      <c r="E143" s="4">
        <f>IF(Totals[[#This Row],[Column D]]*D$2&gt;0,Totals[[#This Row],[Column D]]*D$2,"")</f>
        <v>35460.921599999994</v>
      </c>
      <c r="F143" s="4">
        <f>IF(AND(Totals[[#This Row],[Column C]]&lt;&gt;"",Totals[[#This Row],[Column E]]&lt;&gt;""),Totals[[#This Row],[Column C]]+Totals[[#This Row],[Column E]],"")</f>
        <v>59699.104199999994</v>
      </c>
      <c r="I143" s="6"/>
      <c r="J143" s="6"/>
      <c r="K143" s="6"/>
      <c r="L143" s="6"/>
      <c r="M143" s="6"/>
    </row>
    <row r="144" spans="1:13" ht="15.75" x14ac:dyDescent="0.25">
      <c r="A144" s="5">
        <v>45640</v>
      </c>
      <c r="B144" s="4">
        <v>30.74</v>
      </c>
      <c r="C144" s="4">
        <f>IF(Totals[[#This Row],[Column B]]*B$2&gt;0,Totals[[#This Row],[Column B]]*B$2,"")</f>
        <v>24238.1826</v>
      </c>
      <c r="D144" s="4">
        <v>2658.24</v>
      </c>
      <c r="E144" s="4">
        <f>IF(Totals[[#This Row],[Column D]]*D$2&gt;0,Totals[[#This Row],[Column D]]*D$2,"")</f>
        <v>35460.921599999994</v>
      </c>
      <c r="F144" s="4">
        <f>IF(AND(Totals[[#This Row],[Column C]]&lt;&gt;"",Totals[[#This Row],[Column E]]&lt;&gt;""),Totals[[#This Row],[Column C]]+Totals[[#This Row],[Column E]],"")</f>
        <v>59699.104199999994</v>
      </c>
      <c r="I144" s="6"/>
      <c r="J144" s="6"/>
      <c r="K144" s="6"/>
      <c r="L144" s="6"/>
      <c r="M144" s="6"/>
    </row>
    <row r="145" spans="1:13" ht="15.75" x14ac:dyDescent="0.25">
      <c r="A145" s="5">
        <v>45641</v>
      </c>
      <c r="B145" s="4">
        <v>30.81</v>
      </c>
      <c r="C145" s="4">
        <f>IF(Totals[[#This Row],[Column B]]*B$2&gt;0,Totals[[#This Row],[Column B]]*B$2,"")</f>
        <v>24293.376899999999</v>
      </c>
      <c r="D145" s="4">
        <v>2662.76</v>
      </c>
      <c r="E145" s="4">
        <f>IF(Totals[[#This Row],[Column D]]*D$2&gt;0,Totals[[#This Row],[Column D]]*D$2,"")</f>
        <v>35521.218400000005</v>
      </c>
      <c r="F145" s="4">
        <f>IF(AND(Totals[[#This Row],[Column C]]&lt;&gt;"",Totals[[#This Row],[Column E]]&lt;&gt;""),Totals[[#This Row],[Column C]]+Totals[[#This Row],[Column E]],"")</f>
        <v>59814.595300000001</v>
      </c>
      <c r="I145" s="6"/>
      <c r="J145" s="6"/>
      <c r="K145" s="6"/>
      <c r="L145" s="6"/>
      <c r="M145" s="6"/>
    </row>
    <row r="146" spans="1:13" ht="15.75" x14ac:dyDescent="0.25">
      <c r="A146" s="5">
        <v>45642</v>
      </c>
      <c r="B146" s="4">
        <v>30.67</v>
      </c>
      <c r="C146" s="4">
        <f>IF(Totals[[#This Row],[Column B]]*B$2&gt;0,Totals[[#This Row],[Column B]]*B$2,"")</f>
        <v>24182.988300000001</v>
      </c>
      <c r="D146" s="4">
        <v>2666.12</v>
      </c>
      <c r="E146" s="4">
        <f>IF(Totals[[#This Row],[Column D]]*D$2&gt;0,Totals[[#This Row],[Column D]]*D$2,"")</f>
        <v>35566.040799999995</v>
      </c>
      <c r="F146" s="4">
        <f>IF(AND(Totals[[#This Row],[Column C]]&lt;&gt;"",Totals[[#This Row],[Column E]]&lt;&gt;""),Totals[[#This Row],[Column C]]+Totals[[#This Row],[Column E]],"")</f>
        <v>59749.0291</v>
      </c>
      <c r="I146" s="6"/>
      <c r="J146" s="6"/>
      <c r="K146" s="6"/>
      <c r="L146" s="6"/>
      <c r="M146" s="6"/>
    </row>
    <row r="147" spans="1:13" ht="15.75" x14ac:dyDescent="0.25">
      <c r="A147" s="5">
        <v>45643</v>
      </c>
      <c r="B147" s="4">
        <v>30.58</v>
      </c>
      <c r="C147" s="4">
        <f>IF(Totals[[#This Row],[Column B]]*B$2&gt;0,Totals[[#This Row],[Column B]]*B$2,"")</f>
        <v>24112.0242</v>
      </c>
      <c r="D147" s="4">
        <v>2655.99</v>
      </c>
      <c r="E147" s="4">
        <f>IF(Totals[[#This Row],[Column D]]*D$2&gt;0,Totals[[#This Row],[Column D]]*D$2,"")</f>
        <v>35430.906599999995</v>
      </c>
      <c r="F147" s="4">
        <f>IF(AND(Totals[[#This Row],[Column C]]&lt;&gt;"",Totals[[#This Row],[Column E]]&lt;&gt;""),Totals[[#This Row],[Column C]]+Totals[[#This Row],[Column E]],"")</f>
        <v>59542.930799999995</v>
      </c>
      <c r="I147" s="6"/>
      <c r="J147" s="6"/>
      <c r="K147" s="6"/>
      <c r="L147" s="6"/>
      <c r="M147" s="6"/>
    </row>
    <row r="148" spans="1:13" ht="15.75" x14ac:dyDescent="0.25">
      <c r="A148" s="5">
        <v>45644</v>
      </c>
      <c r="B148" s="4">
        <v>29.74</v>
      </c>
      <c r="C148" s="4">
        <f>IF(Totals[[#This Row],[Column B]]*B$2&gt;0,Totals[[#This Row],[Column B]]*B$2,"")</f>
        <v>23449.692599999998</v>
      </c>
      <c r="D148" s="4">
        <v>2622.31</v>
      </c>
      <c r="E148" s="4">
        <f>IF(Totals[[#This Row],[Column D]]*D$2&gt;0,Totals[[#This Row],[Column D]]*D$2,"")</f>
        <v>34981.615400000002</v>
      </c>
      <c r="F148" s="4">
        <f>IF(AND(Totals[[#This Row],[Column C]]&lt;&gt;"",Totals[[#This Row],[Column E]]&lt;&gt;""),Totals[[#This Row],[Column C]]+Totals[[#This Row],[Column E]],"")</f>
        <v>58431.308000000005</v>
      </c>
      <c r="I148" s="6"/>
      <c r="J148" s="6"/>
      <c r="K148" s="6"/>
      <c r="L148" s="6"/>
      <c r="M148" s="6"/>
    </row>
    <row r="149" spans="1:13" ht="15.75" x14ac:dyDescent="0.25">
      <c r="A149" s="5">
        <v>45646</v>
      </c>
      <c r="B149" s="4">
        <v>29.27</v>
      </c>
      <c r="C149" s="4">
        <f>IF(Totals[[#This Row],[Column B]]*B$2&gt;0,Totals[[#This Row],[Column B]]*B$2,"")</f>
        <v>23079.102299999999</v>
      </c>
      <c r="D149" s="4">
        <v>2611.6999999999998</v>
      </c>
      <c r="E149" s="4">
        <f>IF(Totals[[#This Row],[Column D]]*D$2&gt;0,Totals[[#This Row],[Column D]]*D$2,"")</f>
        <v>34840.077999999994</v>
      </c>
      <c r="F149" s="4">
        <f>IF(AND(Totals[[#This Row],[Column C]]&lt;&gt;"",Totals[[#This Row],[Column E]]&lt;&gt;""),Totals[[#This Row],[Column C]]+Totals[[#This Row],[Column E]],"")</f>
        <v>57919.180299999993</v>
      </c>
      <c r="I149" s="6"/>
      <c r="J149" s="6"/>
      <c r="K149" s="6"/>
      <c r="L149" s="6"/>
      <c r="M149" s="6"/>
    </row>
    <row r="150" spans="1:13" ht="15.75" x14ac:dyDescent="0.25">
      <c r="A150" s="5">
        <v>45647</v>
      </c>
      <c r="B150" s="4">
        <v>29.7</v>
      </c>
      <c r="C150" s="4">
        <f>IF(Totals[[#This Row],[Column B]]*B$2&gt;0,Totals[[#This Row],[Column B]]*B$2,"")</f>
        <v>23418.152999999998</v>
      </c>
      <c r="D150" s="4">
        <v>2632.51</v>
      </c>
      <c r="E150" s="4">
        <f>IF(Totals[[#This Row],[Column D]]*D$2&gt;0,Totals[[#This Row],[Column D]]*D$2,"")</f>
        <v>35117.683400000002</v>
      </c>
      <c r="F150" s="4">
        <f>IF(AND(Totals[[#This Row],[Column C]]&lt;&gt;"",Totals[[#This Row],[Column E]]&lt;&gt;""),Totals[[#This Row],[Column C]]+Totals[[#This Row],[Column E]],"")</f>
        <v>58535.8364</v>
      </c>
      <c r="I150" s="6"/>
      <c r="J150" s="6"/>
      <c r="K150" s="6"/>
      <c r="L150" s="6"/>
      <c r="M150" s="6"/>
    </row>
    <row r="151" spans="1:13" ht="15.75" x14ac:dyDescent="0.25">
      <c r="A151" s="5">
        <v>45649</v>
      </c>
      <c r="B151" s="4">
        <v>29.89</v>
      </c>
      <c r="C151" s="4">
        <f>IF(Totals[[#This Row],[Column B]]*B$2&gt;0,Totals[[#This Row],[Column B]]*B$2,"")</f>
        <v>23567.966100000001</v>
      </c>
      <c r="D151" s="4">
        <v>2628.66</v>
      </c>
      <c r="E151" s="4">
        <f>IF(Totals[[#This Row],[Column D]]*D$2&gt;0,Totals[[#This Row],[Column D]]*D$2,"")</f>
        <v>35066.324399999998</v>
      </c>
      <c r="F151" s="4">
        <f>IF(AND(Totals[[#This Row],[Column C]]&lt;&gt;"",Totals[[#This Row],[Column E]]&lt;&gt;""),Totals[[#This Row],[Column C]]+Totals[[#This Row],[Column E]],"")</f>
        <v>58634.290500000003</v>
      </c>
      <c r="I151" s="6"/>
      <c r="J151" s="6"/>
      <c r="K151" s="6"/>
      <c r="L151" s="6"/>
      <c r="M151" s="6"/>
    </row>
    <row r="152" spans="1:13" ht="15.75" x14ac:dyDescent="0.25">
      <c r="A152" s="5">
        <v>45650</v>
      </c>
      <c r="B152" s="4">
        <v>29.81</v>
      </c>
      <c r="C152" s="4">
        <f>IF(Totals[[#This Row],[Column B]]*B$2&gt;0,Totals[[#This Row],[Column B]]*B$2,"")</f>
        <v>23504.886899999998</v>
      </c>
      <c r="D152" s="4">
        <v>2625.11</v>
      </c>
      <c r="E152" s="4">
        <f>IF(Totals[[#This Row],[Column D]]*D$2&gt;0,Totals[[#This Row],[Column D]]*D$2,"")</f>
        <v>35018.967400000001</v>
      </c>
      <c r="F152" s="4">
        <f>IF(AND(Totals[[#This Row],[Column C]]&lt;&gt;"",Totals[[#This Row],[Column E]]&lt;&gt;""),Totals[[#This Row],[Column C]]+Totals[[#This Row],[Column E]],"")</f>
        <v>58523.854299999999</v>
      </c>
      <c r="I152" s="6"/>
      <c r="J152" s="6"/>
      <c r="K152" s="6"/>
      <c r="L152" s="6"/>
      <c r="M152" s="6"/>
    </row>
    <row r="153" spans="1:13" ht="15.75" x14ac:dyDescent="0.25">
      <c r="A153" s="5">
        <v>45652</v>
      </c>
      <c r="B153" s="4">
        <v>29.97</v>
      </c>
      <c r="C153" s="4">
        <f>IF(Totals[[#This Row],[Column B]]*B$2&gt;0,Totals[[#This Row],[Column B]]*B$2,"")</f>
        <v>23631.045299999998</v>
      </c>
      <c r="D153" s="4">
        <v>2642.82</v>
      </c>
      <c r="E153" s="4">
        <f>IF(Totals[[#This Row],[Column D]]*D$2&gt;0,Totals[[#This Row],[Column D]]*D$2,"")</f>
        <v>35255.218800000002</v>
      </c>
      <c r="F153" s="4">
        <f>IF(AND(Totals[[#This Row],[Column C]]&lt;&gt;"",Totals[[#This Row],[Column E]]&lt;&gt;""),Totals[[#This Row],[Column C]]+Totals[[#This Row],[Column E]],"")</f>
        <v>58886.2641</v>
      </c>
      <c r="I153" s="6"/>
      <c r="J153" s="6"/>
      <c r="K153" s="6"/>
      <c r="L153" s="6"/>
      <c r="M153" s="6"/>
    </row>
    <row r="154" spans="1:13" ht="15.75" x14ac:dyDescent="0.25">
      <c r="A154" s="5">
        <v>45653</v>
      </c>
      <c r="B154" s="4">
        <v>29.56</v>
      </c>
      <c r="C154" s="4">
        <f>IF(Totals[[#This Row],[Column B]]*B$2&gt;0,Totals[[#This Row],[Column B]]*B$2,"")</f>
        <v>23307.7644</v>
      </c>
      <c r="D154" s="4">
        <v>2631.07</v>
      </c>
      <c r="E154" s="4">
        <f>IF(Totals[[#This Row],[Column D]]*D$2&gt;0,Totals[[#This Row],[Column D]]*D$2,"")</f>
        <v>35098.4738</v>
      </c>
      <c r="F154" s="4">
        <f>IF(AND(Totals[[#This Row],[Column C]]&lt;&gt;"",Totals[[#This Row],[Column E]]&lt;&gt;""),Totals[[#This Row],[Column C]]+Totals[[#This Row],[Column E]],"")</f>
        <v>58406.2382</v>
      </c>
      <c r="I154" s="6"/>
      <c r="J154" s="6"/>
      <c r="K154" s="6"/>
      <c r="L154" s="6"/>
      <c r="M154" s="6"/>
    </row>
    <row r="155" spans="1:13" ht="15.75" x14ac:dyDescent="0.25">
      <c r="A155" s="5">
        <v>45653</v>
      </c>
      <c r="B155" s="4">
        <v>29.56</v>
      </c>
      <c r="C155" s="4">
        <f>IF(Totals[[#This Row],[Column B]]*B$2&gt;0,Totals[[#This Row],[Column B]]*B$2,"")</f>
        <v>23307.7644</v>
      </c>
      <c r="D155" s="4">
        <v>2631.07</v>
      </c>
      <c r="E155" s="4">
        <f>IF(Totals[[#This Row],[Column D]]*D$2&gt;0,Totals[[#This Row],[Column D]]*D$2,"")</f>
        <v>35098.4738</v>
      </c>
      <c r="F155" s="4">
        <f>IF(AND(Totals[[#This Row],[Column C]]&lt;&gt;"",Totals[[#This Row],[Column E]]&lt;&gt;""),Totals[[#This Row],[Column C]]+Totals[[#This Row],[Column E]],"")</f>
        <v>58406.2382</v>
      </c>
      <c r="I155" s="6"/>
      <c r="J155" s="6"/>
      <c r="K155" s="6"/>
      <c r="L155" s="6"/>
      <c r="M155" s="6"/>
    </row>
    <row r="156" spans="1:13" ht="15.75" x14ac:dyDescent="0.25">
      <c r="A156" s="5">
        <v>45655</v>
      </c>
      <c r="B156" s="4">
        <v>29.62</v>
      </c>
      <c r="C156" s="4">
        <f>IF(Totals[[#This Row],[Column B]]*B$2&gt;0,Totals[[#This Row],[Column B]]*B$2,"")</f>
        <v>23355.073800000002</v>
      </c>
      <c r="D156" s="4">
        <v>2634.72</v>
      </c>
      <c r="E156" s="4">
        <f>IF(Totals[[#This Row],[Column D]]*D$2&gt;0,Totals[[#This Row],[Column D]]*D$2,"")</f>
        <v>35147.164799999999</v>
      </c>
      <c r="F156" s="4">
        <f>IF(AND(Totals[[#This Row],[Column C]]&lt;&gt;"",Totals[[#This Row],[Column E]]&lt;&gt;""),Totals[[#This Row],[Column C]]+Totals[[#This Row],[Column E]],"")</f>
        <v>58502.238599999997</v>
      </c>
      <c r="I156" s="6"/>
      <c r="J156" s="6"/>
      <c r="K156" s="6"/>
      <c r="L156" s="6"/>
      <c r="M156" s="6"/>
    </row>
    <row r="157" spans="1:13" ht="15.75" x14ac:dyDescent="0.25">
      <c r="A157" s="5">
        <v>45656</v>
      </c>
      <c r="B157" s="4">
        <v>28.98</v>
      </c>
      <c r="C157" s="4">
        <f>IF(Totals[[#This Row],[Column B]]*B$2&gt;0,Totals[[#This Row],[Column B]]*B$2,"")</f>
        <v>22850.440200000001</v>
      </c>
      <c r="D157" s="4">
        <v>2614.2399999999998</v>
      </c>
      <c r="E157" s="4">
        <f>IF(Totals[[#This Row],[Column D]]*D$2&gt;0,Totals[[#This Row],[Column D]]*D$2,"")</f>
        <v>34873.961599999995</v>
      </c>
      <c r="F157" s="4">
        <f>IF(AND(Totals[[#This Row],[Column C]]&lt;&gt;"",Totals[[#This Row],[Column E]]&lt;&gt;""),Totals[[#This Row],[Column C]]+Totals[[#This Row],[Column E]],"")</f>
        <v>57724.401799999992</v>
      </c>
      <c r="I157" s="6"/>
      <c r="J157" s="6"/>
      <c r="K157" s="6"/>
      <c r="L157" s="6"/>
      <c r="M157" s="6"/>
    </row>
    <row r="158" spans="1:13" ht="15.75" x14ac:dyDescent="0.25">
      <c r="A158" s="5">
        <v>45657</v>
      </c>
      <c r="B158" s="4">
        <v>29.08</v>
      </c>
      <c r="C158" s="4">
        <f>IF(Totals[[#This Row],[Column B]]*B$2&gt;0,Totals[[#This Row],[Column B]]*B$2,"")</f>
        <v>22929.289199999999</v>
      </c>
      <c r="D158" s="4">
        <v>2633.95</v>
      </c>
      <c r="E158" s="4">
        <f>IF(Totals[[#This Row],[Column D]]*D$2&gt;0,Totals[[#This Row],[Column D]]*D$2,"")</f>
        <v>35136.892999999996</v>
      </c>
      <c r="F158" s="4">
        <f>IF(AND(Totals[[#This Row],[Column C]]&lt;&gt;"",Totals[[#This Row],[Column E]]&lt;&gt;""),Totals[[#This Row],[Column C]]+Totals[[#This Row],[Column E]],"")</f>
        <v>58066.182199999996</v>
      </c>
      <c r="I158" s="6"/>
      <c r="J158" s="6"/>
      <c r="K158" s="6"/>
      <c r="L158" s="6"/>
      <c r="M158" s="6"/>
    </row>
    <row r="159" spans="1:13" ht="15.75" x14ac:dyDescent="0.25">
      <c r="A159" s="5">
        <v>45658</v>
      </c>
      <c r="B159" s="4">
        <v>29.17</v>
      </c>
      <c r="C159" s="4">
        <f>IF(Totals[[#This Row],[Column B]]*B$2&gt;0,Totals[[#This Row],[Column B]]*B$2,"")</f>
        <v>23000.2533</v>
      </c>
      <c r="D159" s="4">
        <v>2635.58</v>
      </c>
      <c r="E159" s="4">
        <f>IF(Totals[[#This Row],[Column D]]*D$2&gt;0,Totals[[#This Row],[Column D]]*D$2,"")</f>
        <v>35158.637199999997</v>
      </c>
      <c r="F159" s="4">
        <f>IF(AND(Totals[[#This Row],[Column C]]&lt;&gt;"",Totals[[#This Row],[Column E]]&lt;&gt;""),Totals[[#This Row],[Column C]]+Totals[[#This Row],[Column E]],"")</f>
        <v>58158.890499999994</v>
      </c>
      <c r="I159" s="6"/>
      <c r="J159" s="6"/>
      <c r="K159" s="6"/>
      <c r="L159" s="6"/>
      <c r="M159" s="6"/>
    </row>
    <row r="160" spans="1:13" ht="15.75" x14ac:dyDescent="0.25">
      <c r="A160" s="5">
        <v>45659</v>
      </c>
      <c r="B160" s="4">
        <v>29.78</v>
      </c>
      <c r="C160" s="4">
        <f>IF(Totals[[#This Row],[Column B]]*B$2&gt;0,Totals[[#This Row],[Column B]]*B$2,"")</f>
        <v>23481.232200000002</v>
      </c>
      <c r="D160" s="4">
        <v>2672.95</v>
      </c>
      <c r="E160" s="4">
        <f>IF(Totals[[#This Row],[Column D]]*D$2&gt;0,Totals[[#This Row],[Column D]]*D$2,"")</f>
        <v>35657.152999999998</v>
      </c>
      <c r="F160" s="4">
        <f>IF(AND(Totals[[#This Row],[Column C]]&lt;&gt;"",Totals[[#This Row],[Column E]]&lt;&gt;""),Totals[[#This Row],[Column C]]+Totals[[#This Row],[Column E]],"")</f>
        <v>59138.385200000004</v>
      </c>
      <c r="I160" s="6"/>
      <c r="J160" s="6"/>
      <c r="K160" s="6"/>
      <c r="L160" s="6"/>
      <c r="M160" s="6"/>
    </row>
    <row r="161" spans="1:13" ht="15.75" x14ac:dyDescent="0.25">
      <c r="A161" s="5">
        <v>45660</v>
      </c>
      <c r="B161" s="4">
        <v>29.79</v>
      </c>
      <c r="C161" s="4">
        <f>IF(Totals[[#This Row],[Column B]]*B$2&gt;0,Totals[[#This Row],[Column B]]*B$2,"")</f>
        <v>23489.117099999999</v>
      </c>
      <c r="D161" s="4">
        <v>2648.78</v>
      </c>
      <c r="E161" s="4">
        <f>IF(Totals[[#This Row],[Column D]]*D$2&gt;0,Totals[[#This Row],[Column D]]*D$2,"")</f>
        <v>35334.725200000001</v>
      </c>
      <c r="F161" s="4">
        <f>IF(AND(Totals[[#This Row],[Column C]]&lt;&gt;"",Totals[[#This Row],[Column E]]&lt;&gt;""),Totals[[#This Row],[Column C]]+Totals[[#This Row],[Column E]],"")</f>
        <v>58823.842300000004</v>
      </c>
      <c r="I161" s="6"/>
      <c r="J161" s="6"/>
      <c r="K161" s="6"/>
      <c r="L161" s="6"/>
      <c r="M161" s="6"/>
    </row>
    <row r="162" spans="1:13" ht="15.75" x14ac:dyDescent="0.25">
      <c r="A162" s="5">
        <v>45662</v>
      </c>
      <c r="B162" s="4">
        <v>29.85</v>
      </c>
      <c r="C162" s="4">
        <f>IF(Totals[[#This Row],[Column B]]*B$2&gt;0,Totals[[#This Row],[Column B]]*B$2,"")</f>
        <v>23536.426500000001</v>
      </c>
      <c r="D162" s="4">
        <v>2653.94</v>
      </c>
      <c r="E162" s="4">
        <f>IF(Totals[[#This Row],[Column D]]*D$2&gt;0,Totals[[#This Row],[Column D]]*D$2,"")</f>
        <v>35403.559600000001</v>
      </c>
      <c r="F162" s="4">
        <f>IF(AND(Totals[[#This Row],[Column C]]&lt;&gt;"",Totals[[#This Row],[Column E]]&lt;&gt;""),Totals[[#This Row],[Column C]]+Totals[[#This Row],[Column E]],"")</f>
        <v>58939.986100000002</v>
      </c>
      <c r="I162" s="6"/>
      <c r="J162" s="6"/>
      <c r="K162" s="6"/>
      <c r="L162" s="6"/>
      <c r="M162" s="6"/>
    </row>
    <row r="163" spans="1:13" ht="15.75" x14ac:dyDescent="0.25">
      <c r="A163" s="5">
        <v>45663</v>
      </c>
      <c r="B163" s="4">
        <v>30.3</v>
      </c>
      <c r="C163" s="4">
        <f>IF(Totals[[#This Row],[Column B]]*B$2&gt;0,Totals[[#This Row],[Column B]]*B$2,"")</f>
        <v>23891.246999999999</v>
      </c>
      <c r="D163" s="4">
        <v>2652.65</v>
      </c>
      <c r="E163" s="4">
        <f>IF(Totals[[#This Row],[Column D]]*D$2&gt;0,Totals[[#This Row],[Column D]]*D$2,"")</f>
        <v>35386.351000000002</v>
      </c>
      <c r="F163" s="4">
        <f>IF(AND(Totals[[#This Row],[Column C]]&lt;&gt;"",Totals[[#This Row],[Column E]]&lt;&gt;""),Totals[[#This Row],[Column C]]+Totals[[#This Row],[Column E]],"")</f>
        <v>59277.597999999998</v>
      </c>
      <c r="I163" s="6"/>
      <c r="J163" s="6"/>
      <c r="K163" s="6"/>
      <c r="L163" s="6"/>
      <c r="M163" s="6"/>
    </row>
    <row r="164" spans="1:13" ht="15.75" x14ac:dyDescent="0.25">
      <c r="A164" s="5">
        <v>45664</v>
      </c>
      <c r="B164" s="4">
        <v>30.21</v>
      </c>
      <c r="C164" s="4">
        <f>IF(Totals[[#This Row],[Column B]]*B$2&gt;0,Totals[[#This Row],[Column B]]*B$2,"")</f>
        <v>23820.282900000002</v>
      </c>
      <c r="D164" s="4">
        <v>2656.85</v>
      </c>
      <c r="E164" s="4">
        <f>IF(Totals[[#This Row],[Column D]]*D$2&gt;0,Totals[[#This Row],[Column D]]*D$2,"")</f>
        <v>35442.379000000001</v>
      </c>
      <c r="F164" s="4">
        <f>IF(AND(Totals[[#This Row],[Column C]]&lt;&gt;"",Totals[[#This Row],[Column E]]&lt;&gt;""),Totals[[#This Row],[Column C]]+Totals[[#This Row],[Column E]],"")</f>
        <v>59262.661900000006</v>
      </c>
      <c r="I164" s="6"/>
      <c r="J164" s="6"/>
      <c r="K164" s="6"/>
      <c r="L164" s="6"/>
      <c r="M164" s="6"/>
    </row>
    <row r="165" spans="1:13" ht="15.75" x14ac:dyDescent="0.25">
      <c r="A165" s="5">
        <v>45665</v>
      </c>
      <c r="B165" s="4">
        <v>30.31</v>
      </c>
      <c r="C165" s="4">
        <f>IF(Totals[[#This Row],[Column B]]*B$2&gt;0,Totals[[#This Row],[Column B]]*B$2,"")</f>
        <v>23899.1319</v>
      </c>
      <c r="D165" s="4">
        <v>2669.6</v>
      </c>
      <c r="E165" s="4">
        <f>IF(Totals[[#This Row],[Column D]]*D$2&gt;0,Totals[[#This Row],[Column D]]*D$2,"")</f>
        <v>35612.464</v>
      </c>
      <c r="F165" s="4">
        <f>IF(AND(Totals[[#This Row],[Column C]]&lt;&gt;"",Totals[[#This Row],[Column E]]&lt;&gt;""),Totals[[#This Row],[Column C]]+Totals[[#This Row],[Column E]],"")</f>
        <v>59511.5959</v>
      </c>
      <c r="I165" s="6"/>
      <c r="J165" s="6"/>
      <c r="K165" s="6"/>
      <c r="L165" s="6"/>
      <c r="M165" s="6"/>
    </row>
    <row r="166" spans="1:13" ht="15.75" x14ac:dyDescent="0.25">
      <c r="A166" s="5">
        <v>45667</v>
      </c>
      <c r="B166" s="4">
        <v>30.59</v>
      </c>
      <c r="C166" s="4">
        <f>IF(Totals[[#This Row],[Column B]]*B$2&gt;0,Totals[[#This Row],[Column B]]*B$2,"")</f>
        <v>24119.909100000001</v>
      </c>
      <c r="D166" s="4">
        <v>2698.94</v>
      </c>
      <c r="E166" s="4">
        <f>IF(Totals[[#This Row],[Column D]]*D$2&gt;0,Totals[[#This Row],[Column D]]*D$2,"")</f>
        <v>36003.859600000003</v>
      </c>
      <c r="F166" s="4">
        <f>IF(AND(Totals[[#This Row],[Column C]]&lt;&gt;"",Totals[[#This Row],[Column E]]&lt;&gt;""),Totals[[#This Row],[Column C]]+Totals[[#This Row],[Column E]],"")</f>
        <v>60123.768700000001</v>
      </c>
      <c r="I166" s="6"/>
      <c r="J166" s="6"/>
      <c r="K166" s="6"/>
      <c r="L166" s="6"/>
      <c r="M166" s="6"/>
    </row>
    <row r="167" spans="1:13" ht="15.75" x14ac:dyDescent="0.25">
      <c r="A167" s="5">
        <v>45668</v>
      </c>
      <c r="B167" s="4">
        <v>30.59</v>
      </c>
      <c r="C167" s="4">
        <f>IF(Totals[[#This Row],[Column B]]*B$2&gt;0,Totals[[#This Row],[Column B]]*B$2,"")</f>
        <v>24119.909100000001</v>
      </c>
      <c r="D167" s="4">
        <v>2698.94</v>
      </c>
      <c r="E167" s="4">
        <f>IF(Totals[[#This Row],[Column D]]*D$2&gt;0,Totals[[#This Row],[Column D]]*D$2,"")</f>
        <v>36003.859600000003</v>
      </c>
      <c r="F167" s="4">
        <f>IF(AND(Totals[[#This Row],[Column C]]&lt;&gt;"",Totals[[#This Row],[Column E]]&lt;&gt;""),Totals[[#This Row],[Column C]]+Totals[[#This Row],[Column E]],"")</f>
        <v>60123.768700000001</v>
      </c>
      <c r="I167" s="6"/>
      <c r="J167" s="6"/>
      <c r="K167" s="6"/>
      <c r="L167" s="6"/>
      <c r="M167" s="6"/>
    </row>
    <row r="168" spans="1:13" ht="15.75" x14ac:dyDescent="0.25">
      <c r="A168" s="5">
        <v>45670</v>
      </c>
      <c r="B168" s="4">
        <v>29.77</v>
      </c>
      <c r="C168" s="4">
        <f>IF(Totals[[#This Row],[Column B]]*B$2&gt;0,Totals[[#This Row],[Column B]]*B$2,"")</f>
        <v>23473.347300000001</v>
      </c>
      <c r="D168" s="4">
        <v>2679.92</v>
      </c>
      <c r="E168" s="4">
        <f>IF(Totals[[#This Row],[Column D]]*D$2&gt;0,Totals[[#This Row],[Column D]]*D$2,"")</f>
        <v>35750.132799999999</v>
      </c>
      <c r="F168" s="4">
        <f>IF(AND(Totals[[#This Row],[Column C]]&lt;&gt;"",Totals[[#This Row],[Column E]]&lt;&gt;""),Totals[[#This Row],[Column C]]+Totals[[#This Row],[Column E]],"")</f>
        <v>59223.480100000001</v>
      </c>
      <c r="I168" s="6"/>
      <c r="J168" s="6"/>
      <c r="K168" s="6"/>
      <c r="L168" s="6"/>
      <c r="M168" s="6"/>
    </row>
    <row r="169" spans="1:13" ht="15.75" x14ac:dyDescent="0.25">
      <c r="A169" s="5">
        <v>45671</v>
      </c>
      <c r="B169" s="4">
        <v>30.02</v>
      </c>
      <c r="C169" s="4">
        <f>IF(Totals[[#This Row],[Column B]]*B$2&gt;0,Totals[[#This Row],[Column B]]*B$2,"")</f>
        <v>23670.469799999999</v>
      </c>
      <c r="D169" s="4">
        <v>2685.81</v>
      </c>
      <c r="E169" s="4">
        <f>IF(Totals[[#This Row],[Column D]]*D$2&gt;0,Totals[[#This Row],[Column D]]*D$2,"")</f>
        <v>35828.705399999999</v>
      </c>
      <c r="F169" s="4">
        <f>IF(AND(Totals[[#This Row],[Column C]]&lt;&gt;"",Totals[[#This Row],[Column E]]&lt;&gt;""),Totals[[#This Row],[Column C]]+Totals[[#This Row],[Column E]],"")</f>
        <v>59499.175199999998</v>
      </c>
      <c r="I169" s="6"/>
      <c r="J169" s="6"/>
      <c r="K169" s="6"/>
      <c r="L169" s="6"/>
      <c r="M169" s="6"/>
    </row>
    <row r="170" spans="1:13" ht="15.75" x14ac:dyDescent="0.25">
      <c r="A170" s="5">
        <v>45672</v>
      </c>
      <c r="B170" s="4">
        <v>30.83</v>
      </c>
      <c r="C170" s="4">
        <f>IF(Totals[[#This Row],[Column B]]*B$2&gt;0,Totals[[#This Row],[Column B]]*B$2,"")</f>
        <v>24309.146699999998</v>
      </c>
      <c r="D170" s="4">
        <v>2707.39</v>
      </c>
      <c r="E170" s="4">
        <f>IF(Totals[[#This Row],[Column D]]*D$2&gt;0,Totals[[#This Row],[Column D]]*D$2,"")</f>
        <v>36116.582600000002</v>
      </c>
      <c r="F170" s="4">
        <f>IF(AND(Totals[[#This Row],[Column C]]&lt;&gt;"",Totals[[#This Row],[Column E]]&lt;&gt;""),Totals[[#This Row],[Column C]]+Totals[[#This Row],[Column E]],"")</f>
        <v>60425.729299999999</v>
      </c>
      <c r="I170" s="6"/>
      <c r="J170" s="6"/>
      <c r="K170" s="6"/>
      <c r="L170" s="6"/>
      <c r="M170" s="6"/>
    </row>
    <row r="171" spans="1:13" ht="15.75" x14ac:dyDescent="0.25">
      <c r="A171" s="5">
        <v>45673</v>
      </c>
      <c r="B171" s="4">
        <v>30</v>
      </c>
      <c r="C171" s="4">
        <f>IF(Totals[[#This Row],[Column B]]*B$2&gt;0,Totals[[#This Row],[Column B]]*B$2,"")</f>
        <v>23654.7</v>
      </c>
      <c r="D171" s="4">
        <v>2721.39</v>
      </c>
      <c r="E171" s="4">
        <f>IF(Totals[[#This Row],[Column D]]*D$2&gt;0,Totals[[#This Row],[Column D]]*D$2,"")</f>
        <v>36303.342599999996</v>
      </c>
      <c r="F171" s="4">
        <f>IF(AND(Totals[[#This Row],[Column C]]&lt;&gt;"",Totals[[#This Row],[Column E]]&lt;&gt;""),Totals[[#This Row],[Column C]]+Totals[[#This Row],[Column E]],"")</f>
        <v>59958.042600000001</v>
      </c>
      <c r="I171" s="6"/>
      <c r="J171" s="6"/>
      <c r="K171" s="6"/>
      <c r="L171" s="6"/>
      <c r="M171" s="6"/>
    </row>
    <row r="172" spans="1:13" ht="15.75" x14ac:dyDescent="0.25">
      <c r="A172" s="5">
        <v>45675</v>
      </c>
      <c r="B172" s="4">
        <v>30.54</v>
      </c>
      <c r="C172" s="4">
        <f>IF(Totals[[#This Row],[Column B]]*B$2&gt;0,Totals[[#This Row],[Column B]]*B$2,"")</f>
        <v>24080.4846</v>
      </c>
      <c r="D172" s="4">
        <v>2712.38</v>
      </c>
      <c r="E172" s="4">
        <f>IF(Totals[[#This Row],[Column D]]*D$2&gt;0,Totals[[#This Row],[Column D]]*D$2,"")</f>
        <v>36183.1492</v>
      </c>
      <c r="F172" s="4">
        <f>IF(AND(Totals[[#This Row],[Column C]]&lt;&gt;"",Totals[[#This Row],[Column E]]&lt;&gt;""),Totals[[#This Row],[Column C]]+Totals[[#This Row],[Column E]],"")</f>
        <v>60263.633799999996</v>
      </c>
      <c r="I172" s="6"/>
      <c r="J172" s="6"/>
      <c r="K172" s="6"/>
      <c r="L172" s="6"/>
      <c r="M172" s="6"/>
    </row>
    <row r="173" spans="1:13" ht="15.75" x14ac:dyDescent="0.25">
      <c r="A173" s="5">
        <v>45677</v>
      </c>
      <c r="B173" s="4">
        <v>30.74</v>
      </c>
      <c r="C173" s="4">
        <f>IF(Totals[[#This Row],[Column B]]*B$2&gt;0,Totals[[#This Row],[Column B]]*B$2,"")</f>
        <v>24238.1826</v>
      </c>
      <c r="D173" s="4">
        <v>2734.23</v>
      </c>
      <c r="E173" s="4">
        <f>IF(Totals[[#This Row],[Column D]]*D$2&gt;0,Totals[[#This Row],[Column D]]*D$2,"")</f>
        <v>36474.628199999999</v>
      </c>
      <c r="F173" s="4">
        <f>IF(AND(Totals[[#This Row],[Column C]]&lt;&gt;"",Totals[[#This Row],[Column E]]&lt;&gt;""),Totals[[#This Row],[Column C]]+Totals[[#This Row],[Column E]],"")</f>
        <v>60712.810799999999</v>
      </c>
      <c r="I173" s="6"/>
      <c r="J173" s="6"/>
      <c r="K173" s="6"/>
      <c r="L173" s="6"/>
      <c r="M173" s="6"/>
    </row>
    <row r="174" spans="1:13" ht="15.75" x14ac:dyDescent="0.25">
      <c r="A174" s="5">
        <v>45678</v>
      </c>
      <c r="B174" s="4">
        <v>31.09</v>
      </c>
      <c r="C174" s="4">
        <f>IF(Totals[[#This Row],[Column B]]*B$2&gt;0,Totals[[#This Row],[Column B]]*B$2,"")</f>
        <v>24514.1541</v>
      </c>
      <c r="D174" s="4">
        <v>2760.88</v>
      </c>
      <c r="E174" s="4">
        <f>IF(Totals[[#This Row],[Column D]]*D$2&gt;0,Totals[[#This Row],[Column D]]*D$2,"")</f>
        <v>36830.139199999998</v>
      </c>
      <c r="F174" s="4">
        <f>IF(AND(Totals[[#This Row],[Column C]]&lt;&gt;"",Totals[[#This Row],[Column E]]&lt;&gt;""),Totals[[#This Row],[Column C]]+Totals[[#This Row],[Column E]],"")</f>
        <v>61344.293299999998</v>
      </c>
      <c r="I174" s="6"/>
      <c r="J174" s="6"/>
      <c r="K174" s="6"/>
      <c r="L174" s="6"/>
      <c r="M174" s="6"/>
    </row>
    <row r="175" spans="1:13" ht="15.75" x14ac:dyDescent="0.25">
      <c r="A175" s="5">
        <v>45679</v>
      </c>
      <c r="B175" s="4">
        <v>30.86</v>
      </c>
      <c r="C175" s="4">
        <f>IF(Totals[[#This Row],[Column B]]*B$2&gt;0,Totals[[#This Row],[Column B]]*B$2,"")</f>
        <v>24332.8014</v>
      </c>
      <c r="D175" s="4">
        <v>2762.44</v>
      </c>
      <c r="E175" s="4">
        <f>IF(Totals[[#This Row],[Column D]]*D$2&gt;0,Totals[[#This Row],[Column D]]*D$2,"")</f>
        <v>36850.9496</v>
      </c>
      <c r="F175" s="4">
        <f>IF(AND(Totals[[#This Row],[Column C]]&lt;&gt;"",Totals[[#This Row],[Column E]]&lt;&gt;""),Totals[[#This Row],[Column C]]+Totals[[#This Row],[Column E]],"")</f>
        <v>61183.751000000004</v>
      </c>
      <c r="I175" s="6"/>
      <c r="J175" s="6"/>
      <c r="K175" s="6"/>
      <c r="L175" s="6"/>
      <c r="M175" s="6"/>
    </row>
    <row r="176" spans="1:13" ht="15.75" x14ac:dyDescent="0.25">
      <c r="A176" s="5">
        <v>45680</v>
      </c>
      <c r="B176" s="4">
        <v>30.99</v>
      </c>
      <c r="C176" s="4">
        <f>IF(Totals[[#This Row],[Column B]]*B$2&gt;0,Totals[[#This Row],[Column B]]*B$2,"")</f>
        <v>24435.305099999998</v>
      </c>
      <c r="D176" s="4">
        <v>2784.44</v>
      </c>
      <c r="E176" s="4">
        <f>IF(Totals[[#This Row],[Column D]]*D$2&gt;0,Totals[[#This Row],[Column D]]*D$2,"")</f>
        <v>37144.429600000003</v>
      </c>
      <c r="F176" s="4">
        <f>IF(AND(Totals[[#This Row],[Column C]]&lt;&gt;"",Totals[[#This Row],[Column E]]&lt;&gt;""),Totals[[#This Row],[Column C]]+Totals[[#This Row],[Column E]],"")</f>
        <v>61579.734700000001</v>
      </c>
      <c r="I176" s="6"/>
      <c r="J176" s="6"/>
      <c r="K176" s="6"/>
      <c r="L176" s="6"/>
      <c r="M176" s="6"/>
    </row>
    <row r="177" spans="1:13" ht="15.75" x14ac:dyDescent="0.25">
      <c r="A177" s="5">
        <v>45681</v>
      </c>
      <c r="B177" s="4">
        <v>30.77</v>
      </c>
      <c r="C177" s="4">
        <f>IF(Totals[[#This Row],[Column B]]*B$2&gt;0,Totals[[#This Row],[Column B]]*B$2,"")</f>
        <v>24261.837299999999</v>
      </c>
      <c r="D177" s="4">
        <v>2780.52</v>
      </c>
      <c r="E177" s="4">
        <f>IF(Totals[[#This Row],[Column D]]*D$2&gt;0,Totals[[#This Row],[Column D]]*D$2,"")</f>
        <v>37092.1368</v>
      </c>
      <c r="F177" s="4">
        <f>IF(AND(Totals[[#This Row],[Column C]]&lt;&gt;"",Totals[[#This Row],[Column E]]&lt;&gt;""),Totals[[#This Row],[Column C]]+Totals[[#This Row],[Column E]],"")</f>
        <v>61353.974099999999</v>
      </c>
      <c r="I177" s="6"/>
      <c r="J177" s="6"/>
      <c r="K177" s="6"/>
      <c r="L177" s="6"/>
      <c r="M177" s="6"/>
    </row>
    <row r="178" spans="1:13" ht="15.75" x14ac:dyDescent="0.25">
      <c r="A178" s="5">
        <v>45682</v>
      </c>
      <c r="B178" s="4">
        <v>30.77</v>
      </c>
      <c r="C178" s="4">
        <f>IF(Totals[[#This Row],[Column B]]*B$2&gt;0,Totals[[#This Row],[Column B]]*B$2,"")</f>
        <v>24261.837299999999</v>
      </c>
      <c r="D178" s="4">
        <v>2780.52</v>
      </c>
      <c r="E178" s="4">
        <f>IF(Totals[[#This Row],[Column D]]*D$2&gt;0,Totals[[#This Row],[Column D]]*D$2,"")</f>
        <v>37092.1368</v>
      </c>
      <c r="F178" s="4">
        <f>IF(AND(Totals[[#This Row],[Column C]]&lt;&gt;"",Totals[[#This Row],[Column E]]&lt;&gt;""),Totals[[#This Row],[Column C]]+Totals[[#This Row],[Column E]],"")</f>
        <v>61353.974099999999</v>
      </c>
      <c r="I178" s="6"/>
      <c r="J178" s="6"/>
      <c r="K178" s="6"/>
      <c r="L178" s="6"/>
      <c r="M178" s="6"/>
    </row>
    <row r="179" spans="1:13" ht="15.75" x14ac:dyDescent="0.25">
      <c r="A179" s="5">
        <v>45683</v>
      </c>
      <c r="B179" s="4">
        <v>30.67</v>
      </c>
      <c r="C179" s="4">
        <f>IF(Totals[[#This Row],[Column B]]*B$2&gt;0,Totals[[#This Row],[Column B]]*B$2,"")</f>
        <v>24182.988300000001</v>
      </c>
      <c r="D179" s="4">
        <v>2777.18</v>
      </c>
      <c r="E179" s="4">
        <f>IF(Totals[[#This Row],[Column D]]*D$2&gt;0,Totals[[#This Row],[Column D]]*D$2,"")</f>
        <v>37047.581200000001</v>
      </c>
      <c r="F179" s="4">
        <f>IF(AND(Totals[[#This Row],[Column C]]&lt;&gt;"",Totals[[#This Row],[Column E]]&lt;&gt;""),Totals[[#This Row],[Column C]]+Totals[[#This Row],[Column E]],"")</f>
        <v>61230.569499999998</v>
      </c>
      <c r="I179" s="6"/>
      <c r="J179" s="6"/>
      <c r="K179" s="6"/>
      <c r="L179" s="6"/>
      <c r="M179" s="6"/>
    </row>
    <row r="180" spans="1:13" ht="15.75" x14ac:dyDescent="0.25">
      <c r="A180" s="5">
        <v>45684</v>
      </c>
      <c r="B180" s="4">
        <v>30.23</v>
      </c>
      <c r="C180" s="4">
        <f>IF(Totals[[#This Row],[Column B]]*B$2&gt;0,Totals[[#This Row],[Column B]]*B$2,"")</f>
        <v>23836.0527</v>
      </c>
      <c r="D180" s="4">
        <v>2749.6</v>
      </c>
      <c r="E180" s="4">
        <f>IF(Totals[[#This Row],[Column D]]*D$2&gt;0,Totals[[#This Row],[Column D]]*D$2,"")</f>
        <v>36679.663999999997</v>
      </c>
      <c r="F180" s="4">
        <f>IF(AND(Totals[[#This Row],[Column C]]&lt;&gt;"",Totals[[#This Row],[Column E]]&lt;&gt;""),Totals[[#This Row],[Column C]]+Totals[[#This Row],[Column E]],"")</f>
        <v>60515.716699999997</v>
      </c>
      <c r="I180" s="6"/>
      <c r="J180" s="6"/>
      <c r="K180" s="6"/>
      <c r="L180" s="6"/>
      <c r="M180" s="6"/>
    </row>
    <row r="181" spans="1:13" ht="15.75" x14ac:dyDescent="0.25">
      <c r="A181" s="5">
        <v>45685</v>
      </c>
      <c r="B181" s="4">
        <v>30.64</v>
      </c>
      <c r="C181" s="4">
        <f>IF(Totals[[#This Row],[Column B]]*B$2&gt;0,Totals[[#This Row],[Column B]]*B$2,"")</f>
        <v>24159.333600000002</v>
      </c>
      <c r="D181" s="4">
        <v>2774.71</v>
      </c>
      <c r="E181" s="4">
        <f>IF(Totals[[#This Row],[Column D]]*D$2&gt;0,Totals[[#This Row],[Column D]]*D$2,"")</f>
        <v>37014.631399999998</v>
      </c>
      <c r="F181" s="4">
        <f>IF(AND(Totals[[#This Row],[Column C]]&lt;&gt;"",Totals[[#This Row],[Column E]]&lt;&gt;""),Totals[[#This Row],[Column C]]+Totals[[#This Row],[Column E]],"")</f>
        <v>61173.964999999997</v>
      </c>
      <c r="I181" s="6"/>
      <c r="J181" s="6"/>
      <c r="K181" s="6"/>
      <c r="L181" s="6"/>
      <c r="M181" s="6"/>
    </row>
    <row r="182" spans="1:13" ht="15.75" x14ac:dyDescent="0.25">
      <c r="A182" s="5">
        <v>45686</v>
      </c>
      <c r="B182" s="4">
        <v>31.02</v>
      </c>
      <c r="C182" s="4">
        <f>IF(Totals[[#This Row],[Column B]]*B$2&gt;0,Totals[[#This Row],[Column B]]*B$2,"")</f>
        <v>24458.959800000001</v>
      </c>
      <c r="D182" s="4">
        <v>2770.78</v>
      </c>
      <c r="E182" s="4">
        <f>IF(Totals[[#This Row],[Column D]]*D$2&gt;0,Totals[[#This Row],[Column D]]*D$2,"")</f>
        <v>36962.205200000004</v>
      </c>
      <c r="F182" s="4">
        <f>IF(AND(Totals[[#This Row],[Column C]]&lt;&gt;"",Totals[[#This Row],[Column E]]&lt;&gt;""),Totals[[#This Row],[Column C]]+Totals[[#This Row],[Column E]],"")</f>
        <v>61421.165000000008</v>
      </c>
      <c r="I182" s="6"/>
      <c r="J182" s="6"/>
      <c r="K182" s="6"/>
      <c r="L182" s="6"/>
      <c r="M182" s="6"/>
    </row>
    <row r="183" spans="1:13" ht="15.75" x14ac:dyDescent="0.25">
      <c r="A183" s="5">
        <v>45687</v>
      </c>
      <c r="B183" s="4">
        <v>31.67</v>
      </c>
      <c r="C183" s="4">
        <f>IF(Totals[[#This Row],[Column B]]*B$2&gt;0,Totals[[#This Row],[Column B]]*B$2,"")</f>
        <v>24971.478300000002</v>
      </c>
      <c r="D183" s="4">
        <v>2805</v>
      </c>
      <c r="E183" s="4">
        <f>IF(Totals[[#This Row],[Column D]]*D$2&gt;0,Totals[[#This Row],[Column D]]*D$2,"")</f>
        <v>37418.699999999997</v>
      </c>
      <c r="F183" s="4">
        <f>IF(AND(Totals[[#This Row],[Column C]]&lt;&gt;"",Totals[[#This Row],[Column E]]&lt;&gt;""),Totals[[#This Row],[Column C]]+Totals[[#This Row],[Column E]],"")</f>
        <v>62390.1783</v>
      </c>
      <c r="I183" s="6"/>
      <c r="J183" s="6"/>
      <c r="K183" s="6"/>
      <c r="L183" s="6"/>
      <c r="M183" s="6"/>
    </row>
    <row r="184" spans="1:13" ht="15.75" x14ac:dyDescent="0.25">
      <c r="A184" s="5">
        <v>45691</v>
      </c>
      <c r="B184" s="4">
        <v>32.450000000000003</v>
      </c>
      <c r="C184" s="4">
        <f>IF(Totals[[#This Row],[Column B]]*B$2&gt;0,Totals[[#This Row],[Column B]]*B$2,"")</f>
        <v>25586.500500000002</v>
      </c>
      <c r="D184" s="4">
        <v>2866.22</v>
      </c>
      <c r="E184" s="4">
        <f>IF(Totals[[#This Row],[Column D]]*D$2&gt;0,Totals[[#This Row],[Column D]]*D$2,"")</f>
        <v>38235.374799999998</v>
      </c>
      <c r="F184" s="4">
        <f>IF(AND(Totals[[#This Row],[Column C]]&lt;&gt;"",Totals[[#This Row],[Column E]]&lt;&gt;""),Totals[[#This Row],[Column C]]+Totals[[#This Row],[Column E]],"")</f>
        <v>63821.8753</v>
      </c>
      <c r="I184" s="6"/>
      <c r="J184" s="6"/>
      <c r="K184" s="6"/>
      <c r="L184" s="6"/>
      <c r="M184" s="6"/>
    </row>
    <row r="185" spans="1:13" ht="15.75" x14ac:dyDescent="0.25">
      <c r="A185" s="5">
        <v>45692</v>
      </c>
      <c r="B185" s="4">
        <v>32.49</v>
      </c>
      <c r="C185" s="4">
        <f>IF(Totals[[#This Row],[Column B]]*B$2&gt;0,Totals[[#This Row],[Column B]]*B$2,"")</f>
        <v>25618.040100000002</v>
      </c>
      <c r="D185" s="4">
        <v>2870.03</v>
      </c>
      <c r="E185" s="4">
        <f>IF(Totals[[#This Row],[Column D]]*D$2&gt;0,Totals[[#This Row],[Column D]]*D$2,"")</f>
        <v>38286.200199999999</v>
      </c>
      <c r="F185" s="4">
        <f>IF(AND(Totals[[#This Row],[Column C]]&lt;&gt;"",Totals[[#This Row],[Column E]]&lt;&gt;""),Totals[[#This Row],[Column C]]+Totals[[#This Row],[Column E]],"")</f>
        <v>63904.240300000005</v>
      </c>
      <c r="I185" s="6"/>
      <c r="J185" s="6"/>
      <c r="K185" s="6"/>
      <c r="L185" s="6"/>
      <c r="M185" s="6"/>
    </row>
    <row r="186" spans="1:13" ht="15.75" x14ac:dyDescent="0.25">
      <c r="A186" s="5">
        <v>45693</v>
      </c>
      <c r="B186" s="4">
        <v>32.520000000000003</v>
      </c>
      <c r="C186" s="4">
        <f>IF(Totals[[#This Row],[Column B]]*B$2&gt;0,Totals[[#This Row],[Column B]]*B$2,"")</f>
        <v>25641.694800000001</v>
      </c>
      <c r="D186" s="4">
        <v>2879.08</v>
      </c>
      <c r="E186" s="4">
        <f>IF(Totals[[#This Row],[Column D]]*D$2&gt;0,Totals[[#This Row],[Column D]]*D$2,"")</f>
        <v>38406.927199999998</v>
      </c>
      <c r="F186" s="4">
        <f>IF(AND(Totals[[#This Row],[Column C]]&lt;&gt;"",Totals[[#This Row],[Column E]]&lt;&gt;""),Totals[[#This Row],[Column C]]+Totals[[#This Row],[Column E]],"")</f>
        <v>64048.622000000003</v>
      </c>
      <c r="I186" s="6"/>
      <c r="J186" s="6"/>
      <c r="K186" s="6"/>
      <c r="L186" s="6"/>
      <c r="M186" s="6"/>
    </row>
    <row r="187" spans="1:13" ht="15.75" x14ac:dyDescent="0.25">
      <c r="A187" s="5">
        <v>45694</v>
      </c>
      <c r="B187" s="4">
        <v>32.479999999999997</v>
      </c>
      <c r="C187" s="4">
        <f>IF(Totals[[#This Row],[Column B]]*B$2&gt;0,Totals[[#This Row],[Column B]]*B$2,"")</f>
        <v>25610.155199999997</v>
      </c>
      <c r="D187" s="4">
        <v>2875.69</v>
      </c>
      <c r="E187" s="4">
        <f>IF(Totals[[#This Row],[Column D]]*D$2&gt;0,Totals[[#This Row],[Column D]]*D$2,"")</f>
        <v>38361.704599999997</v>
      </c>
      <c r="F187" s="4">
        <f>IF(AND(Totals[[#This Row],[Column C]]&lt;&gt;"",Totals[[#This Row],[Column E]]&lt;&gt;""),Totals[[#This Row],[Column C]]+Totals[[#This Row],[Column E]],"")</f>
        <v>63971.859799999991</v>
      </c>
      <c r="I187" s="6"/>
      <c r="J187" s="6"/>
      <c r="K187" s="6"/>
      <c r="L187" s="6"/>
      <c r="M187" s="6"/>
    </row>
    <row r="188" spans="1:13" ht="15.75" x14ac:dyDescent="0.25">
      <c r="A188" s="5">
        <v>45695</v>
      </c>
      <c r="B188" s="4">
        <v>31.99</v>
      </c>
      <c r="C188" s="4">
        <f>IF(Totals[[#This Row],[Column B]]*B$2&gt;0,Totals[[#This Row],[Column B]]*B$2,"")</f>
        <v>25223.795099999999</v>
      </c>
      <c r="D188" s="4">
        <v>2870.27</v>
      </c>
      <c r="E188" s="4">
        <f>IF(Totals[[#This Row],[Column D]]*D$2&gt;0,Totals[[#This Row],[Column D]]*D$2,"")</f>
        <v>38289.4018</v>
      </c>
      <c r="F188" s="4">
        <f>IF(AND(Totals[[#This Row],[Column C]]&lt;&gt;"",Totals[[#This Row],[Column E]]&lt;&gt;""),Totals[[#This Row],[Column C]]+Totals[[#This Row],[Column E]],"")</f>
        <v>63513.196899999995</v>
      </c>
      <c r="I188" s="6"/>
      <c r="J188" s="6"/>
      <c r="K188" s="6"/>
      <c r="L188" s="6"/>
      <c r="M188" s="6"/>
    </row>
    <row r="189" spans="1:13" ht="15.75" x14ac:dyDescent="0.25">
      <c r="A189" s="5">
        <v>45698</v>
      </c>
      <c r="B189" s="4">
        <v>32</v>
      </c>
      <c r="C189" s="4">
        <f>IF(Totals[[#This Row],[Column B]]*B$2&gt;0,Totals[[#This Row],[Column B]]*B$2,"")</f>
        <v>25231.68</v>
      </c>
      <c r="D189" s="4">
        <v>2924.3</v>
      </c>
      <c r="E189" s="4">
        <f>IF(Totals[[#This Row],[Column D]]*D$2&gt;0,Totals[[#This Row],[Column D]]*D$2,"")</f>
        <v>39010.162000000004</v>
      </c>
      <c r="F189" s="4">
        <f>IF(AND(Totals[[#This Row],[Column C]]&lt;&gt;"",Totals[[#This Row],[Column E]]&lt;&gt;""),Totals[[#This Row],[Column C]]+Totals[[#This Row],[Column E]],"")</f>
        <v>64241.842000000004</v>
      </c>
      <c r="I189" s="6"/>
      <c r="J189" s="6"/>
      <c r="K189" s="6"/>
      <c r="L189" s="6"/>
      <c r="M189" s="6"/>
    </row>
    <row r="190" spans="1:13" ht="15.75" x14ac:dyDescent="0.25">
      <c r="A190" s="5">
        <v>45699</v>
      </c>
      <c r="B190" s="4">
        <v>32.03</v>
      </c>
      <c r="C190" s="4">
        <f>IF(Totals[[#This Row],[Column B]]*B$2&gt;0,Totals[[#This Row],[Column B]]*B$2,"")</f>
        <v>25255.334699999999</v>
      </c>
      <c r="D190" s="4">
        <v>2903.2</v>
      </c>
      <c r="E190" s="4">
        <f>IF(Totals[[#This Row],[Column D]]*D$2&gt;0,Totals[[#This Row],[Column D]]*D$2,"")</f>
        <v>38728.687999999995</v>
      </c>
      <c r="F190" s="4">
        <f>IF(AND(Totals[[#This Row],[Column C]]&lt;&gt;"",Totals[[#This Row],[Column E]]&lt;&gt;""),Totals[[#This Row],[Column C]]+Totals[[#This Row],[Column E]],"")</f>
        <v>63984.022699999994</v>
      </c>
      <c r="I190" s="6"/>
      <c r="J190" s="6"/>
      <c r="K190" s="6"/>
      <c r="L190" s="6"/>
      <c r="M190" s="6"/>
    </row>
    <row r="191" spans="1:13" ht="15.75" x14ac:dyDescent="0.25">
      <c r="A191" s="5">
        <v>45701</v>
      </c>
      <c r="B191" s="4">
        <v>32.61</v>
      </c>
      <c r="C191" s="4">
        <f>IF(Totals[[#This Row],[Column B]]*B$2&gt;0,Totals[[#This Row],[Column B]]*B$2,"")</f>
        <v>25712.658899999999</v>
      </c>
      <c r="D191" s="4">
        <v>2934.99</v>
      </c>
      <c r="E191" s="4">
        <f>IF(Totals[[#This Row],[Column D]]*D$2&gt;0,Totals[[#This Row],[Column D]]*D$2,"")</f>
        <v>39152.766599999995</v>
      </c>
      <c r="F191" s="4">
        <f>IF(AND(Totals[[#This Row],[Column C]]&lt;&gt;"",Totals[[#This Row],[Column E]]&lt;&gt;""),Totals[[#This Row],[Column C]]+Totals[[#This Row],[Column E]],"")</f>
        <v>64865.425499999998</v>
      </c>
      <c r="I191" s="6"/>
      <c r="J191" s="6"/>
      <c r="K191" s="6"/>
      <c r="L191" s="6"/>
      <c r="M191" s="6"/>
    </row>
    <row r="192" spans="1:13" ht="15.75" x14ac:dyDescent="0.25">
      <c r="A192" s="5">
        <v>45702</v>
      </c>
      <c r="B192" s="4">
        <v>32.32</v>
      </c>
      <c r="C192" s="4">
        <f>IF(Totals[[#This Row],[Column B]]*B$2&gt;0,Totals[[#This Row],[Column B]]*B$2,"")</f>
        <v>25483.996800000001</v>
      </c>
      <c r="D192" s="4">
        <v>2892.48</v>
      </c>
      <c r="E192" s="4">
        <f>IF(Totals[[#This Row],[Column D]]*D$2&gt;0,Totals[[#This Row],[Column D]]*D$2,"")</f>
        <v>38585.683199999999</v>
      </c>
      <c r="F192" s="4">
        <f>IF(AND(Totals[[#This Row],[Column C]]&lt;&gt;"",Totals[[#This Row],[Column E]]&lt;&gt;""),Totals[[#This Row],[Column C]]+Totals[[#This Row],[Column E]],"")</f>
        <v>64069.68</v>
      </c>
      <c r="I192" s="6"/>
      <c r="J192" s="6"/>
      <c r="K192" s="6"/>
      <c r="L192" s="6"/>
      <c r="M192" s="6"/>
    </row>
    <row r="193" spans="1:13" ht="15.75" x14ac:dyDescent="0.25">
      <c r="A193" s="5">
        <v>45706</v>
      </c>
      <c r="B193" s="4">
        <v>33.090000000000003</v>
      </c>
      <c r="C193" s="4">
        <f>IF(Totals[[#This Row],[Column B]]*B$2&gt;0,Totals[[#This Row],[Column B]]*B$2,"")</f>
        <v>26091.134100000003</v>
      </c>
      <c r="D193" s="4">
        <v>2941.22</v>
      </c>
      <c r="E193" s="4">
        <f>IF(Totals[[#This Row],[Column D]]*D$2&gt;0,Totals[[#This Row],[Column D]]*D$2,"")</f>
        <v>39235.874799999998</v>
      </c>
      <c r="F193" s="4">
        <f>IF(AND(Totals[[#This Row],[Column C]]&lt;&gt;"",Totals[[#This Row],[Column E]]&lt;&gt;""),Totals[[#This Row],[Column C]]+Totals[[#This Row],[Column E]],"")</f>
        <v>65327.008900000001</v>
      </c>
      <c r="I193" s="6"/>
      <c r="J193" s="6"/>
      <c r="K193" s="6"/>
      <c r="L193" s="6"/>
      <c r="M193" s="6"/>
    </row>
    <row r="194" spans="1:13" ht="15.75" x14ac:dyDescent="0.25">
      <c r="A194" s="5">
        <v>45707</v>
      </c>
      <c r="B194" s="4">
        <v>33.17</v>
      </c>
      <c r="C194" s="4">
        <f>IF(Totals[[#This Row],[Column B]]*B$2&gt;0,Totals[[#This Row],[Column B]]*B$2,"")</f>
        <v>26154.213300000003</v>
      </c>
      <c r="D194" s="4">
        <v>2963.49</v>
      </c>
      <c r="E194" s="4">
        <f>IF(Totals[[#This Row],[Column D]]*D$2&gt;0,Totals[[#This Row],[Column D]]*D$2,"")</f>
        <v>39532.956599999998</v>
      </c>
      <c r="F194" s="4">
        <f>IF(AND(Totals[[#This Row],[Column C]]&lt;&gt;"",Totals[[#This Row],[Column E]]&lt;&gt;""),Totals[[#This Row],[Column C]]+Totals[[#This Row],[Column E]],"")</f>
        <v>65687.169900000008</v>
      </c>
      <c r="I194" s="6"/>
      <c r="J194" s="6"/>
      <c r="K194" s="6"/>
      <c r="L194" s="6"/>
      <c r="M194" s="6"/>
    </row>
    <row r="195" spans="1:13" ht="15.75" x14ac:dyDescent="0.25">
      <c r="A195" s="5">
        <v>45708</v>
      </c>
      <c r="B195" s="4">
        <v>33.07</v>
      </c>
      <c r="C195" s="4">
        <f t="shared" ref="C195:C202" si="0">IF(B195*B$2&gt;0,B195*B$2,"")</f>
        <v>26075.364300000001</v>
      </c>
      <c r="D195" s="4">
        <v>2940.72</v>
      </c>
      <c r="E195" s="4">
        <f t="shared" ref="E195:E202" si="1">IF(D195*D$2&gt;0,D195*D$2,"")</f>
        <v>39229.2048</v>
      </c>
      <c r="F195" s="4">
        <f>IF(AND(Totals[[#This Row],[Column C]]&lt;&gt;"",Totals[[#This Row],[Column E]]&lt;&gt;""),Totals[[#This Row],[Column C]]+Totals[[#This Row],[Column E]],"")</f>
        <v>65304.569100000001</v>
      </c>
      <c r="I195" s="6"/>
      <c r="J195" s="6"/>
      <c r="K195" s="6"/>
      <c r="L195" s="6"/>
      <c r="M195" s="6"/>
    </row>
    <row r="196" spans="1:13" ht="15.75" x14ac:dyDescent="0.25">
      <c r="A196" s="5">
        <v>45709</v>
      </c>
      <c r="B196" s="4">
        <v>32.67</v>
      </c>
      <c r="C196" s="4">
        <f t="shared" si="0"/>
        <v>25759.9683</v>
      </c>
      <c r="D196" s="4">
        <v>2945.51</v>
      </c>
      <c r="E196" s="4">
        <f t="shared" si="1"/>
        <v>39293.1034</v>
      </c>
      <c r="F196" s="4">
        <f>IF(AND(Totals[[#This Row],[Column C]]&lt;&gt;"",Totals[[#This Row],[Column E]]&lt;&gt;""),Totals[[#This Row],[Column C]]+Totals[[#This Row],[Column E]],"")</f>
        <v>65053.0717</v>
      </c>
      <c r="I196" s="6"/>
      <c r="J196" s="6"/>
      <c r="K196" s="6"/>
      <c r="L196" s="6"/>
      <c r="M196" s="6"/>
    </row>
    <row r="197" spans="1:13" ht="15.75" x14ac:dyDescent="0.25">
      <c r="A197" s="5">
        <v>45710</v>
      </c>
      <c r="B197" s="4">
        <v>32.67</v>
      </c>
      <c r="C197" s="4">
        <f t="shared" si="0"/>
        <v>25759.9683</v>
      </c>
      <c r="D197" s="4">
        <v>2945.51</v>
      </c>
      <c r="E197" s="4">
        <f t="shared" si="1"/>
        <v>39293.1034</v>
      </c>
      <c r="F197" s="4">
        <f>IF(AND(Totals[[#This Row],[Column C]]&lt;&gt;"",Totals[[#This Row],[Column E]]&lt;&gt;""),Totals[[#This Row],[Column C]]+Totals[[#This Row],[Column E]],"")</f>
        <v>65053.0717</v>
      </c>
      <c r="I197" s="6"/>
      <c r="J197" s="6"/>
      <c r="K197" s="6"/>
      <c r="L197" s="6"/>
      <c r="M197" s="6"/>
    </row>
    <row r="198" spans="1:13" ht="15.75" x14ac:dyDescent="0.25">
      <c r="A198" s="5">
        <v>45712</v>
      </c>
      <c r="B198" s="4">
        <v>32.79</v>
      </c>
      <c r="C198" s="4">
        <f t="shared" si="0"/>
        <v>25854.587100000001</v>
      </c>
      <c r="D198" s="4">
        <v>2949.89</v>
      </c>
      <c r="E198" s="4">
        <f t="shared" si="1"/>
        <v>39351.532599999999</v>
      </c>
      <c r="F198" s="4">
        <f>IF(AND(Totals[[#This Row],[Column C]]&lt;&gt;"",Totals[[#This Row],[Column E]]&lt;&gt;""),Totals[[#This Row],[Column C]]+Totals[[#This Row],[Column E]],"")</f>
        <v>65206.119699999996</v>
      </c>
      <c r="I198" s="6"/>
      <c r="J198" s="6"/>
      <c r="K198" s="6"/>
      <c r="L198" s="6"/>
      <c r="M198" s="6"/>
    </row>
    <row r="199" spans="1:13" ht="15.75" x14ac:dyDescent="0.25">
      <c r="A199" s="5">
        <v>45713</v>
      </c>
      <c r="B199" s="4">
        <v>31.8</v>
      </c>
      <c r="C199" s="4">
        <f t="shared" si="0"/>
        <v>25073.982</v>
      </c>
      <c r="D199" s="4">
        <v>2919.57</v>
      </c>
      <c r="E199" s="4">
        <f t="shared" si="1"/>
        <v>38947.063800000004</v>
      </c>
      <c r="F199" s="4">
        <f>IF(AND(Totals[[#This Row],[Column C]]&lt;&gt;"",Totals[[#This Row],[Column E]]&lt;&gt;""),Totals[[#This Row],[Column C]]+Totals[[#This Row],[Column E]],"")</f>
        <v>64021.045800000007</v>
      </c>
      <c r="I199" s="6"/>
      <c r="J199" s="6"/>
      <c r="K199" s="6"/>
      <c r="L199" s="6"/>
      <c r="M199" s="6"/>
    </row>
    <row r="200" spans="1:13" ht="15.75" x14ac:dyDescent="0.25">
      <c r="A200" s="5">
        <v>45714</v>
      </c>
      <c r="B200" s="4">
        <v>31.97</v>
      </c>
      <c r="C200" s="4">
        <f t="shared" si="0"/>
        <v>25208.025300000001</v>
      </c>
      <c r="D200" s="4">
        <v>2906.27</v>
      </c>
      <c r="E200" s="4">
        <f t="shared" si="1"/>
        <v>38769.641799999998</v>
      </c>
      <c r="F200" s="4">
        <f>IF(AND(Totals[[#This Row],[Column C]]&lt;&gt;"",Totals[[#This Row],[Column E]]&lt;&gt;""),Totals[[#This Row],[Column C]]+Totals[[#This Row],[Column E]],"")</f>
        <v>63977.667099999999</v>
      </c>
      <c r="I200" s="6"/>
      <c r="J200" s="6"/>
      <c r="K200" s="6"/>
      <c r="L200" s="6"/>
      <c r="M200" s="6"/>
    </row>
    <row r="201" spans="1:13" ht="15.75" x14ac:dyDescent="0.25">
      <c r="A201" s="5">
        <v>45715</v>
      </c>
      <c r="B201" s="4">
        <v>31.45</v>
      </c>
      <c r="C201" s="4">
        <f t="shared" si="0"/>
        <v>24798.0105</v>
      </c>
      <c r="D201" s="4">
        <v>2873.71</v>
      </c>
      <c r="E201" s="4">
        <f t="shared" si="1"/>
        <v>38335.291400000002</v>
      </c>
      <c r="F201" s="4">
        <f>IF(AND(Totals[[#This Row],[Column C]]&lt;&gt;"",Totals[[#This Row],[Column E]]&lt;&gt;""),Totals[[#This Row],[Column C]]+Totals[[#This Row],[Column E]],"")</f>
        <v>63133.301900000006</v>
      </c>
      <c r="I201" s="6"/>
      <c r="J201" s="6"/>
      <c r="K201" s="6"/>
      <c r="L201" s="6"/>
      <c r="M201" s="6"/>
    </row>
    <row r="202" spans="1:13" ht="15.75" x14ac:dyDescent="0.25">
      <c r="A202" s="5">
        <v>45716</v>
      </c>
      <c r="B202" s="4">
        <v>31.33</v>
      </c>
      <c r="C202" s="4">
        <f t="shared" si="0"/>
        <v>24703.3917</v>
      </c>
      <c r="D202" s="4">
        <v>2867.56</v>
      </c>
      <c r="E202" s="4">
        <f t="shared" si="1"/>
        <v>38253.250399999997</v>
      </c>
      <c r="F202" s="4">
        <f>IF(AND(Totals[[#This Row],[Column C]]&lt;&gt;"",Totals[[#This Row],[Column E]]&lt;&gt;""),Totals[[#This Row],[Column C]]+Totals[[#This Row],[Column E]],"")</f>
        <v>62956.642099999997</v>
      </c>
      <c r="I202" s="6"/>
      <c r="J202" s="6"/>
      <c r="K202" s="6"/>
      <c r="L202" s="6"/>
      <c r="M202" s="6"/>
    </row>
    <row r="203" spans="1:13" ht="15.75" x14ac:dyDescent="0.25">
      <c r="A203" s="5">
        <v>45718</v>
      </c>
      <c r="B203" s="4">
        <v>31.33</v>
      </c>
      <c r="C203" s="4">
        <f t="shared" ref="C203:C208" si="2">IF(B203*B$2&gt;0,B203*B$2,"")</f>
        <v>24703.3917</v>
      </c>
      <c r="D203" s="4">
        <v>2867.56</v>
      </c>
      <c r="E203" s="4">
        <f t="shared" ref="E203:E208" si="3">IF(D203*D$2&gt;0,D203*D$2,"")</f>
        <v>38253.250399999997</v>
      </c>
      <c r="F203" s="4">
        <f>IF(AND(Totals[[#This Row],[Column C]]&lt;&gt;"",Totals[[#This Row],[Column E]]&lt;&gt;""),Totals[[#This Row],[Column C]]+Totals[[#This Row],[Column E]],"")</f>
        <v>62956.642099999997</v>
      </c>
      <c r="I203" s="6"/>
      <c r="J203" s="6"/>
      <c r="K203" s="6"/>
      <c r="L203" s="6"/>
      <c r="M203" s="6"/>
    </row>
    <row r="204" spans="1:13" ht="15.75" x14ac:dyDescent="0.25">
      <c r="A204" s="5">
        <v>45719</v>
      </c>
      <c r="B204" s="4">
        <v>31.88</v>
      </c>
      <c r="C204" s="4">
        <f t="shared" si="2"/>
        <v>25137.0612</v>
      </c>
      <c r="D204" s="4">
        <v>2907.41</v>
      </c>
      <c r="E204" s="4">
        <f t="shared" si="3"/>
        <v>38784.849399999999</v>
      </c>
      <c r="F204" s="4">
        <f>IF(AND(Totals[[#This Row],[Column C]]&lt;&gt;"",Totals[[#This Row],[Column E]]&lt;&gt;""),Totals[[#This Row],[Column C]]+Totals[[#This Row],[Column E]],"")</f>
        <v>63921.910600000003</v>
      </c>
      <c r="I204" s="6"/>
      <c r="J204" s="6"/>
      <c r="K204" s="6"/>
      <c r="L204" s="6"/>
      <c r="M204" s="6"/>
    </row>
    <row r="205" spans="1:13" ht="15.75" x14ac:dyDescent="0.25">
      <c r="A205" s="5">
        <v>45720</v>
      </c>
      <c r="B205" s="4">
        <v>32.18</v>
      </c>
      <c r="C205" s="4">
        <f t="shared" si="2"/>
        <v>25373.608199999999</v>
      </c>
      <c r="D205" s="4">
        <v>2921.05</v>
      </c>
      <c r="E205" s="4">
        <f t="shared" si="3"/>
        <v>38966.807000000001</v>
      </c>
      <c r="F205" s="4">
        <f>IF(AND(Totals[[#This Row],[Column C]]&lt;&gt;"",Totals[[#This Row],[Column E]]&lt;&gt;""),Totals[[#This Row],[Column C]]+Totals[[#This Row],[Column E]],"")</f>
        <v>64340.415200000003</v>
      </c>
      <c r="I205" s="6"/>
      <c r="J205" s="6"/>
      <c r="K205" s="6"/>
      <c r="L205" s="6"/>
      <c r="M205" s="6"/>
    </row>
    <row r="206" spans="1:13" ht="15.75" x14ac:dyDescent="0.25">
      <c r="A206" s="5">
        <v>45721</v>
      </c>
      <c r="B206" s="4">
        <v>32.79</v>
      </c>
      <c r="C206" s="4">
        <f t="shared" si="2"/>
        <v>25854.587100000001</v>
      </c>
      <c r="D206" s="4">
        <v>2932.36</v>
      </c>
      <c r="E206" s="4">
        <f t="shared" si="3"/>
        <v>39117.682399999998</v>
      </c>
      <c r="F206" s="4">
        <f>IF(AND(Totals[[#This Row],[Column C]]&lt;&gt;"",Totals[[#This Row],[Column E]]&lt;&gt;""),Totals[[#This Row],[Column C]]+Totals[[#This Row],[Column E]],"")</f>
        <v>64972.269499999995</v>
      </c>
      <c r="I206" s="6"/>
      <c r="J206" s="6"/>
      <c r="K206" s="6"/>
      <c r="L206" s="6"/>
      <c r="M206" s="6"/>
    </row>
    <row r="207" spans="1:13" ht="15.75" x14ac:dyDescent="0.25">
      <c r="A207" s="5">
        <v>45722</v>
      </c>
      <c r="B207" s="4">
        <v>32.79</v>
      </c>
      <c r="C207" s="4">
        <f t="shared" si="2"/>
        <v>25854.587100000001</v>
      </c>
      <c r="D207" s="4">
        <v>2922.57</v>
      </c>
      <c r="E207" s="4">
        <f t="shared" si="3"/>
        <v>38987.0838</v>
      </c>
      <c r="F207" s="4">
        <f>IF(AND(Totals[[#This Row],[Column C]]&lt;&gt;"",Totals[[#This Row],[Column E]]&lt;&gt;""),Totals[[#This Row],[Column C]]+Totals[[#This Row],[Column E]],"")</f>
        <v>64841.670899999997</v>
      </c>
      <c r="I207" s="6"/>
      <c r="J207" s="6"/>
      <c r="K207" s="6"/>
      <c r="L207" s="6"/>
      <c r="M207" s="6"/>
    </row>
    <row r="208" spans="1:13" ht="15.75" x14ac:dyDescent="0.25">
      <c r="A208" s="5">
        <v>45723</v>
      </c>
      <c r="B208" s="4">
        <v>32.72</v>
      </c>
      <c r="C208" s="4">
        <f t="shared" si="2"/>
        <v>25799.392799999998</v>
      </c>
      <c r="D208" s="4">
        <v>2919.39</v>
      </c>
      <c r="E208" s="4">
        <f t="shared" si="3"/>
        <v>38944.662599999996</v>
      </c>
      <c r="F208" s="4">
        <f>IF(AND(Totals[[#This Row],[Column C]]&lt;&gt;"",Totals[[#This Row],[Column E]]&lt;&gt;""),Totals[[#This Row],[Column C]]+Totals[[#This Row],[Column E]],"")</f>
        <v>64744.055399999997</v>
      </c>
      <c r="I208" s="6"/>
      <c r="J208" s="6"/>
      <c r="K208" s="6"/>
      <c r="L208" s="6"/>
      <c r="M208" s="6"/>
    </row>
    <row r="209" spans="1:13" ht="15.75" x14ac:dyDescent="0.25">
      <c r="A209" s="5">
        <v>45726</v>
      </c>
      <c r="B209" s="4">
        <v>32.67</v>
      </c>
      <c r="C209" s="4">
        <f t="shared" ref="C209:C215" si="4">IF(B209*B$2&gt;0,B209*B$2,"")</f>
        <v>25759.9683</v>
      </c>
      <c r="D209" s="4">
        <v>2919.08</v>
      </c>
      <c r="E209" s="4">
        <f t="shared" ref="E209:E215" si="5">IF(D209*D$2&gt;0,D209*D$2,"")</f>
        <v>38940.527199999997</v>
      </c>
      <c r="F209" s="4">
        <f>IF(AND(Totals[[#This Row],[Column C]]&lt;&gt;"",Totals[[#This Row],[Column E]]&lt;&gt;""),Totals[[#This Row],[Column C]]+Totals[[#This Row],[Column E]],"")</f>
        <v>64700.495499999997</v>
      </c>
      <c r="I209" s="6"/>
      <c r="J209" s="6"/>
      <c r="K209" s="6"/>
      <c r="L209" s="6"/>
      <c r="M209" s="6"/>
    </row>
    <row r="210" spans="1:13" ht="15.75" x14ac:dyDescent="0.25">
      <c r="A210" s="5">
        <v>45727</v>
      </c>
      <c r="B210" s="4">
        <v>33.04</v>
      </c>
      <c r="C210" s="4">
        <f t="shared" si="4"/>
        <v>26051.709599999998</v>
      </c>
      <c r="D210" s="4">
        <v>2929.65</v>
      </c>
      <c r="E210" s="4">
        <f t="shared" si="5"/>
        <v>39081.531000000003</v>
      </c>
      <c r="F210" s="4">
        <f>IF(AND(Totals[[#This Row],[Column C]]&lt;&gt;"",Totals[[#This Row],[Column E]]&lt;&gt;""),Totals[[#This Row],[Column C]]+Totals[[#This Row],[Column E]],"")</f>
        <v>65133.240600000005</v>
      </c>
      <c r="I210" s="6"/>
      <c r="J210" s="6"/>
      <c r="K210" s="6"/>
      <c r="L210" s="6"/>
      <c r="M210" s="6"/>
    </row>
    <row r="211" spans="1:13" ht="15.75" x14ac:dyDescent="0.25">
      <c r="A211" s="5">
        <v>45728</v>
      </c>
      <c r="B211" s="4">
        <v>34</v>
      </c>
      <c r="C211" s="4">
        <f t="shared" si="4"/>
        <v>26808.66</v>
      </c>
      <c r="D211" s="4">
        <v>2995.65</v>
      </c>
      <c r="E211" s="4">
        <f t="shared" si="5"/>
        <v>39961.970999999998</v>
      </c>
      <c r="F211" s="4">
        <f>IF(AND(Totals[[#This Row],[Column C]]&lt;&gt;"",Totals[[#This Row],[Column E]]&lt;&gt;""),Totals[[#This Row],[Column C]]+Totals[[#This Row],[Column E]],"")</f>
        <v>66770.630999999994</v>
      </c>
      <c r="I211" s="6"/>
      <c r="J211" s="6"/>
      <c r="K211" s="6"/>
      <c r="L211" s="6"/>
      <c r="M211" s="6"/>
    </row>
    <row r="212" spans="1:13" ht="15.75" x14ac:dyDescent="0.25">
      <c r="A212" s="5">
        <v>45729</v>
      </c>
      <c r="B212" s="4">
        <v>34.04</v>
      </c>
      <c r="C212" s="4">
        <f t="shared" si="4"/>
        <v>26840.1996</v>
      </c>
      <c r="D212" s="4">
        <v>2996.38</v>
      </c>
      <c r="E212" s="4">
        <f t="shared" si="5"/>
        <v>39971.709199999998</v>
      </c>
      <c r="F212" s="4">
        <f>IF(AND(Totals[[#This Row],[Column C]]&lt;&gt;"",Totals[[#This Row],[Column E]]&lt;&gt;""),Totals[[#This Row],[Column C]]+Totals[[#This Row],[Column E]],"")</f>
        <v>66811.908800000005</v>
      </c>
      <c r="I212" s="6"/>
      <c r="J212" s="6"/>
      <c r="K212" s="6"/>
      <c r="L212" s="6"/>
      <c r="M212" s="6"/>
    </row>
    <row r="213" spans="1:13" ht="15.75" x14ac:dyDescent="0.25">
      <c r="A213" s="5">
        <v>45730</v>
      </c>
      <c r="B213" s="4">
        <v>33.979999999999997</v>
      </c>
      <c r="C213" s="4">
        <f t="shared" si="4"/>
        <v>26792.890199999998</v>
      </c>
      <c r="D213" s="4">
        <v>2994.33</v>
      </c>
      <c r="E213" s="4">
        <f t="shared" si="5"/>
        <v>39944.362199999996</v>
      </c>
      <c r="F213" s="4">
        <f>IF(AND(Totals[[#This Row],[Column C]]&lt;&gt;"",Totals[[#This Row],[Column E]]&lt;&gt;""),Totals[[#This Row],[Column C]]+Totals[[#This Row],[Column E]],"")</f>
        <v>66737.252399999998</v>
      </c>
      <c r="I213" s="6"/>
      <c r="J213" s="6"/>
      <c r="K213" s="6"/>
      <c r="L213" s="6"/>
      <c r="M213" s="6"/>
    </row>
    <row r="214" spans="1:13" ht="15.75" x14ac:dyDescent="0.25">
      <c r="A214" s="5">
        <v>45732</v>
      </c>
      <c r="B214" s="4">
        <v>33.69</v>
      </c>
      <c r="C214" s="4">
        <f t="shared" si="4"/>
        <v>26564.2281</v>
      </c>
      <c r="D214" s="4">
        <v>2997.81</v>
      </c>
      <c r="E214" s="4">
        <f t="shared" si="5"/>
        <v>39990.785400000001</v>
      </c>
      <c r="F214" s="4">
        <f>IF(AND(Totals[[#This Row],[Column C]]&lt;&gt;"",Totals[[#This Row],[Column E]]&lt;&gt;""),Totals[[#This Row],[Column C]]+Totals[[#This Row],[Column E]],"")</f>
        <v>66555.013500000001</v>
      </c>
      <c r="I214" s="6"/>
      <c r="J214" s="6"/>
      <c r="K214" s="6"/>
      <c r="L214" s="6"/>
      <c r="M214" s="6"/>
    </row>
    <row r="215" spans="1:13" ht="15.75" x14ac:dyDescent="0.25">
      <c r="A215" s="5">
        <v>45733</v>
      </c>
      <c r="B215" s="4">
        <v>34.21</v>
      </c>
      <c r="C215" s="4">
        <f t="shared" si="4"/>
        <v>26974.242900000001</v>
      </c>
      <c r="D215" s="4">
        <v>3044.82</v>
      </c>
      <c r="E215" s="4">
        <f t="shared" si="5"/>
        <v>40617.898800000003</v>
      </c>
      <c r="F215" s="4">
        <f>IF(AND(Totals[[#This Row],[Column C]]&lt;&gt;"",Totals[[#This Row],[Column E]]&lt;&gt;""),Totals[[#This Row],[Column C]]+Totals[[#This Row],[Column E]],"")</f>
        <v>67592.141700000007</v>
      </c>
      <c r="I215" s="6"/>
      <c r="J215" s="6"/>
      <c r="K215" s="6"/>
      <c r="L215" s="6"/>
      <c r="M215" s="6"/>
    </row>
    <row r="216" spans="1:13" ht="15.75" x14ac:dyDescent="0.25">
      <c r="A216" s="5">
        <v>45734</v>
      </c>
      <c r="B216" s="4">
        <v>34.17</v>
      </c>
      <c r="C216" s="4">
        <f t="shared" ref="C216:C221" si="6">IF(B216*B$2&gt;0,B216*B$2,"")</f>
        <v>26942.703300000001</v>
      </c>
      <c r="D216" s="4">
        <v>3045.35</v>
      </c>
      <c r="E216" s="4">
        <f t="shared" ref="E216:E221" si="7">IF(D216*D$2&gt;0,D216*D$2,"")</f>
        <v>40624.968999999997</v>
      </c>
      <c r="F216" s="4">
        <f>IF(AND(Totals[[#This Row],[Column C]]&lt;&gt;"",Totals[[#This Row],[Column E]]&lt;&gt;""),Totals[[#This Row],[Column C]]+Totals[[#This Row],[Column E]],"")</f>
        <v>67567.672300000006</v>
      </c>
      <c r="I216" s="6"/>
      <c r="J216" s="6"/>
      <c r="K216" s="6"/>
      <c r="L216" s="6"/>
      <c r="M216" s="6"/>
    </row>
    <row r="217" spans="1:13" ht="15.75" x14ac:dyDescent="0.25">
      <c r="A217" s="5">
        <v>45735</v>
      </c>
      <c r="B217" s="4">
        <v>34.090000000000003</v>
      </c>
      <c r="C217" s="4">
        <f t="shared" si="6"/>
        <v>26879.624100000005</v>
      </c>
      <c r="D217" s="4">
        <v>3064.22</v>
      </c>
      <c r="E217" s="4">
        <f t="shared" si="7"/>
        <v>40876.694799999997</v>
      </c>
      <c r="F217" s="4">
        <f>IF(AND(Totals[[#This Row],[Column C]]&lt;&gt;"",Totals[[#This Row],[Column E]]&lt;&gt;""),Totals[[#This Row],[Column C]]+Totals[[#This Row],[Column E]],"")</f>
        <v>67756.318899999998</v>
      </c>
      <c r="I217" s="6"/>
      <c r="J217" s="6"/>
      <c r="K217" s="6"/>
      <c r="L217" s="6"/>
      <c r="M217" s="6"/>
    </row>
    <row r="218" spans="1:13" ht="15.75" x14ac:dyDescent="0.25">
      <c r="A218" s="5">
        <v>45736</v>
      </c>
      <c r="B218" s="4">
        <v>33.22</v>
      </c>
      <c r="C218" s="4">
        <f t="shared" si="6"/>
        <v>26193.6378</v>
      </c>
      <c r="D218" s="4">
        <v>3038.04</v>
      </c>
      <c r="E218" s="4">
        <f t="shared" si="7"/>
        <v>40527.453600000001</v>
      </c>
      <c r="F218" s="4">
        <f>IF(AND(Totals[[#This Row],[Column C]]&lt;&gt;"",Totals[[#This Row],[Column E]]&lt;&gt;""),Totals[[#This Row],[Column C]]+Totals[[#This Row],[Column E]],"")</f>
        <v>66721.091400000005</v>
      </c>
      <c r="I218" s="6"/>
      <c r="J218" s="6"/>
      <c r="K218" s="6"/>
      <c r="L218" s="6"/>
      <c r="M218" s="6"/>
    </row>
    <row r="219" spans="1:13" ht="15.75" x14ac:dyDescent="0.25">
      <c r="A219" s="5">
        <v>45737</v>
      </c>
      <c r="B219" s="4">
        <v>33.21</v>
      </c>
      <c r="C219" s="4">
        <f t="shared" si="6"/>
        <v>26185.752899999999</v>
      </c>
      <c r="D219" s="4">
        <v>3033.24</v>
      </c>
      <c r="E219" s="4">
        <f t="shared" si="7"/>
        <v>40463.421599999994</v>
      </c>
      <c r="F219" s="4">
        <f>IF(AND(Totals[[#This Row],[Column C]]&lt;&gt;"",Totals[[#This Row],[Column E]]&lt;&gt;""),Totals[[#This Row],[Column C]]+Totals[[#This Row],[Column E]],"")</f>
        <v>66649.174499999994</v>
      </c>
      <c r="I219" s="6"/>
      <c r="J219" s="6"/>
      <c r="K219" s="6"/>
      <c r="L219" s="6"/>
      <c r="M219" s="6"/>
    </row>
    <row r="220" spans="1:13" ht="15.75" x14ac:dyDescent="0.25">
      <c r="A220" s="5">
        <v>45740</v>
      </c>
      <c r="B220" s="4">
        <v>33.28</v>
      </c>
      <c r="C220" s="4">
        <f t="shared" si="6"/>
        <v>26240.947200000002</v>
      </c>
      <c r="D220" s="4">
        <v>3021.88</v>
      </c>
      <c r="E220" s="4">
        <f t="shared" si="7"/>
        <v>40311.879200000003</v>
      </c>
      <c r="F220" s="4">
        <f>IF(AND(Totals[[#This Row],[Column C]]&lt;&gt;"",Totals[[#This Row],[Column E]]&lt;&gt;""),Totals[[#This Row],[Column C]]+Totals[[#This Row],[Column E]],"")</f>
        <v>66552.826400000005</v>
      </c>
      <c r="I220" s="6"/>
      <c r="J220" s="6"/>
      <c r="K220" s="6"/>
      <c r="L220" s="6"/>
      <c r="M220" s="6"/>
    </row>
    <row r="221" spans="1:13" ht="15.75" x14ac:dyDescent="0.25">
      <c r="A221" s="5">
        <v>45741</v>
      </c>
      <c r="B221" s="4">
        <v>33.869999999999997</v>
      </c>
      <c r="C221" s="4">
        <f t="shared" si="6"/>
        <v>26706.156299999999</v>
      </c>
      <c r="D221" s="4">
        <v>3040.64</v>
      </c>
      <c r="E221" s="4">
        <f t="shared" si="7"/>
        <v>40562.137599999995</v>
      </c>
      <c r="F221" s="4">
        <f>IF(AND(Totals[[#This Row],[Column C]]&lt;&gt;"",Totals[[#This Row],[Column E]]&lt;&gt;""),Totals[[#This Row],[Column C]]+Totals[[#This Row],[Column E]],"")</f>
        <v>67268.29389999999</v>
      </c>
      <c r="I221" s="6"/>
      <c r="J221" s="6"/>
      <c r="K221" s="6"/>
      <c r="L221" s="6"/>
      <c r="M221" s="6"/>
    </row>
    <row r="222" spans="1:13" ht="15.75" x14ac:dyDescent="0.25">
      <c r="A222" s="5">
        <v>45743</v>
      </c>
      <c r="B222" s="4">
        <v>34.57</v>
      </c>
      <c r="C222" s="4">
        <f t="shared" ref="C222:C227" si="8">IF(B222*B$2&gt;0,B222*B$2,"")</f>
        <v>27258.099300000002</v>
      </c>
      <c r="D222" s="4">
        <v>3090.13</v>
      </c>
      <c r="E222" s="4">
        <f t="shared" ref="E222:E227" si="9">IF(D222*D$2&gt;0,D222*D$2,"")</f>
        <v>41222.334199999998</v>
      </c>
      <c r="F222" s="4">
        <f>IF(AND(Totals[[#This Row],[Column C]]&lt;&gt;"",Totals[[#This Row],[Column E]]&lt;&gt;""),Totals[[#This Row],[Column C]]+Totals[[#This Row],[Column E]],"")</f>
        <v>68480.433499999999</v>
      </c>
      <c r="I222" s="6"/>
      <c r="J222" s="6"/>
      <c r="K222" s="6"/>
      <c r="L222" s="6"/>
      <c r="M222" s="6"/>
    </row>
    <row r="223" spans="1:13" ht="15.75" x14ac:dyDescent="0.25">
      <c r="A223" s="5">
        <v>45744</v>
      </c>
      <c r="B223" s="4">
        <v>34.29</v>
      </c>
      <c r="C223" s="4">
        <f t="shared" si="8"/>
        <v>27037.322100000001</v>
      </c>
      <c r="D223" s="4">
        <v>3094.78</v>
      </c>
      <c r="E223" s="4">
        <f t="shared" si="9"/>
        <v>41284.3652</v>
      </c>
      <c r="F223" s="4">
        <f>IF(AND(Totals[[#This Row],[Column C]]&lt;&gt;"",Totals[[#This Row],[Column E]]&lt;&gt;""),Totals[[#This Row],[Column C]]+Totals[[#This Row],[Column E]],"")</f>
        <v>68321.687300000005</v>
      </c>
      <c r="I223" s="6"/>
      <c r="J223" s="6"/>
      <c r="K223" s="6"/>
      <c r="L223" s="6"/>
      <c r="M223" s="6"/>
    </row>
    <row r="224" spans="1:13" ht="15.75" x14ac:dyDescent="0.25">
      <c r="A224" s="5">
        <v>45746</v>
      </c>
      <c r="B224" s="4">
        <v>34.450000000000003</v>
      </c>
      <c r="C224" s="4">
        <f t="shared" si="8"/>
        <v>27163.480500000001</v>
      </c>
      <c r="D224" s="4">
        <v>3116.44</v>
      </c>
      <c r="E224" s="4">
        <f t="shared" si="9"/>
        <v>41573.309600000001</v>
      </c>
      <c r="F224" s="4">
        <f>IF(AND(Totals[[#This Row],[Column C]]&lt;&gt;"",Totals[[#This Row],[Column E]]&lt;&gt;""),Totals[[#This Row],[Column C]]+Totals[[#This Row],[Column E]],"")</f>
        <v>68736.790099999998</v>
      </c>
      <c r="I224" s="6"/>
      <c r="J224" s="6"/>
      <c r="K224" s="6"/>
      <c r="L224" s="6"/>
      <c r="M224" s="6"/>
    </row>
    <row r="225" spans="1:13" ht="15.75" x14ac:dyDescent="0.25">
      <c r="A225" s="5">
        <v>45747</v>
      </c>
      <c r="B225" s="4">
        <v>34.31</v>
      </c>
      <c r="C225" s="4">
        <f t="shared" si="8"/>
        <v>27053.091900000003</v>
      </c>
      <c r="D225" s="4">
        <v>3150.87</v>
      </c>
      <c r="E225" s="4">
        <f t="shared" si="9"/>
        <v>42032.605799999998</v>
      </c>
      <c r="F225" s="4">
        <f>IF(AND(Totals[[#This Row],[Column C]]&lt;&gt;"",Totals[[#This Row],[Column E]]&lt;&gt;""),Totals[[#This Row],[Column C]]+Totals[[#This Row],[Column E]],"")</f>
        <v>69085.697700000004</v>
      </c>
      <c r="I225" s="6"/>
      <c r="J225" s="6"/>
      <c r="K225" s="6"/>
      <c r="L225" s="6"/>
      <c r="M225" s="6"/>
    </row>
    <row r="226" spans="1:13" ht="15.75" x14ac:dyDescent="0.25">
      <c r="A226" s="5">
        <v>45748</v>
      </c>
      <c r="B226" s="4">
        <v>33.96</v>
      </c>
      <c r="C226" s="4">
        <f t="shared" si="8"/>
        <v>26777.1204</v>
      </c>
      <c r="D226" s="4">
        <v>3126.15</v>
      </c>
      <c r="E226" s="4">
        <f t="shared" si="9"/>
        <v>41702.841</v>
      </c>
      <c r="F226" s="4">
        <f>IF(AND(Totals[[#This Row],[Column C]]&lt;&gt;"",Totals[[#This Row],[Column E]]&lt;&gt;""),Totals[[#This Row],[Column C]]+Totals[[#This Row],[Column E]],"")</f>
        <v>68479.9614</v>
      </c>
      <c r="I226" s="6"/>
      <c r="J226" s="6"/>
      <c r="K226" s="6"/>
      <c r="L226" s="6"/>
      <c r="M226" s="6"/>
    </row>
    <row r="227" spans="1:13" ht="15.75" x14ac:dyDescent="0.25">
      <c r="A227" s="5">
        <v>45749</v>
      </c>
      <c r="B227" s="4">
        <v>33.35</v>
      </c>
      <c r="C227" s="4">
        <f t="shared" si="8"/>
        <v>26296.141500000002</v>
      </c>
      <c r="D227" s="4">
        <v>3142.24</v>
      </c>
      <c r="E227" s="4">
        <f t="shared" si="9"/>
        <v>41917.481599999999</v>
      </c>
      <c r="F227" s="4">
        <f>IF(AND(Totals[[#This Row],[Column C]]&lt;&gt;"",Totals[[#This Row],[Column E]]&lt;&gt;""),Totals[[#This Row],[Column C]]+Totals[[#This Row],[Column E]],"")</f>
        <v>68213.623099999997</v>
      </c>
      <c r="I227" s="6"/>
      <c r="J227" s="6"/>
      <c r="K227" s="6"/>
      <c r="L227" s="6"/>
      <c r="M227" s="6"/>
    </row>
    <row r="228" spans="1:13" ht="15.75" x14ac:dyDescent="0.25">
      <c r="A228" s="5">
        <v>45750</v>
      </c>
      <c r="B228" s="4">
        <v>31.59</v>
      </c>
      <c r="C228" s="4">
        <f t="shared" ref="C228:C233" si="10">IF(B228*B$2&gt;0,B228*B$2,"")</f>
        <v>24908.399099999999</v>
      </c>
      <c r="D228" s="4">
        <v>3114.67</v>
      </c>
      <c r="E228" s="4">
        <f t="shared" ref="E228:E233" si="11">IF(D228*D$2&gt;0,D228*D$2,"")</f>
        <v>41549.697800000002</v>
      </c>
      <c r="F228" s="4">
        <f>IF(AND(Totals[[#This Row],[Column C]]&lt;&gt;"",Totals[[#This Row],[Column E]]&lt;&gt;""),Totals[[#This Row],[Column C]]+Totals[[#This Row],[Column E]],"")</f>
        <v>66458.096900000004</v>
      </c>
      <c r="I228" s="6"/>
      <c r="J228" s="6"/>
      <c r="K228" s="6"/>
      <c r="L228" s="6"/>
      <c r="M228" s="6"/>
    </row>
    <row r="229" spans="1:13" ht="15.75" x14ac:dyDescent="0.25">
      <c r="A229" s="5">
        <v>45751</v>
      </c>
      <c r="B229" s="4">
        <v>29.79</v>
      </c>
      <c r="C229" s="4">
        <f t="shared" si="10"/>
        <v>23489.117099999999</v>
      </c>
      <c r="D229" s="4">
        <v>3050.9</v>
      </c>
      <c r="E229" s="4">
        <f t="shared" si="11"/>
        <v>40699.006000000001</v>
      </c>
      <c r="F229" s="4">
        <f>IF(AND(Totals[[#This Row],[Column C]]&lt;&gt;"",Totals[[#This Row],[Column E]]&lt;&gt;""),Totals[[#This Row],[Column C]]+Totals[[#This Row],[Column E]],"")</f>
        <v>64188.123099999997</v>
      </c>
      <c r="I229" s="6"/>
      <c r="J229" s="6"/>
      <c r="K229" s="6"/>
      <c r="L229" s="6"/>
      <c r="M229" s="6"/>
    </row>
    <row r="230" spans="1:13" ht="15.75" x14ac:dyDescent="0.25">
      <c r="A230" s="5">
        <v>45753</v>
      </c>
      <c r="B230" s="4">
        <v>30.98</v>
      </c>
      <c r="C230" s="4">
        <f t="shared" si="10"/>
        <v>24427.4202</v>
      </c>
      <c r="D230" s="4">
        <v>3062.74</v>
      </c>
      <c r="E230" s="4">
        <f t="shared" si="11"/>
        <v>40856.951599999993</v>
      </c>
      <c r="F230" s="4">
        <f>IF(AND(Totals[[#This Row],[Column C]]&lt;&gt;"",Totals[[#This Row],[Column E]]&lt;&gt;""),Totals[[#This Row],[Column C]]+Totals[[#This Row],[Column E]],"")</f>
        <v>65284.371799999994</v>
      </c>
      <c r="I230" s="6"/>
      <c r="J230" s="6"/>
      <c r="K230" s="6"/>
      <c r="L230" s="6"/>
      <c r="M230" s="6"/>
    </row>
    <row r="231" spans="1:13" ht="15.75" x14ac:dyDescent="0.25">
      <c r="A231" s="5">
        <v>45754</v>
      </c>
      <c r="B231" s="4">
        <v>30.3</v>
      </c>
      <c r="C231" s="4">
        <f t="shared" si="10"/>
        <v>23891.246999999999</v>
      </c>
      <c r="D231" s="4">
        <v>3013.73</v>
      </c>
      <c r="E231" s="4">
        <f t="shared" si="11"/>
        <v>40203.158199999998</v>
      </c>
      <c r="F231" s="4">
        <f>IF(AND(Totals[[#This Row],[Column C]]&lt;&gt;"",Totals[[#This Row],[Column E]]&lt;&gt;""),Totals[[#This Row],[Column C]]+Totals[[#This Row],[Column E]],"")</f>
        <v>64094.405199999994</v>
      </c>
      <c r="I231" s="6"/>
      <c r="J231" s="6"/>
      <c r="K231" s="6"/>
      <c r="L231" s="6"/>
      <c r="M231" s="6"/>
    </row>
    <row r="232" spans="1:13" ht="15.75" x14ac:dyDescent="0.25">
      <c r="A232" s="5">
        <v>45755</v>
      </c>
      <c r="B232" s="4">
        <v>29.96</v>
      </c>
      <c r="C232" s="4">
        <f t="shared" si="10"/>
        <v>23623.160400000001</v>
      </c>
      <c r="D232" s="4">
        <v>3024.47</v>
      </c>
      <c r="E232" s="4">
        <f t="shared" si="11"/>
        <v>40346.429799999998</v>
      </c>
      <c r="F232" s="4">
        <f>IF(AND(Totals[[#This Row],[Column C]]&lt;&gt;"",Totals[[#This Row],[Column E]]&lt;&gt;""),Totals[[#This Row],[Column C]]+Totals[[#This Row],[Column E]],"")</f>
        <v>63969.590199999999</v>
      </c>
      <c r="I232" s="6"/>
      <c r="J232" s="6"/>
      <c r="K232" s="6"/>
      <c r="L232" s="6"/>
      <c r="M232" s="6"/>
    </row>
    <row r="233" spans="1:13" ht="15.75" x14ac:dyDescent="0.25">
      <c r="A233" s="5">
        <v>45756</v>
      </c>
      <c r="B233" s="4">
        <v>31.5</v>
      </c>
      <c r="C233" s="4">
        <f t="shared" si="10"/>
        <v>24837.435000000001</v>
      </c>
      <c r="D233" s="4">
        <v>3225.05</v>
      </c>
      <c r="E233" s="4">
        <f t="shared" si="11"/>
        <v>43022.167000000001</v>
      </c>
      <c r="F233" s="4">
        <f>IF(AND(Totals[[#This Row],[Column C]]&lt;&gt;"",Totals[[#This Row],[Column E]]&lt;&gt;""),Totals[[#This Row],[Column C]]+Totals[[#This Row],[Column E]],"")</f>
        <v>67859.601999999999</v>
      </c>
      <c r="I233" s="6"/>
      <c r="J233" s="6"/>
      <c r="K233" s="6"/>
      <c r="L233" s="6"/>
      <c r="M233" s="6"/>
    </row>
    <row r="234" spans="1:13" ht="15.75" x14ac:dyDescent="0.25">
      <c r="A234" s="5">
        <v>45757</v>
      </c>
      <c r="B234" s="4">
        <v>32.35</v>
      </c>
      <c r="C234" s="4">
        <f t="shared" ref="C234:C239" si="12">IF(B234*B$2&gt;0,B234*B$2,"")</f>
        <v>25507.6515</v>
      </c>
      <c r="D234" s="4">
        <v>3242.5</v>
      </c>
      <c r="E234" s="4">
        <f t="shared" ref="E234:E239" si="13">IF(D234*D$2&gt;0,D234*D$2,"")</f>
        <v>43254.95</v>
      </c>
      <c r="F234" s="4">
        <f>IF(AND(Totals[[#This Row],[Column C]]&lt;&gt;"",Totals[[#This Row],[Column E]]&lt;&gt;""),Totals[[#This Row],[Column C]]+Totals[[#This Row],[Column E]],"")</f>
        <v>68762.60149999999</v>
      </c>
      <c r="I234" s="6"/>
      <c r="J234" s="6"/>
      <c r="K234" s="6"/>
      <c r="L234" s="6"/>
      <c r="M234" s="6"/>
    </row>
    <row r="235" spans="1:13" ht="15.75" x14ac:dyDescent="0.25">
      <c r="A235" s="5">
        <v>45758</v>
      </c>
      <c r="B235" s="4">
        <v>32.450000000000003</v>
      </c>
      <c r="C235" s="4">
        <f t="shared" si="12"/>
        <v>25586.500500000002</v>
      </c>
      <c r="D235" s="4">
        <v>3250.97</v>
      </c>
      <c r="E235" s="4">
        <f t="shared" si="13"/>
        <v>43367.9398</v>
      </c>
      <c r="F235" s="4">
        <f>IF(AND(Totals[[#This Row],[Column C]]&lt;&gt;"",Totals[[#This Row],[Column E]]&lt;&gt;""),Totals[[#This Row],[Column C]]+Totals[[#This Row],[Column E]],"")</f>
        <v>68954.440300000002</v>
      </c>
      <c r="I235" s="6"/>
      <c r="J235" s="6"/>
      <c r="K235" s="6"/>
      <c r="L235" s="6"/>
      <c r="M235" s="6"/>
    </row>
    <row r="236" spans="1:13" ht="15.75" x14ac:dyDescent="0.25">
      <c r="A236" s="5">
        <v>45761</v>
      </c>
      <c r="B236" s="4">
        <v>32.49</v>
      </c>
      <c r="C236" s="4">
        <f t="shared" si="12"/>
        <v>25618.040100000002</v>
      </c>
      <c r="D236" s="4">
        <v>3241.72</v>
      </c>
      <c r="E236" s="4">
        <f t="shared" si="13"/>
        <v>43244.544799999996</v>
      </c>
      <c r="F236" s="4">
        <f>IF(AND(Totals[[#This Row],[Column C]]&lt;&gt;"",Totals[[#This Row],[Column E]]&lt;&gt;""),Totals[[#This Row],[Column C]]+Totals[[#This Row],[Column E]],"")</f>
        <v>68862.584900000002</v>
      </c>
      <c r="I236" s="6"/>
      <c r="J236" s="6"/>
      <c r="K236" s="6"/>
      <c r="L236" s="6"/>
      <c r="M236" s="6"/>
    </row>
    <row r="237" spans="1:13" ht="15.75" x14ac:dyDescent="0.25">
      <c r="A237" s="5">
        <v>45762</v>
      </c>
      <c r="B237" s="4">
        <v>32.6</v>
      </c>
      <c r="C237" s="4">
        <f t="shared" si="12"/>
        <v>25704.774000000001</v>
      </c>
      <c r="D237" s="4">
        <v>3285.5</v>
      </c>
      <c r="E237" s="4">
        <f t="shared" si="13"/>
        <v>43828.57</v>
      </c>
      <c r="F237" s="4">
        <f>IF(AND(Totals[[#This Row],[Column C]]&lt;&gt;"",Totals[[#This Row],[Column E]]&lt;&gt;""),Totals[[#This Row],[Column C]]+Totals[[#This Row],[Column E]],"")</f>
        <v>69533.343999999997</v>
      </c>
      <c r="I237" s="6"/>
      <c r="J237" s="6"/>
      <c r="K237" s="6"/>
      <c r="L237" s="6"/>
      <c r="M237" s="6"/>
    </row>
    <row r="238" spans="1:13" ht="15.75" x14ac:dyDescent="0.25">
      <c r="A238" s="5">
        <v>45763</v>
      </c>
      <c r="B238" s="4">
        <v>33.07</v>
      </c>
      <c r="C238" s="4">
        <f t="shared" si="12"/>
        <v>26075.364300000001</v>
      </c>
      <c r="D238" s="4">
        <v>3353.81</v>
      </c>
      <c r="E238" s="4">
        <f t="shared" si="13"/>
        <v>44739.825400000002</v>
      </c>
      <c r="F238" s="4">
        <f>IF(AND(Totals[[#This Row],[Column C]]&lt;&gt;"",Totals[[#This Row],[Column E]]&lt;&gt;""),Totals[[#This Row],[Column C]]+Totals[[#This Row],[Column E]],"")</f>
        <v>70815.189700000003</v>
      </c>
      <c r="I238" s="6"/>
      <c r="J238" s="6"/>
      <c r="K238" s="6"/>
      <c r="L238" s="6"/>
      <c r="M238" s="6"/>
    </row>
    <row r="239" spans="1:13" ht="15.75" x14ac:dyDescent="0.25">
      <c r="A239" s="5">
        <v>45764</v>
      </c>
      <c r="B239" s="4">
        <v>32.65</v>
      </c>
      <c r="C239" s="4">
        <f t="shared" si="12"/>
        <v>25744.198499999999</v>
      </c>
      <c r="D239" s="4">
        <v>3341.27</v>
      </c>
      <c r="E239" s="4">
        <f t="shared" si="13"/>
        <v>44572.541799999999</v>
      </c>
      <c r="F239" s="4">
        <f>IF(AND(Totals[[#This Row],[Column C]]&lt;&gt;"",Totals[[#This Row],[Column E]]&lt;&gt;""),Totals[[#This Row],[Column C]]+Totals[[#This Row],[Column E]],"")</f>
        <v>70316.740300000005</v>
      </c>
      <c r="I239" s="6"/>
      <c r="J239" s="6"/>
      <c r="K239" s="6"/>
      <c r="L239" s="6"/>
      <c r="M239" s="6"/>
    </row>
    <row r="240" spans="1:13" ht="15.75" x14ac:dyDescent="0.25">
      <c r="A240" s="5">
        <v>45766</v>
      </c>
      <c r="B240" s="4">
        <v>32.65</v>
      </c>
      <c r="C240" s="4">
        <f t="shared" ref="C240:C245" si="14">IF(B240*B$2&gt;0,B240*B$2,"")</f>
        <v>25744.198499999999</v>
      </c>
      <c r="D240" s="4">
        <v>3330.23</v>
      </c>
      <c r="E240" s="4">
        <f t="shared" ref="E240:E245" si="15">IF(D240*D$2&gt;0,D240*D$2,"")</f>
        <v>44425.268199999999</v>
      </c>
      <c r="F240" s="4">
        <f>IF(AND(Totals[[#This Row],[Column C]]&lt;&gt;"",Totals[[#This Row],[Column E]]&lt;&gt;""),Totals[[#This Row],[Column C]]+Totals[[#This Row],[Column E]],"")</f>
        <v>70169.46669999999</v>
      </c>
      <c r="I240" s="6"/>
      <c r="J240" s="6"/>
      <c r="K240" s="6"/>
      <c r="L240" s="6"/>
      <c r="M240" s="6"/>
    </row>
    <row r="241" spans="1:13" ht="15.75" x14ac:dyDescent="0.25">
      <c r="A241" s="5">
        <v>45768</v>
      </c>
      <c r="B241" s="4">
        <v>33</v>
      </c>
      <c r="C241" s="4">
        <f t="shared" si="14"/>
        <v>26020.170000000002</v>
      </c>
      <c r="D241" s="4">
        <v>3503.52</v>
      </c>
      <c r="E241" s="4">
        <f t="shared" si="15"/>
        <v>46736.9568</v>
      </c>
      <c r="F241" s="4">
        <f>IF(AND(Totals[[#This Row],[Column C]]&lt;&gt;"",Totals[[#This Row],[Column E]]&lt;&gt;""),Totals[[#This Row],[Column C]]+Totals[[#This Row],[Column E]],"")</f>
        <v>72757.126799999998</v>
      </c>
      <c r="I241" s="6"/>
      <c r="J241" s="6"/>
      <c r="K241" s="6"/>
      <c r="L241" s="6"/>
      <c r="M241" s="6"/>
    </row>
    <row r="242" spans="1:13" ht="15.75" x14ac:dyDescent="0.25">
      <c r="A242" s="5">
        <v>45769</v>
      </c>
      <c r="B242" s="4">
        <v>32.97</v>
      </c>
      <c r="C242" s="4">
        <f t="shared" si="14"/>
        <v>25996.515299999999</v>
      </c>
      <c r="D242" s="4">
        <v>3318.94</v>
      </c>
      <c r="E242" s="4">
        <f t="shared" si="15"/>
        <v>44274.659599999999</v>
      </c>
      <c r="F242" s="4">
        <f>IF(AND(Totals[[#This Row],[Column C]]&lt;&gt;"",Totals[[#This Row],[Column E]]&lt;&gt;""),Totals[[#This Row],[Column C]]+Totals[[#This Row],[Column E]],"")</f>
        <v>70271.174899999998</v>
      </c>
      <c r="I242" s="6"/>
      <c r="J242" s="6"/>
      <c r="K242" s="6"/>
      <c r="L242" s="6"/>
      <c r="M242" s="6"/>
    </row>
    <row r="243" spans="1:13" ht="15.75" x14ac:dyDescent="0.25">
      <c r="A243" s="5">
        <v>45770</v>
      </c>
      <c r="B243" s="4">
        <v>33.57</v>
      </c>
      <c r="C243" s="4">
        <f t="shared" si="14"/>
        <v>26469.6093</v>
      </c>
      <c r="D243" s="4">
        <v>3315.35</v>
      </c>
      <c r="E243" s="4">
        <f t="shared" si="15"/>
        <v>44226.769</v>
      </c>
      <c r="F243" s="4">
        <f>IF(AND(Totals[[#This Row],[Column C]]&lt;&gt;"",Totals[[#This Row],[Column E]]&lt;&gt;""),Totals[[#This Row],[Column C]]+Totals[[#This Row],[Column E]],"")</f>
        <v>70696.378299999997</v>
      </c>
      <c r="I243" s="6"/>
      <c r="J243" s="6"/>
      <c r="K243" s="6"/>
      <c r="L243" s="6"/>
      <c r="M243" s="6"/>
    </row>
    <row r="244" spans="1:13" ht="15.75" x14ac:dyDescent="0.25">
      <c r="A244" s="5">
        <v>45771</v>
      </c>
      <c r="B244" s="4">
        <v>33.6</v>
      </c>
      <c r="C244" s="4">
        <f t="shared" si="14"/>
        <v>26493.264000000003</v>
      </c>
      <c r="D244" s="4">
        <v>3317.12</v>
      </c>
      <c r="E244" s="4">
        <f t="shared" si="15"/>
        <v>44250.380799999999</v>
      </c>
      <c r="F244" s="4">
        <f>IF(AND(Totals[[#This Row],[Column C]]&lt;&gt;"",Totals[[#This Row],[Column E]]&lt;&gt;""),Totals[[#This Row],[Column C]]+Totals[[#This Row],[Column E]],"")</f>
        <v>70743.644800000009</v>
      </c>
      <c r="I244" s="6"/>
      <c r="J244" s="6"/>
      <c r="K244" s="6"/>
      <c r="L244" s="6"/>
      <c r="M244" s="6"/>
    </row>
    <row r="245" spans="1:13" ht="15.75" x14ac:dyDescent="0.25">
      <c r="A245" s="5">
        <v>45772</v>
      </c>
      <c r="B245" s="4">
        <v>33.28</v>
      </c>
      <c r="C245" s="4">
        <f t="shared" si="14"/>
        <v>26240.947200000002</v>
      </c>
      <c r="D245" s="4">
        <v>3331.95</v>
      </c>
      <c r="E245" s="4">
        <f t="shared" si="15"/>
        <v>44448.212999999996</v>
      </c>
      <c r="F245" s="4">
        <f>IF(AND(Totals[[#This Row],[Column C]]&lt;&gt;"",Totals[[#This Row],[Column E]]&lt;&gt;""),Totals[[#This Row],[Column C]]+Totals[[#This Row],[Column E]],"")</f>
        <v>70689.160199999998</v>
      </c>
      <c r="I245" s="6"/>
      <c r="J245" s="6"/>
      <c r="K245" s="6"/>
      <c r="L245" s="6"/>
      <c r="M245" s="6"/>
    </row>
    <row r="246" spans="1:13" ht="15.75" x14ac:dyDescent="0.25">
      <c r="A246" s="5">
        <v>45775</v>
      </c>
      <c r="B246" s="4">
        <v>33.14</v>
      </c>
      <c r="C246" s="4">
        <f t="shared" ref="C246:C251" si="16">IF(B246*B$2&gt;0,B246*B$2,"")</f>
        <v>26130.5586</v>
      </c>
      <c r="D246" s="4">
        <v>3327.67</v>
      </c>
      <c r="E246" s="4">
        <f t="shared" ref="E246:E251" si="17">IF(D246*D$2&gt;0,D246*D$2,"")</f>
        <v>44391.1178</v>
      </c>
      <c r="F246" s="4">
        <f>IF(AND(Totals[[#This Row],[Column C]]&lt;&gt;"",Totals[[#This Row],[Column E]]&lt;&gt;""),Totals[[#This Row],[Column C]]+Totals[[#This Row],[Column E]],"")</f>
        <v>70521.676399999997</v>
      </c>
      <c r="I246" s="6"/>
      <c r="J246" s="6"/>
      <c r="K246" s="6"/>
      <c r="L246" s="6"/>
      <c r="M246" s="6"/>
    </row>
    <row r="247" spans="1:13" ht="15.75" x14ac:dyDescent="0.25">
      <c r="A247" s="5">
        <v>45776</v>
      </c>
      <c r="B247" s="4">
        <v>33.090000000000003</v>
      </c>
      <c r="C247" s="4">
        <f t="shared" si="16"/>
        <v>26091.134100000003</v>
      </c>
      <c r="D247" s="4">
        <v>3319.55</v>
      </c>
      <c r="E247" s="4">
        <f t="shared" si="17"/>
        <v>44282.796999999999</v>
      </c>
      <c r="F247" s="4">
        <f>IF(AND(Totals[[#This Row],[Column C]]&lt;&gt;"",Totals[[#This Row],[Column E]]&lt;&gt;""),Totals[[#This Row],[Column C]]+Totals[[#This Row],[Column E]],"")</f>
        <v>70373.931100000002</v>
      </c>
      <c r="I247" s="6"/>
      <c r="J247" s="6"/>
      <c r="K247" s="6"/>
      <c r="L247" s="6"/>
      <c r="M247" s="6"/>
    </row>
    <row r="248" spans="1:13" ht="15.75" x14ac:dyDescent="0.25">
      <c r="A248" s="5">
        <v>45777</v>
      </c>
      <c r="B248" s="4">
        <v>32.229999999999997</v>
      </c>
      <c r="C248" s="4">
        <f t="shared" si="16"/>
        <v>25413.032699999996</v>
      </c>
      <c r="D248" s="4">
        <v>3240.73</v>
      </c>
      <c r="E248" s="4">
        <f t="shared" si="17"/>
        <v>43231.338199999998</v>
      </c>
      <c r="F248" s="4">
        <f>IF(AND(Totals[[#This Row],[Column C]]&lt;&gt;"",Totals[[#This Row],[Column E]]&lt;&gt;""),Totals[[#This Row],[Column C]]+Totals[[#This Row],[Column E]],"")</f>
        <v>68644.370899999994</v>
      </c>
      <c r="I248" s="6"/>
      <c r="J248" s="6"/>
      <c r="K248" s="6"/>
      <c r="L248" s="6"/>
      <c r="M248" s="6"/>
    </row>
    <row r="249" spans="1:13" ht="15.75" x14ac:dyDescent="0.25">
      <c r="A249" s="5">
        <v>45778</v>
      </c>
      <c r="B249" s="4">
        <v>32.65</v>
      </c>
      <c r="C249" s="4">
        <f t="shared" si="16"/>
        <v>25744.198499999999</v>
      </c>
      <c r="D249" s="4">
        <v>3254.38</v>
      </c>
      <c r="E249" s="4">
        <f t="shared" si="17"/>
        <v>43413.429199999999</v>
      </c>
      <c r="F249" s="4">
        <f>IF(AND(Totals[[#This Row],[Column C]]&lt;&gt;"",Totals[[#This Row],[Column E]]&lt;&gt;""),Totals[[#This Row],[Column C]]+Totals[[#This Row],[Column E]],"")</f>
        <v>69157.627699999997</v>
      </c>
      <c r="I249" s="6"/>
      <c r="J249" s="6"/>
      <c r="K249" s="6"/>
      <c r="L249" s="6"/>
      <c r="M249" s="6"/>
    </row>
    <row r="250" spans="1:13" ht="15.75" x14ac:dyDescent="0.25">
      <c r="A250" s="5">
        <v>45779</v>
      </c>
      <c r="B250" s="4">
        <v>32.19</v>
      </c>
      <c r="C250" s="4">
        <f t="shared" si="16"/>
        <v>25381.4931</v>
      </c>
      <c r="D250" s="4">
        <v>3254.86</v>
      </c>
      <c r="E250" s="4">
        <f t="shared" si="17"/>
        <v>43419.832399999999</v>
      </c>
      <c r="F250" s="4">
        <f>IF(AND(Totals[[#This Row],[Column C]]&lt;&gt;"",Totals[[#This Row],[Column E]]&lt;&gt;""),Totals[[#This Row],[Column C]]+Totals[[#This Row],[Column E]],"")</f>
        <v>68801.325500000006</v>
      </c>
      <c r="I250" s="6"/>
      <c r="J250" s="6"/>
      <c r="K250" s="6"/>
      <c r="L250" s="6"/>
      <c r="M250" s="6"/>
    </row>
    <row r="251" spans="1:13" ht="15.75" x14ac:dyDescent="0.25">
      <c r="A251" s="5">
        <v>45782</v>
      </c>
      <c r="B251" s="4">
        <v>33.200000000000003</v>
      </c>
      <c r="C251" s="4">
        <f t="shared" si="16"/>
        <v>26177.868000000002</v>
      </c>
      <c r="D251" s="4">
        <v>3390.42</v>
      </c>
      <c r="E251" s="4">
        <f t="shared" si="17"/>
        <v>45228.202799999999</v>
      </c>
      <c r="F251" s="4">
        <f>IF(AND(Totals[[#This Row],[Column C]]&lt;&gt;"",Totals[[#This Row],[Column E]]&lt;&gt;""),Totals[[#This Row],[Column C]]+Totals[[#This Row],[Column E]],"")</f>
        <v>71406.070800000001</v>
      </c>
      <c r="I251" s="6"/>
      <c r="J251" s="6"/>
      <c r="K251" s="6"/>
      <c r="L251" s="6"/>
      <c r="M251" s="6"/>
    </row>
    <row r="252" spans="1:13" ht="15.75" x14ac:dyDescent="0.25">
      <c r="A252" s="5">
        <v>45783</v>
      </c>
      <c r="B252" s="4">
        <v>33.14</v>
      </c>
      <c r="C252" s="4">
        <f t="shared" ref="C252:C258" si="18">IF(B252*B$2&gt;0,B252*B$2,"")</f>
        <v>26130.5586</v>
      </c>
      <c r="D252" s="4">
        <v>3389.34</v>
      </c>
      <c r="E252" s="4">
        <f t="shared" ref="E252:E258" si="19">IF(D252*D$2&gt;0,D252*D$2,"")</f>
        <v>45213.795600000005</v>
      </c>
      <c r="F252" s="4">
        <f>IF(AND(Totals[[#This Row],[Column C]]&lt;&gt;"",Totals[[#This Row],[Column E]]&lt;&gt;""),Totals[[#This Row],[Column C]]+Totals[[#This Row],[Column E]],"")</f>
        <v>71344.354200000002</v>
      </c>
      <c r="I252" s="6"/>
      <c r="J252" s="6"/>
      <c r="K252" s="6"/>
      <c r="L252" s="6"/>
      <c r="M252" s="6"/>
    </row>
    <row r="253" spans="1:13" ht="15.75" x14ac:dyDescent="0.25">
      <c r="A253" s="5">
        <v>45784</v>
      </c>
      <c r="B253" s="4">
        <v>32.6</v>
      </c>
      <c r="C253" s="4">
        <f t="shared" si="18"/>
        <v>25704.774000000001</v>
      </c>
      <c r="D253" s="4">
        <v>3354.16</v>
      </c>
      <c r="E253" s="4">
        <f t="shared" si="19"/>
        <v>44744.494399999996</v>
      </c>
      <c r="F253" s="4">
        <f>IF(AND(Totals[[#This Row],[Column C]]&lt;&gt;"",Totals[[#This Row],[Column E]]&lt;&gt;""),Totals[[#This Row],[Column C]]+Totals[[#This Row],[Column E]],"")</f>
        <v>70449.268400000001</v>
      </c>
      <c r="I253" s="6"/>
      <c r="J253" s="6"/>
      <c r="K253" s="6"/>
      <c r="L253" s="6"/>
      <c r="M253" s="6"/>
    </row>
    <row r="254" spans="1:13" ht="15.75" x14ac:dyDescent="0.25">
      <c r="A254" s="5">
        <v>45785</v>
      </c>
      <c r="B254" s="4">
        <v>32.57</v>
      </c>
      <c r="C254" s="4">
        <f t="shared" si="18"/>
        <v>25681.119300000002</v>
      </c>
      <c r="D254" s="4">
        <v>3315.68</v>
      </c>
      <c r="E254" s="4">
        <f t="shared" si="19"/>
        <v>44231.171199999997</v>
      </c>
      <c r="F254" s="4">
        <f>IF(AND(Totals[[#This Row],[Column C]]&lt;&gt;"",Totals[[#This Row],[Column E]]&lt;&gt;""),Totals[[#This Row],[Column C]]+Totals[[#This Row],[Column E]],"")</f>
        <v>69912.290500000003</v>
      </c>
      <c r="I254" s="6"/>
      <c r="J254" s="6"/>
      <c r="K254" s="6"/>
      <c r="L254" s="6"/>
      <c r="M254" s="6"/>
    </row>
    <row r="255" spans="1:13" ht="15.75" x14ac:dyDescent="0.25">
      <c r="A255" s="5">
        <v>45787</v>
      </c>
      <c r="B255" s="4">
        <v>32.9</v>
      </c>
      <c r="C255" s="4">
        <f t="shared" si="18"/>
        <v>25941.321</v>
      </c>
      <c r="D255" s="4">
        <v>3338.24</v>
      </c>
      <c r="E255" s="4">
        <f t="shared" si="19"/>
        <v>44532.121599999999</v>
      </c>
      <c r="F255" s="4">
        <f>IF(AND(Totals[[#This Row],[Column C]]&lt;&gt;"",Totals[[#This Row],[Column E]]&lt;&gt;""),Totals[[#This Row],[Column C]]+Totals[[#This Row],[Column E]],"")</f>
        <v>70473.442599999995</v>
      </c>
      <c r="I255" s="6"/>
      <c r="J255" s="6"/>
      <c r="K255" s="6"/>
      <c r="L255" s="6"/>
      <c r="M255" s="6"/>
    </row>
    <row r="256" spans="1:13" ht="15.75" x14ac:dyDescent="0.25">
      <c r="A256" s="5">
        <v>45788</v>
      </c>
      <c r="B256" s="4">
        <v>33.090000000000003</v>
      </c>
      <c r="C256" s="4">
        <f t="shared" si="18"/>
        <v>26091.134100000003</v>
      </c>
      <c r="D256" s="4">
        <v>3292.07</v>
      </c>
      <c r="E256" s="4">
        <f t="shared" si="19"/>
        <v>43916.213800000005</v>
      </c>
      <c r="F256" s="4">
        <f>IF(AND(Totals[[#This Row],[Column C]]&lt;&gt;"",Totals[[#This Row],[Column E]]&lt;&gt;""),Totals[[#This Row],[Column C]]+Totals[[#This Row],[Column E]],"")</f>
        <v>70007.347900000008</v>
      </c>
      <c r="I256" s="6"/>
      <c r="J256" s="6"/>
      <c r="K256" s="6"/>
      <c r="L256" s="6"/>
      <c r="M256" s="6"/>
    </row>
    <row r="257" spans="1:13" ht="15.75" x14ac:dyDescent="0.25">
      <c r="A257" s="5">
        <v>45789</v>
      </c>
      <c r="B257" s="4">
        <v>33.19</v>
      </c>
      <c r="C257" s="4">
        <f t="shared" si="18"/>
        <v>26169.983099999998</v>
      </c>
      <c r="D257" s="4">
        <v>3249.72</v>
      </c>
      <c r="E257" s="4">
        <f t="shared" si="19"/>
        <v>43351.264799999997</v>
      </c>
      <c r="F257" s="4">
        <f>IF(AND(Totals[[#This Row],[Column C]]&lt;&gt;"",Totals[[#This Row],[Column E]]&lt;&gt;""),Totals[[#This Row],[Column C]]+Totals[[#This Row],[Column E]],"")</f>
        <v>69521.247899999988</v>
      </c>
      <c r="I257" s="6"/>
      <c r="J257" s="6"/>
      <c r="K257" s="6"/>
      <c r="L257" s="6"/>
      <c r="M257" s="6"/>
    </row>
    <row r="258" spans="1:13" ht="15.75" x14ac:dyDescent="0.25">
      <c r="A258" s="5">
        <v>45790</v>
      </c>
      <c r="B258" s="4">
        <v>32.83</v>
      </c>
      <c r="C258" s="4">
        <f t="shared" si="18"/>
        <v>25886.126700000001</v>
      </c>
      <c r="D258" s="4">
        <v>3238.68</v>
      </c>
      <c r="E258" s="4">
        <f t="shared" si="19"/>
        <v>43203.991199999997</v>
      </c>
      <c r="F258" s="4">
        <f>IF(AND(Totals[[#This Row],[Column C]]&lt;&gt;"",Totals[[#This Row],[Column E]]&lt;&gt;""),Totals[[#This Row],[Column C]]+Totals[[#This Row],[Column E]],"")</f>
        <v>69090.117899999997</v>
      </c>
      <c r="I258" s="6"/>
      <c r="J258" s="6"/>
      <c r="K258" s="6"/>
      <c r="L258" s="6"/>
      <c r="M258" s="6"/>
    </row>
    <row r="259" spans="1:13" ht="15.75" x14ac:dyDescent="0.25">
      <c r="A259" s="5">
        <v>45791</v>
      </c>
      <c r="B259" s="4">
        <v>32.06</v>
      </c>
      <c r="C259" s="4">
        <f t="shared" ref="C259:C265" si="20">IF(B259*B$2&gt;0,B259*B$2,"")</f>
        <v>25278.989400000002</v>
      </c>
      <c r="D259" s="4">
        <v>3164.61</v>
      </c>
      <c r="E259" s="4">
        <f t="shared" ref="E259:E265" si="21">IF(D259*D$2&gt;0,D259*D$2,"")</f>
        <v>42215.897400000002</v>
      </c>
      <c r="F259" s="4">
        <f>IF(AND(Totals[[#This Row],[Column C]]&lt;&gt;"",Totals[[#This Row],[Column E]]&lt;&gt;""),Totals[[#This Row],[Column C]]+Totals[[#This Row],[Column E]],"")</f>
        <v>67494.886800000007</v>
      </c>
      <c r="I259" s="6"/>
      <c r="J259" s="6"/>
      <c r="K259" s="6"/>
      <c r="L259" s="6"/>
      <c r="M259" s="6"/>
    </row>
    <row r="260" spans="1:13" ht="15.75" x14ac:dyDescent="0.25">
      <c r="A260" s="5">
        <v>45792</v>
      </c>
      <c r="B260" s="4">
        <v>32.590000000000003</v>
      </c>
      <c r="C260" s="4">
        <f t="shared" si="20"/>
        <v>25696.889100000004</v>
      </c>
      <c r="D260" s="4">
        <v>3228.4</v>
      </c>
      <c r="E260" s="4">
        <f t="shared" si="21"/>
        <v>43066.856</v>
      </c>
      <c r="F260" s="22">
        <f>IF(AND(Totals[[#This Row],[Column C]]&lt;&gt;"",Totals[[#This Row],[Column E]]&lt;&gt;""),Totals[[#This Row],[Column C]]+Totals[[#This Row],[Column E]],"")</f>
        <v>68763.7451</v>
      </c>
      <c r="I260" s="6"/>
      <c r="J260" s="6"/>
      <c r="K260" s="6"/>
      <c r="L260" s="6"/>
      <c r="M260" s="6"/>
    </row>
    <row r="261" spans="1:13" ht="15.75" x14ac:dyDescent="0.25">
      <c r="A261" s="5">
        <v>45793</v>
      </c>
      <c r="B261" s="4">
        <v>32.450000000000003</v>
      </c>
      <c r="C261" s="4">
        <f t="shared" si="20"/>
        <v>25586.500500000002</v>
      </c>
      <c r="D261" s="4">
        <v>3214.54</v>
      </c>
      <c r="E261" s="4">
        <f t="shared" si="21"/>
        <v>42881.963599999995</v>
      </c>
      <c r="F261" s="22">
        <f>IF(AND(Totals[[#This Row],[Column C]]&lt;&gt;"",Totals[[#This Row],[Column E]]&lt;&gt;""),Totals[[#This Row],[Column C]]+Totals[[#This Row],[Column E]],"")</f>
        <v>68468.464099999997</v>
      </c>
      <c r="I261" s="6"/>
      <c r="J261" s="6"/>
      <c r="K261" s="6"/>
      <c r="L261" s="6"/>
      <c r="M261" s="6"/>
    </row>
    <row r="262" spans="1:13" ht="15.75" x14ac:dyDescent="0.25">
      <c r="A262" s="5">
        <v>45796</v>
      </c>
      <c r="B262" s="4">
        <v>32.36</v>
      </c>
      <c r="C262" s="4">
        <f t="shared" si="20"/>
        <v>25515.536400000001</v>
      </c>
      <c r="D262" s="4">
        <v>3226.43</v>
      </c>
      <c r="E262" s="4">
        <f t="shared" si="21"/>
        <v>43040.576199999996</v>
      </c>
      <c r="F262" s="4">
        <f>IF(AND(Totals[[#This Row],[Column C]]&lt;&gt;"",Totals[[#This Row],[Column E]]&lt;&gt;""),Totals[[#This Row],[Column C]]+Totals[[#This Row],[Column E]],"")</f>
        <v>68556.112599999993</v>
      </c>
      <c r="I262" s="6"/>
      <c r="J262" s="6"/>
      <c r="K262" s="6"/>
      <c r="L262" s="6"/>
      <c r="M262" s="6"/>
    </row>
    <row r="263" spans="1:13" ht="15.75" x14ac:dyDescent="0.25">
      <c r="A263" s="5">
        <v>45797</v>
      </c>
      <c r="B263" s="4">
        <v>33.18</v>
      </c>
      <c r="C263" s="4">
        <f t="shared" si="20"/>
        <v>26162.0982</v>
      </c>
      <c r="D263" s="4">
        <v>3307.51</v>
      </c>
      <c r="E263" s="4">
        <f t="shared" si="21"/>
        <v>44122.183400000002</v>
      </c>
      <c r="F263" s="4">
        <f>IF(AND(Totals[[#This Row],[Column C]]&lt;&gt;"",Totals[[#This Row],[Column E]]&lt;&gt;""),Totals[[#This Row],[Column C]]+Totals[[#This Row],[Column E]],"")</f>
        <v>70284.281600000002</v>
      </c>
      <c r="I263" s="6"/>
      <c r="J263" s="6"/>
      <c r="K263" s="6"/>
      <c r="L263" s="6"/>
      <c r="M263" s="6"/>
    </row>
    <row r="264" spans="1:13" ht="15.75" x14ac:dyDescent="0.25">
      <c r="A264" s="5">
        <v>45798</v>
      </c>
      <c r="B264" s="4">
        <v>33.700000000000003</v>
      </c>
      <c r="C264" s="4">
        <f t="shared" si="20"/>
        <v>26572.113000000001</v>
      </c>
      <c r="D264" s="4">
        <v>3343.3</v>
      </c>
      <c r="E264" s="4">
        <f t="shared" si="21"/>
        <v>44599.622000000003</v>
      </c>
      <c r="F264" s="4">
        <f>IF(AND(Totals[[#This Row],[Column C]]&lt;&gt;"",Totals[[#This Row],[Column E]]&lt;&gt;""),Totals[[#This Row],[Column C]]+Totals[[#This Row],[Column E]],"")</f>
        <v>71171.735000000001</v>
      </c>
      <c r="I264" s="6"/>
      <c r="J264" s="6"/>
      <c r="K264" s="6"/>
      <c r="L264" s="6"/>
      <c r="M264" s="6"/>
    </row>
    <row r="265" spans="1:13" ht="15.75" x14ac:dyDescent="0.25">
      <c r="A265" s="5">
        <v>45799</v>
      </c>
      <c r="B265" s="4">
        <v>33.299999999999997</v>
      </c>
      <c r="C265" s="4">
        <f t="shared" si="20"/>
        <v>26256.716999999997</v>
      </c>
      <c r="D265" s="4">
        <v>3311.45</v>
      </c>
      <c r="E265" s="4">
        <f t="shared" si="21"/>
        <v>44174.742999999995</v>
      </c>
      <c r="F265" s="4">
        <f>IF(AND(Totals[[#This Row],[Column C]]&lt;&gt;"",Totals[[#This Row],[Column E]]&lt;&gt;""),Totals[[#This Row],[Column C]]+Totals[[#This Row],[Column E]],"")</f>
        <v>70431.459999999992</v>
      </c>
      <c r="I265" s="6"/>
      <c r="J265" s="6"/>
      <c r="K265" s="6"/>
      <c r="L265" s="6"/>
      <c r="M265" s="6"/>
    </row>
    <row r="266" spans="1:13" ht="15.75" x14ac:dyDescent="0.25">
      <c r="A266" s="5">
        <v>45800</v>
      </c>
      <c r="B266" s="4">
        <v>33.659999999999997</v>
      </c>
      <c r="C266" s="4">
        <f t="shared" ref="C266:C274" si="22">IF(B266*B$2&gt;0,B266*B$2,"")</f>
        <v>26540.573399999997</v>
      </c>
      <c r="D266" s="4">
        <v>3370.34</v>
      </c>
      <c r="E266" s="4">
        <f t="shared" ref="E266:E274" si="23">IF(D266*D$2&gt;0,D266*D$2,"")</f>
        <v>44960.335599999999</v>
      </c>
      <c r="F266" s="4">
        <f>IF(AND(Totals[[#This Row],[Column C]]&lt;&gt;"",Totals[[#This Row],[Column E]]&lt;&gt;""),Totals[[#This Row],[Column C]]+Totals[[#This Row],[Column E]],"")</f>
        <v>71500.909</v>
      </c>
      <c r="I266" s="6"/>
      <c r="J266" s="6"/>
      <c r="K266" s="6"/>
      <c r="L266" s="6"/>
      <c r="M266" s="6"/>
    </row>
    <row r="267" spans="1:13" ht="15.75" x14ac:dyDescent="0.25">
      <c r="A267" s="5">
        <v>45804</v>
      </c>
      <c r="B267" s="4">
        <v>33.409999999999997</v>
      </c>
      <c r="C267" s="4">
        <f t="shared" si="22"/>
        <v>26343.450899999996</v>
      </c>
      <c r="D267" s="4">
        <v>3306.84</v>
      </c>
      <c r="E267" s="4">
        <f t="shared" si="23"/>
        <v>44113.245600000002</v>
      </c>
      <c r="F267" s="4">
        <f>IF(AND(Totals[[#This Row],[Column C]]&lt;&gt;"",Totals[[#This Row],[Column E]]&lt;&gt;""),Totals[[#This Row],[Column C]]+Totals[[#This Row],[Column E]],"")</f>
        <v>70456.696499999991</v>
      </c>
      <c r="I267" s="6"/>
      <c r="J267" s="6"/>
      <c r="K267" s="6"/>
      <c r="L267" s="6"/>
      <c r="M267" s="6"/>
    </row>
    <row r="268" spans="1:13" ht="15.75" x14ac:dyDescent="0.25">
      <c r="A268" s="5">
        <v>45805</v>
      </c>
      <c r="B268" s="4">
        <v>33.43</v>
      </c>
      <c r="C268" s="4">
        <f t="shared" si="22"/>
        <v>26359.220700000002</v>
      </c>
      <c r="D268" s="4">
        <v>3287.13</v>
      </c>
      <c r="E268" s="4">
        <f t="shared" si="23"/>
        <v>43850.314200000001</v>
      </c>
      <c r="F268" s="4">
        <f>IF(AND(Totals[[#This Row],[Column C]]&lt;&gt;"",Totals[[#This Row],[Column E]]&lt;&gt;""),Totals[[#This Row],[Column C]]+Totals[[#This Row],[Column E]],"")</f>
        <v>70209.534899999999</v>
      </c>
      <c r="I268" s="6"/>
      <c r="J268" s="6"/>
      <c r="K268" s="6"/>
      <c r="L268" s="6"/>
      <c r="M268" s="6"/>
    </row>
    <row r="269" spans="1:13" ht="15.75" x14ac:dyDescent="0.25">
      <c r="A269" s="5">
        <v>45806</v>
      </c>
      <c r="B269" s="4">
        <v>33.15</v>
      </c>
      <c r="C269" s="4">
        <f t="shared" si="22"/>
        <v>26138.443499999998</v>
      </c>
      <c r="D269" s="4">
        <v>3307.17</v>
      </c>
      <c r="E269" s="4">
        <f t="shared" si="23"/>
        <v>44117.647799999999</v>
      </c>
      <c r="F269" s="4">
        <f>IF(AND(Totals[[#This Row],[Column C]]&lt;&gt;"",Totals[[#This Row],[Column E]]&lt;&gt;""),Totals[[#This Row],[Column C]]+Totals[[#This Row],[Column E]],"")</f>
        <v>70256.0913</v>
      </c>
      <c r="I269" s="6"/>
      <c r="J269" s="6"/>
      <c r="K269" s="6"/>
      <c r="L269" s="6"/>
      <c r="M269" s="6"/>
    </row>
    <row r="270" spans="1:13" ht="15.75" x14ac:dyDescent="0.25">
      <c r="A270" s="5">
        <v>45807</v>
      </c>
      <c r="B270" s="4">
        <v>33.15</v>
      </c>
      <c r="C270" s="4">
        <f t="shared" si="22"/>
        <v>26138.443499999998</v>
      </c>
      <c r="D270" s="4">
        <v>3302.39</v>
      </c>
      <c r="E270" s="4">
        <f t="shared" si="23"/>
        <v>44053.882599999997</v>
      </c>
      <c r="F270" s="4">
        <f>IF(AND(Totals[[#This Row],[Column C]]&lt;&gt;"",Totals[[#This Row],[Column E]]&lt;&gt;""),Totals[[#This Row],[Column C]]+Totals[[#This Row],[Column E]],"")</f>
        <v>70192.326099999991</v>
      </c>
      <c r="I270" s="6"/>
      <c r="J270" s="6"/>
      <c r="K270" s="6"/>
      <c r="L270" s="6"/>
      <c r="M270" s="6"/>
    </row>
    <row r="271" spans="1:13" ht="15.75" x14ac:dyDescent="0.25">
      <c r="A271" s="5">
        <v>45810</v>
      </c>
      <c r="B271" s="4">
        <v>34.369999999999997</v>
      </c>
      <c r="C271" s="4">
        <f t="shared" si="22"/>
        <v>27100.401299999998</v>
      </c>
      <c r="D271" s="4">
        <v>3373.28</v>
      </c>
      <c r="E271" s="4">
        <f t="shared" si="23"/>
        <v>44999.555200000003</v>
      </c>
      <c r="F271" s="4">
        <f>IF(AND(Totals[[#This Row],[Column C]]&lt;&gt;"",Totals[[#This Row],[Column E]]&lt;&gt;""),Totals[[#This Row],[Column C]]+Totals[[#This Row],[Column E]],"")</f>
        <v>72099.9565</v>
      </c>
      <c r="I271" s="6"/>
      <c r="J271" s="6"/>
      <c r="K271" s="6"/>
      <c r="L271" s="6"/>
      <c r="M271" s="6"/>
    </row>
    <row r="272" spans="1:13" ht="15.75" x14ac:dyDescent="0.25">
      <c r="A272" s="5">
        <v>45811</v>
      </c>
      <c r="B272" s="4">
        <v>34.6</v>
      </c>
      <c r="C272" s="4">
        <f t="shared" si="22"/>
        <v>27281.754000000001</v>
      </c>
      <c r="D272" s="4">
        <v>3364.52</v>
      </c>
      <c r="E272" s="4">
        <f t="shared" si="23"/>
        <v>44882.696799999998</v>
      </c>
      <c r="F272" s="4">
        <f>IF(AND(Totals[[#This Row],[Column C]]&lt;&gt;"",Totals[[#This Row],[Column E]]&lt;&gt;""),Totals[[#This Row],[Column C]]+Totals[[#This Row],[Column E]],"")</f>
        <v>72164.450799999991</v>
      </c>
      <c r="I272" s="6"/>
      <c r="J272" s="6"/>
      <c r="K272" s="6"/>
      <c r="L272" s="6"/>
      <c r="M272" s="6"/>
    </row>
    <row r="273" spans="1:13" ht="15.75" x14ac:dyDescent="0.25">
      <c r="A273" s="5">
        <v>45812</v>
      </c>
      <c r="B273" s="4">
        <v>34.72</v>
      </c>
      <c r="C273" s="4">
        <f t="shared" si="22"/>
        <v>27376.372800000001</v>
      </c>
      <c r="D273" s="4">
        <v>3383.71</v>
      </c>
      <c r="E273" s="4">
        <f t="shared" si="23"/>
        <v>45138.691400000003</v>
      </c>
      <c r="F273" s="4">
        <f>IF(AND(Totals[[#This Row],[Column C]]&lt;&gt;"",Totals[[#This Row],[Column E]]&lt;&gt;""),Totals[[#This Row],[Column C]]+Totals[[#This Row],[Column E]],"")</f>
        <v>72515.064200000008</v>
      </c>
      <c r="I273" s="6"/>
      <c r="J273" s="6"/>
      <c r="K273" s="6"/>
      <c r="L273" s="6"/>
      <c r="M273" s="6"/>
    </row>
    <row r="274" spans="1:13" ht="15.75" x14ac:dyDescent="0.25">
      <c r="A274" s="5">
        <v>45813</v>
      </c>
      <c r="B274" s="4">
        <v>36.07</v>
      </c>
      <c r="C274" s="4">
        <f t="shared" si="22"/>
        <v>28440.834300000002</v>
      </c>
      <c r="D274" s="4">
        <v>3376.28</v>
      </c>
      <c r="E274" s="4">
        <f t="shared" si="23"/>
        <v>45039.575199999999</v>
      </c>
      <c r="F274" s="4">
        <f>IF(AND(Totals[[#This Row],[Column C]]&lt;&gt;"",Totals[[#This Row],[Column E]]&lt;&gt;""),Totals[[#This Row],[Column C]]+Totals[[#This Row],[Column E]],"")</f>
        <v>73480.409500000009</v>
      </c>
      <c r="I274" s="6"/>
      <c r="J274" s="6"/>
      <c r="K274" s="6"/>
      <c r="L274" s="6"/>
      <c r="M274" s="6"/>
    </row>
    <row r="275" spans="1:13" ht="15.75" x14ac:dyDescent="0.25">
      <c r="A275" s="5"/>
      <c r="B275" s="4"/>
      <c r="C275" s="4"/>
      <c r="D275" s="4"/>
      <c r="E275" s="4"/>
      <c r="F275" s="4"/>
    </row>
  </sheetData>
  <phoneticPr fontId="3" type="noConversion"/>
  <conditionalFormatting sqref="I1:M1048576">
    <cfRule type="cellIs" dxfId="20" priority="4" operator="equal">
      <formula>TRUE</formula>
    </cfRule>
  </conditionalFormatting>
  <conditionalFormatting sqref="B4:F274">
    <cfRule type="expression" dxfId="19" priority="1">
      <formula>B4=MAX(B$4:B$274)</formula>
    </cfRule>
    <cfRule type="expression" dxfId="18" priority="2">
      <formula>B4=MIN(B$4:B$274)</formula>
    </cfRule>
    <cfRule type="expression" dxfId="17" priority="3">
      <formula>B4&gt;B3</formula>
    </cfRule>
    <cfRule type="expression" dxfId="16" priority="5">
      <formula>B4&lt;B3</formula>
    </cfRule>
    <cfRule type="expression" dxfId="15" priority="6">
      <formula>B4=B3</formula>
    </cfRule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2024-10-04T02:14:39Z</dcterms:created>
  <dcterms:modified xsi:type="dcterms:W3CDTF">2025-06-06T09:37:40Z</dcterms:modified>
</cp:coreProperties>
</file>