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365moth-my.sharepoint.com/personal/website_myonlinetraininghub_com/Documents/Blog Posts/Pricing Calculator/"/>
    </mc:Choice>
  </mc:AlternateContent>
  <xr:revisionPtr revIDLastSave="1381" documentId="8_{0035DAA4-67B2-4441-918D-A7194A507BD0}" xr6:coauthVersionLast="47" xr6:coauthVersionMax="47" xr10:uidLastSave="{DF444C73-413C-4812-9FB7-15F6A38350A7}"/>
  <bookViews>
    <workbookView xWindow="-120" yWindow="-120" windowWidth="29040" windowHeight="15720" activeTab="2" xr2:uid="{86F828B1-B072-4DA5-96B2-D1343A013ED1}"/>
  </bookViews>
  <sheets>
    <sheet name="Copyright" sheetId="3" r:id="rId1"/>
    <sheet name="Service Pricing Calculator" sheetId="1" r:id="rId2"/>
    <sheet name="Scenario Analysis" sheetId="5" r:id="rId3"/>
    <sheet name="More Resources" sheetId="4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D18" i="1" l="1"/>
  <c r="H15" i="5"/>
  <c r="H9" i="5"/>
  <c r="G15" i="5"/>
  <c r="F15" i="5"/>
  <c r="E15" i="5"/>
  <c r="G9" i="5"/>
  <c r="F9" i="5"/>
  <c r="E9" i="5"/>
  <c r="D15" i="5"/>
  <c r="D9" i="5"/>
  <c r="D14" i="1"/>
  <c r="D15" i="1" s="1"/>
  <c r="D8" i="1"/>
  <c r="H19" i="5" l="1"/>
  <c r="H16" i="5"/>
  <c r="I7" i="1"/>
  <c r="G19" i="5"/>
  <c r="F19" i="5"/>
  <c r="E19" i="5"/>
  <c r="G16" i="5"/>
  <c r="F16" i="5"/>
  <c r="E16" i="5"/>
  <c r="D19" i="5"/>
  <c r="D16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Unknown Author</author>
    <author>Mynda Treacy</author>
  </authors>
  <commentList>
    <comment ref="D5" authorId="0" shapeId="0" xr:uid="{076D4B67-CCDC-45A1-B300-0A3249B9AAD9}">
      <text>
        <r>
          <rPr>
            <sz val="10"/>
            <rFont val="Arial"/>
            <family val="2"/>
          </rPr>
          <t>What you want to actually take home after tax and expenses have been deducted i.e. net income.</t>
        </r>
      </text>
    </comment>
    <comment ref="D6" authorId="1" shapeId="0" xr:uid="{ABEFFBAD-D358-4FAF-AABE-12354554614D}">
      <text>
        <r>
          <rPr>
            <sz val="9"/>
            <color indexed="81"/>
            <rFont val="Tahoma"/>
            <family val="2"/>
          </rPr>
          <t>Fixed + Variable</t>
        </r>
      </text>
    </comment>
    <comment ref="D11" authorId="0" shapeId="0" xr:uid="{231192CA-167A-40F0-9D3A-D86AD40DCE77}">
      <text>
        <r>
          <rPr>
            <sz val="10"/>
            <rFont val="Arial"/>
            <family val="2"/>
          </rPr>
          <t>52 weeks minus holidays, vacation, and sick days.</t>
        </r>
      </text>
    </comment>
    <comment ref="D13" authorId="0" shapeId="0" xr:uid="{F255DFB5-F879-4768-ADB1-29530AAC0B47}">
      <text>
        <r>
          <rPr>
            <sz val="10"/>
            <rFont val="Arial"/>
            <family val="2"/>
          </rPr>
          <t>The rest is admin, marketing, learning. 60% is realistic.</t>
        </r>
      </text>
    </comment>
  </commentList>
</comments>
</file>

<file path=xl/sharedStrings.xml><?xml version="1.0" encoding="utf-8"?>
<sst xmlns="http://schemas.openxmlformats.org/spreadsheetml/2006/main" count="119" uniqueCount="97">
  <si>
    <t>Copyright Notice</t>
  </si>
  <si>
    <t xml:space="preserve"> </t>
  </si>
  <si>
    <t>The content in this file was created by Mynda Treacy from My Online Training Hub.</t>
  </si>
  <si>
    <t>Individual users are permitted to recreate the examples for personal practice only.</t>
  </si>
  <si>
    <r>
      <t xml:space="preserve">Recreating the examples for training or demonstration to others is </t>
    </r>
    <r>
      <rPr>
        <b/>
        <sz val="14"/>
        <rFont val="Aptos Narrow"/>
        <family val="2"/>
        <scheme val="minor"/>
      </rPr>
      <t>not permitted</t>
    </r>
    <r>
      <rPr>
        <sz val="14"/>
        <rFont val="Aptos Narrow"/>
        <family val="2"/>
        <scheme val="minor"/>
      </rPr>
      <t>, unless written consent is granted by Mynda Treacy.</t>
    </r>
  </si>
  <si>
    <t>The workbook and any sheets within must be accompanied by the following copyright notice: My Online Training Hub ©.</t>
  </si>
  <si>
    <t>This sheet must remain in any file that uses this data and or these techniques.</t>
  </si>
  <si>
    <t>Any uses of this workbook and/or data must include the above attribution.</t>
  </si>
  <si>
    <t>Social Channels</t>
  </si>
  <si>
    <t>SERVICE PRICING CALCULATOR</t>
  </si>
  <si>
    <t>YOUR INCOME GOAL</t>
  </si>
  <si>
    <t>WHAT-IF ANALYSIS: DATA TABLE</t>
  </si>
  <si>
    <t>Target net annual income</t>
  </si>
  <si>
    <t>Shows Required Hourly Rate for different billable time &amp; hours combinations</t>
  </si>
  <si>
    <t>Annual business expenses</t>
  </si>
  <si>
    <t>% Billable time →</t>
  </si>
  <si>
    <t>Tax &amp; retirement reserve</t>
  </si>
  <si>
    <t>Total Revenue Required (Gross)</t>
  </si>
  <si>
    <t>Hours worked per week ↓</t>
  </si>
  <si>
    <t>YOUR BILLABLE TIME</t>
  </si>
  <si>
    <t>Working weeks per year</t>
  </si>
  <si>
    <t>Hours worked per week</t>
  </si>
  <si>
    <t>% of time that's billable</t>
  </si>
  <si>
    <t>Billable Hours per Year</t>
  </si>
  <si>
    <t>Billable Hours per Week</t>
  </si>
  <si>
    <t>CALCULATED PRICING</t>
  </si>
  <si>
    <t>Required Hourly Rate</t>
  </si>
  <si>
    <t>WHAT-IF SCENARIO ANALYSIS</t>
  </si>
  <si>
    <t>Calculate changes based on different scenarios</t>
  </si>
  <si>
    <t>Original</t>
  </si>
  <si>
    <t>Scenario 1</t>
  </si>
  <si>
    <t>Scenario 2</t>
  </si>
  <si>
    <t>Scenario 3</t>
  </si>
  <si>
    <t>Scenario 4</t>
  </si>
  <si>
    <t>GOAL SEEK SCENARIOS</t>
  </si>
  <si>
    <t>Use Goal Seek to find required inputs for a specific outcome</t>
  </si>
  <si>
    <t>Scenario</t>
  </si>
  <si>
    <t>Set Cell</t>
  </si>
  <si>
    <t>Goal (to value)</t>
  </si>
  <si>
    <t>By changing cell</t>
  </si>
  <si>
    <t>If I can only charge $75 per hour, what billable percentage do I need to earn $65,000?</t>
  </si>
  <si>
    <t>Hourly Rate</t>
  </si>
  <si>
    <t>If I can only charge $75 per hour, how many weeks do I need to earn $65,000?</t>
  </si>
  <si>
    <t>If I can only charge $75 per hour, how many hours do I need to earn $65,000?</t>
  </si>
  <si>
    <t>If the hourly rate is capped at $75, what income is actually realistic?</t>
  </si>
  <si>
    <t>More Resources</t>
  </si>
  <si>
    <t>Tutorials</t>
  </si>
  <si>
    <t>Excel Functions</t>
  </si>
  <si>
    <t>https://www.myonlinetraininghub.com/excel-functions</t>
  </si>
  <si>
    <t>Charting Blog Posts</t>
  </si>
  <si>
    <t>https://www.myonlinetraininghub.com/category/excel-charts</t>
  </si>
  <si>
    <t>Excel Dashboard Blog Posts</t>
  </si>
  <si>
    <t>https://www.myonlinetraininghub.com/category/excel-dashboard</t>
  </si>
  <si>
    <t>Webinar Replays</t>
  </si>
  <si>
    <t>Excel Dashboards &amp; Power BI</t>
  </si>
  <si>
    <t>https://www.myonlinetraininghub.com/excel-webinars</t>
  </si>
  <si>
    <t>Courses</t>
  </si>
  <si>
    <t>Advanced Excel</t>
  </si>
  <si>
    <t>https://www.myonlinetraininghub.com/excel-expert-upgrade</t>
  </si>
  <si>
    <t>Advanced Excel Formulas</t>
  </si>
  <si>
    <t>https://www.myonlinetraininghub.com/advanced-excel-formulas-course</t>
  </si>
  <si>
    <t>Power Query</t>
  </si>
  <si>
    <t>https://www.myonlinetraininghub.com/excel-power-query-course</t>
  </si>
  <si>
    <t>PivotTable Quick Start</t>
  </si>
  <si>
    <t>https://www.myonlinetraininghub.com/excel-pivottable-course-quick-start</t>
  </si>
  <si>
    <t>Xtreme PivotTables</t>
  </si>
  <si>
    <t>https://www.myonlinetraininghub.com/excel-pivottable-course</t>
  </si>
  <si>
    <t>Power Pivot</t>
  </si>
  <si>
    <t>https://www.myonlinetraininghub.com/power-pivot-course</t>
  </si>
  <si>
    <t>Excel Dashboards</t>
  </si>
  <si>
    <t>https://www.myonlinetraininghub.com/excel-dashboard-course</t>
  </si>
  <si>
    <t>Power BI</t>
  </si>
  <si>
    <t>https://www.myonlinetraininghub.com/power-bi-course</t>
  </si>
  <si>
    <t>PowerPoint</t>
  </si>
  <si>
    <t>https://www.myonlinetraininghub.com/microsoft-powerpoint-course</t>
  </si>
  <si>
    <t>Excel for Data Analysts Fast Track</t>
  </si>
  <si>
    <t>https://www.myonlinetraininghub.com/excel-data-analyst</t>
  </si>
  <si>
    <t>Excel for Decision Making Under Uncertainty</t>
  </si>
  <si>
    <t>https://www.myonlinetraininghub.com/excel-for-decision-making-course</t>
  </si>
  <si>
    <t>Excel for Finance Professionals</t>
  </si>
  <si>
    <t>https://www.myonlinetraininghub.com/excel-for-finance-course</t>
  </si>
  <si>
    <t>Excel Analysis ToolPak</t>
  </si>
  <si>
    <t>https://www.myonlinetraininghub.com/excel-analysis-toolpak-course</t>
  </si>
  <si>
    <t>Excel for Customer Service Professionals</t>
  </si>
  <si>
    <t>https://www.myonlinetraininghub.com/excel-for-customer-service-professionals</t>
  </si>
  <si>
    <t>Excel for Operations Management</t>
  </si>
  <si>
    <t>https://www.myonlinetraininghub.com/excel-operations-management-course</t>
  </si>
  <si>
    <t>Financial Modelling</t>
  </si>
  <si>
    <t>https://www.myonlinetraininghub.com/financial-modelling-course</t>
  </si>
  <si>
    <t>Copilot Essentials</t>
  </si>
  <si>
    <t>https://www.myonlinetraininghub.com/copilot-essentials-course</t>
  </si>
  <si>
    <t>Microsoft Word Masterclass</t>
  </si>
  <si>
    <t>https://www.myonlinetraininghub.com/microsoft-word-course</t>
  </si>
  <si>
    <t>Support</t>
  </si>
  <si>
    <t>Excel Forum</t>
  </si>
  <si>
    <t>https://www.myonlinetraininghub.com/excel-forum</t>
  </si>
  <si>
    <t>Follow Us for more Tips &amp; Tutorials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</si>
</sst>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"/>
    <numFmt numFmtId="165" formatCode="&quot;$&quot;#,##0"/>
    <numFmt numFmtId="166" formatCode="\$#,##0;[Red]&quot;($&quot;#,##0\);\-"/>
    <numFmt numFmtId="167" formatCode="0.0%;[Red]\(0.0%\);\-"/>
    <numFmt numFmtId="168" formatCode="0.0&quot; hrs&quot;"/>
    <numFmt numFmtId="169" formatCode="@*."/>
  </numFmts>
  <fonts count="1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b/>
      <sz val="14"/>
      <color rgb="FF0F5511"/>
      <name val="Segoe UI"/>
      <family val="2"/>
    </font>
    <font>
      <sz val="11"/>
      <name val="Segoe UI"/>
      <family val="2"/>
    </font>
    <font>
      <b/>
      <sz val="11"/>
      <name val="Segoe UI"/>
      <family val="2"/>
    </font>
    <font>
      <sz val="10"/>
      <name val="Arial"/>
      <family val="2"/>
    </font>
    <font>
      <sz val="9"/>
      <color indexed="81"/>
      <name val="Tahoma"/>
      <family val="2"/>
    </font>
    <font>
      <sz val="28"/>
      <color theme="0"/>
      <name val="Segoe UI Light"/>
      <family val="2"/>
    </font>
    <font>
      <sz val="11"/>
      <color theme="1"/>
      <name val="Segoe UI"/>
      <family val="2"/>
    </font>
    <font>
      <sz val="14"/>
      <name val="Aptos Narrow"/>
      <family val="2"/>
      <scheme val="minor"/>
    </font>
    <font>
      <b/>
      <sz val="14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0F551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AF9E3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rgb="FF0F5511"/>
      </top>
      <bottom style="thin">
        <color rgb="FF0F5511"/>
      </bottom>
      <diagonal/>
    </border>
    <border>
      <left/>
      <right/>
      <top style="thin">
        <color rgb="FF0F5511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9" fontId="15" fillId="0" borderId="0" applyFont="0" applyFill="0" applyBorder="0" applyAlignment="0" applyProtection="0"/>
  </cellStyleXfs>
  <cellXfs count="41">
    <xf numFmtId="0" fontId="0" fillId="0" borderId="0" xfId="0"/>
    <xf numFmtId="0" fontId="1" fillId="0" borderId="0" xfId="0" applyFont="1"/>
    <xf numFmtId="0" fontId="11" fillId="2" borderId="0" xfId="0" applyFont="1" applyFill="1" applyAlignment="1">
      <alignment vertical="center"/>
    </xf>
    <xf numFmtId="0" fontId="11" fillId="3" borderId="0" xfId="0" applyFont="1" applyFill="1" applyAlignment="1">
      <alignment vertical="center"/>
    </xf>
    <xf numFmtId="0" fontId="12" fillId="3" borderId="0" xfId="0" applyFont="1" applyFill="1"/>
    <xf numFmtId="0" fontId="11" fillId="4" borderId="0" xfId="0" applyFont="1" applyFill="1" applyAlignment="1">
      <alignment vertical="center"/>
    </xf>
    <xf numFmtId="0" fontId="13" fillId="0" borderId="0" xfId="0" applyFont="1"/>
    <xf numFmtId="0" fontId="13" fillId="0" borderId="0" xfId="0" applyFont="1" applyAlignment="1">
      <alignment vertical="center"/>
    </xf>
    <xf numFmtId="169" fontId="0" fillId="0" borderId="0" xfId="0" applyNumberFormat="1" applyAlignment="1">
      <alignment horizontal="left" indent="1"/>
    </xf>
    <xf numFmtId="0" fontId="2" fillId="0" borderId="0" xfId="1"/>
    <xf numFmtId="0" fontId="1" fillId="5" borderId="0" xfId="0" applyFont="1" applyFill="1"/>
    <xf numFmtId="0" fontId="0" fillId="5" borderId="0" xfId="0" applyFill="1"/>
    <xf numFmtId="0" fontId="3" fillId="5" borderId="0" xfId="0" applyFont="1" applyFill="1"/>
    <xf numFmtId="0" fontId="6" fillId="5" borderId="0" xfId="0" applyFont="1" applyFill="1"/>
    <xf numFmtId="165" fontId="0" fillId="5" borderId="0" xfId="0" applyNumberFormat="1" applyFill="1" applyAlignment="1">
      <alignment horizontal="center"/>
    </xf>
    <xf numFmtId="0" fontId="6" fillId="0" borderId="0" xfId="0" applyFont="1"/>
    <xf numFmtId="0" fontId="7" fillId="0" borderId="0" xfId="0" applyFont="1"/>
    <xf numFmtId="166" fontId="7" fillId="0" borderId="0" xfId="0" applyNumberFormat="1" applyFont="1" applyAlignment="1">
      <alignment horizontal="right" vertical="center" wrapText="1"/>
    </xf>
    <xf numFmtId="167" fontId="7" fillId="0" borderId="0" xfId="0" applyNumberFormat="1" applyFont="1" applyAlignment="1">
      <alignment horizontal="right" vertical="center" wrapText="1"/>
    </xf>
    <xf numFmtId="0" fontId="8" fillId="0" borderId="0" xfId="0" applyFont="1"/>
    <xf numFmtId="166" fontId="8" fillId="0" borderId="1" xfId="0" applyNumberFormat="1" applyFont="1" applyBorder="1" applyAlignment="1">
      <alignment horizontal="right" vertical="center" wrapText="1"/>
    </xf>
    <xf numFmtId="166" fontId="8" fillId="0" borderId="0" xfId="0" applyNumberFormat="1" applyFont="1" applyAlignment="1">
      <alignment horizontal="right" vertical="center" wrapText="1"/>
    </xf>
    <xf numFmtId="3" fontId="7" fillId="0" borderId="0" xfId="0" applyNumberFormat="1" applyFont="1" applyAlignment="1">
      <alignment horizontal="right" vertical="center" wrapText="1"/>
    </xf>
    <xf numFmtId="168" fontId="8" fillId="0" borderId="2" xfId="0" applyNumberFormat="1" applyFont="1" applyBorder="1" applyAlignment="1">
      <alignment horizontal="right" vertical="center" wrapText="1"/>
    </xf>
    <xf numFmtId="168" fontId="8" fillId="0" borderId="0" xfId="0" applyNumberFormat="1" applyFont="1" applyAlignment="1">
      <alignment horizontal="right" vertical="center" wrapText="1"/>
    </xf>
    <xf numFmtId="0" fontId="4" fillId="0" borderId="0" xfId="0" applyFont="1"/>
    <xf numFmtId="164" fontId="4" fillId="0" borderId="0" xfId="0" applyNumberFormat="1" applyFont="1" applyAlignment="1">
      <alignment horizontal="right"/>
    </xf>
    <xf numFmtId="0" fontId="3" fillId="0" borderId="0" xfId="0" applyFont="1"/>
    <xf numFmtId="0" fontId="5" fillId="0" borderId="0" xfId="0" applyFont="1"/>
    <xf numFmtId="165" fontId="0" fillId="0" borderId="0" xfId="0" applyNumberFormat="1" applyAlignment="1">
      <alignment horizontal="center"/>
    </xf>
    <xf numFmtId="165" fontId="0" fillId="0" borderId="0" xfId="0" applyNumberFormat="1"/>
    <xf numFmtId="166" fontId="7" fillId="6" borderId="0" xfId="0" applyNumberFormat="1" applyFont="1" applyFill="1" applyAlignment="1">
      <alignment horizontal="right" vertical="center" wrapText="1"/>
    </xf>
    <xf numFmtId="167" fontId="7" fillId="6" borderId="0" xfId="0" applyNumberFormat="1" applyFont="1" applyFill="1" applyAlignment="1">
      <alignment horizontal="right" vertical="center" wrapText="1"/>
    </xf>
    <xf numFmtId="3" fontId="7" fillId="6" borderId="0" xfId="0" applyNumberFormat="1" applyFont="1" applyFill="1" applyAlignment="1">
      <alignment horizontal="right" vertical="center" wrapText="1"/>
    </xf>
    <xf numFmtId="0" fontId="1" fillId="0" borderId="3" xfId="0" applyFont="1" applyBorder="1"/>
    <xf numFmtId="0" fontId="1" fillId="0" borderId="3" xfId="0" applyFont="1" applyBorder="1" applyAlignment="1">
      <alignment horizontal="right"/>
    </xf>
    <xf numFmtId="0" fontId="1" fillId="0" borderId="3" xfId="0" applyFont="1" applyBorder="1" applyAlignment="1">
      <alignment horizontal="left"/>
    </xf>
    <xf numFmtId="9" fontId="4" fillId="0" borderId="0" xfId="2" applyFont="1" applyFill="1" applyAlignment="1">
      <alignment horizontal="center"/>
    </xf>
    <xf numFmtId="165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 applyAlignment="1">
      <alignment horizontal="center" vertical="center" textRotation="90"/>
    </xf>
  </cellXfs>
  <cellStyles count="3">
    <cellStyle name="Hyperlink" xfId="1" builtinId="8"/>
    <cellStyle name="Normal" xfId="0" builtinId="0"/>
    <cellStyle name="Per cent" xfId="2" builtinId="5"/>
  </cellStyles>
  <dxfs count="0"/>
  <tableStyles count="0" defaultTableStyle="TableStyleMedium2" defaultPivotStyle="PivotStyleLight16"/>
  <colors>
    <mruColors>
      <color rgb="FFEAF9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j-ddcOPXwmw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4.svg"/><Relationship Id="rId5" Type="http://schemas.openxmlformats.org/officeDocument/2006/relationships/image" Target="../media/image3.png"/><Relationship Id="rId4" Type="http://schemas.openxmlformats.org/officeDocument/2006/relationships/hyperlink" Target="https://www.myonlinetraininghub.com/how-to-build-an-excel-pricing-calculator-for-hourly-services" TargetMode="Externa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j-ddcOPXwmw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4.svg"/><Relationship Id="rId5" Type="http://schemas.openxmlformats.org/officeDocument/2006/relationships/image" Target="../media/image3.png"/><Relationship Id="rId4" Type="http://schemas.openxmlformats.org/officeDocument/2006/relationships/hyperlink" Target="https://www.myonlinetraininghub.com/how-to-build-an-excel-pricing-calculator-for-hourly-services" TargetMode="Externa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11</xdr:col>
      <xdr:colOff>371475</xdr:colOff>
      <xdr:row>0</xdr:row>
      <xdr:rowOff>76200</xdr:rowOff>
    </xdr:from>
    <xdr:to>
      <xdr:col>16</xdr:col>
      <xdr:colOff>520970</xdr:colOff>
      <xdr:row>0</xdr:row>
      <xdr:rowOff>650185</xdr:rowOff>
    </xdr:to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87B4D07-80D7-472F-A67E-71E78DE040D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6791325" y="76200"/>
          <a:ext cx="3197495" cy="57398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12</xdr:col>
      <xdr:colOff>700910</xdr:colOff>
      <xdr:row>0</xdr:row>
      <xdr:rowOff>33704</xdr:rowOff>
    </xdr:from>
    <xdr:to>
      <xdr:col>17</xdr:col>
      <xdr:colOff>162007</xdr:colOff>
      <xdr:row>0</xdr:row>
      <xdr:rowOff>607689</xdr:rowOff>
    </xdr:to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74921A3-6893-4AD1-A42D-D608C95C970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9375464" y="33704"/>
          <a:ext cx="3196257" cy="573985"/>
        </a:xfrm>
        <a:prstGeom prst="rect">
          <a:avLst/>
        </a:prstGeom>
      </xdr:spPr>
    </xdr:pic>
    <xdr:clientData/>
  </xdr:twoCellAnchor>
  <xdr:twoCellAnchor>
    <xdr:from>
      <xdr:col>5</xdr:col>
      <xdr:colOff>244928</xdr:colOff>
      <xdr:row>15</xdr:row>
      <xdr:rowOff>76201</xdr:rowOff>
    </xdr:from>
    <xdr:to>
      <xdr:col>16</xdr:col>
      <xdr:colOff>0</xdr:colOff>
      <xdr:row>20</xdr:row>
      <xdr:rowOff>102054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71B26B59-6CE1-CA3E-5647-5A6ABCD79294}"/>
            </a:ext>
          </a:extLst>
        </xdr:cNvPr>
        <xdr:cNvSpPr/>
      </xdr:nvSpPr>
      <xdr:spPr>
        <a:xfrm>
          <a:off x="4422321" y="3682094"/>
          <a:ext cx="7756072" cy="1121228"/>
        </a:xfrm>
        <a:prstGeom prst="roundRect">
          <a:avLst>
            <a:gd name="adj" fmla="val 3510"/>
          </a:avLst>
        </a:prstGeom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lIns="252000" rIns="540000" numCol="2" spcCol="72000" rtlCol="0" anchor="ctr"/>
        <a:lstStyle/>
        <a:p>
          <a:pPr algn="l"/>
          <a:r>
            <a:rPr lang="en-AU" sz="1200" b="1" i="0" u="none" strike="noStrike">
              <a:solidFill>
                <a:schemeClr val="accent3">
                  <a:lumMod val="75000"/>
                </a:schemeClr>
              </a:solidFill>
              <a:effectLst/>
              <a:latin typeface="+mn-lt"/>
              <a:ea typeface="+mn-ea"/>
              <a:cs typeface="+mn-cs"/>
            </a:rPr>
            <a:t>HOW TO USE A</a:t>
          </a:r>
          <a:r>
            <a:rPr lang="en-AU" sz="1200">
              <a:solidFill>
                <a:schemeClr val="accent3">
                  <a:lumMod val="75000"/>
                </a:schemeClr>
              </a:solidFill>
              <a:effectLst/>
            </a:rPr>
            <a:t> </a:t>
          </a:r>
          <a:r>
            <a:rPr lang="en-AU" sz="1200" b="1" i="0" u="none" strike="noStrike">
              <a:solidFill>
                <a:schemeClr val="accent3">
                  <a:lumMod val="75000"/>
                </a:schemeClr>
              </a:solidFill>
              <a:effectLst/>
              <a:latin typeface="+mn-lt"/>
              <a:ea typeface="+mn-ea"/>
              <a:cs typeface="+mn-cs"/>
            </a:rPr>
            <a:t>DATA TABLE:</a:t>
          </a:r>
          <a:r>
            <a:rPr lang="en-AU" sz="1200">
              <a:solidFill>
                <a:schemeClr val="accent3">
                  <a:lumMod val="75000"/>
                </a:schemeClr>
              </a:solidFill>
              <a:effectLst/>
            </a:rPr>
            <a:t> </a:t>
          </a:r>
        </a:p>
        <a:p>
          <a:pPr algn="l"/>
          <a:endParaRPr lang="en-AU" sz="800">
            <a:solidFill>
              <a:schemeClr val="accent3">
                <a:lumMod val="75000"/>
              </a:schemeClr>
            </a:solidFill>
            <a:effectLst/>
          </a:endParaRPr>
        </a:p>
        <a:p>
          <a:pPr algn="l"/>
          <a:r>
            <a:rPr lang="en-AU" sz="1100" b="0" i="0" u="none" strike="noStrike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rPr>
            <a:t>1. Select range I7:O14</a:t>
          </a:r>
          <a:r>
            <a:rPr lang="en-AU">
              <a:solidFill>
                <a:schemeClr val="tx1">
                  <a:lumMod val="65000"/>
                  <a:lumOff val="35000"/>
                </a:schemeClr>
              </a:solidFill>
              <a:effectLst/>
            </a:rPr>
            <a:t> </a:t>
          </a:r>
        </a:p>
        <a:p>
          <a:pPr algn="l"/>
          <a:endParaRPr lang="en-AU" sz="800">
            <a:solidFill>
              <a:schemeClr val="tx1">
                <a:lumMod val="65000"/>
                <a:lumOff val="35000"/>
              </a:schemeClr>
            </a:solidFill>
            <a:effectLst/>
          </a:endParaRPr>
        </a:p>
        <a:p>
          <a:pPr algn="l"/>
          <a:r>
            <a:rPr lang="en-AU" sz="1100" b="0" i="0" u="none" strike="noStrike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rPr>
            <a:t>2. Data tab → What-If Analysis → Data Table</a:t>
          </a:r>
          <a:r>
            <a:rPr lang="en-AU">
              <a:solidFill>
                <a:schemeClr val="tx1">
                  <a:lumMod val="65000"/>
                  <a:lumOff val="35000"/>
                </a:schemeClr>
              </a:solidFill>
              <a:effectLst/>
            </a:rPr>
            <a:t> </a:t>
          </a:r>
        </a:p>
        <a:p>
          <a:pPr algn="l"/>
          <a:endParaRPr lang="en-AU">
            <a:solidFill>
              <a:schemeClr val="tx1">
                <a:lumMod val="65000"/>
                <a:lumOff val="35000"/>
              </a:schemeClr>
            </a:solidFill>
            <a:effectLst/>
          </a:endParaRPr>
        </a:p>
        <a:p>
          <a:pPr algn="l"/>
          <a:endParaRPr lang="en-AU" sz="800">
            <a:solidFill>
              <a:schemeClr val="tx1">
                <a:lumMod val="65000"/>
                <a:lumOff val="35000"/>
              </a:schemeClr>
            </a:solidFill>
            <a:effectLst/>
          </a:endParaRPr>
        </a:p>
        <a:p>
          <a:pPr algn="l"/>
          <a:endParaRPr lang="en-AU">
            <a:solidFill>
              <a:schemeClr val="tx1">
                <a:lumMod val="65000"/>
                <a:lumOff val="35000"/>
              </a:schemeClr>
            </a:solidFill>
            <a:effectLst/>
          </a:endParaRPr>
        </a:p>
        <a:p>
          <a:pPr algn="l"/>
          <a:r>
            <a:rPr lang="en-AU" sz="1100" b="0" i="0" u="none" strike="noStrike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rPr>
            <a:t>3. Row input: D14 (Billable Hours/Year)</a:t>
          </a:r>
          <a:r>
            <a:rPr lang="en-AU">
              <a:solidFill>
                <a:schemeClr val="tx1">
                  <a:lumMod val="65000"/>
                  <a:lumOff val="35000"/>
                </a:schemeClr>
              </a:solidFill>
              <a:effectLst/>
            </a:rPr>
            <a:t> </a:t>
          </a:r>
        </a:p>
        <a:p>
          <a:pPr algn="l"/>
          <a:endParaRPr lang="en-AU" sz="800">
            <a:solidFill>
              <a:schemeClr val="tx1">
                <a:lumMod val="65000"/>
                <a:lumOff val="35000"/>
              </a:schemeClr>
            </a:solidFill>
            <a:effectLst/>
          </a:endParaRPr>
        </a:p>
        <a:p>
          <a:pPr algn="l"/>
          <a:r>
            <a:rPr lang="en-AU" sz="1100" b="0" i="0" u="none" strike="noStrike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rPr>
            <a:t>4. Column input: D13 (%</a:t>
          </a:r>
          <a:r>
            <a:rPr lang="en-AU" sz="11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rPr>
            <a:t> of billable time</a:t>
          </a:r>
          <a:r>
            <a:rPr lang="en-AU" sz="1100" b="0" i="0" u="none" strike="noStrike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rPr>
            <a:t>)</a:t>
          </a:r>
          <a:r>
            <a:rPr lang="en-AU">
              <a:solidFill>
                <a:schemeClr val="tx1">
                  <a:lumMod val="65000"/>
                  <a:lumOff val="35000"/>
                </a:schemeClr>
              </a:solidFill>
              <a:effectLst/>
            </a:rPr>
            <a:t> </a:t>
          </a:r>
          <a:endParaRPr lang="en-AU" sz="11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1</xdr:col>
      <xdr:colOff>1</xdr:colOff>
      <xdr:row>2</xdr:row>
      <xdr:rowOff>1</xdr:rowOff>
    </xdr:from>
    <xdr:to>
      <xdr:col>5</xdr:col>
      <xdr:colOff>1</xdr:colOff>
      <xdr:row>19</xdr:row>
      <xdr:rowOff>1</xdr:rowOff>
    </xdr:to>
    <xdr:sp macro="" textlink="">
      <xdr:nvSpPr>
        <xdr:cNvPr id="4" name="Rectangle: Rounded Corners 3">
          <a:extLst>
            <a:ext uri="{FF2B5EF4-FFF2-40B4-BE49-F238E27FC236}">
              <a16:creationId xmlns:a16="http://schemas.microsoft.com/office/drawing/2014/main" id="{3DF4C486-4C81-4E7D-BBA2-67E8BF39D857}"/>
            </a:ext>
          </a:extLst>
        </xdr:cNvPr>
        <xdr:cNvSpPr/>
      </xdr:nvSpPr>
      <xdr:spPr>
        <a:xfrm>
          <a:off x="266701" y="809626"/>
          <a:ext cx="3943350" cy="3619500"/>
        </a:xfrm>
        <a:prstGeom prst="roundRect">
          <a:avLst>
            <a:gd name="adj" fmla="val 1592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5</xdr:col>
      <xdr:colOff>466724</xdr:colOff>
      <xdr:row>2</xdr:row>
      <xdr:rowOff>1</xdr:rowOff>
    </xdr:from>
    <xdr:to>
      <xdr:col>15</xdr:col>
      <xdr:colOff>200024</xdr:colOff>
      <xdr:row>15</xdr:row>
      <xdr:rowOff>0</xdr:rowOff>
    </xdr:to>
    <xdr:sp macro="" textlink="">
      <xdr:nvSpPr>
        <xdr:cNvPr id="5" name="Rectangle: Rounded Corners 4">
          <a:extLst>
            <a:ext uri="{FF2B5EF4-FFF2-40B4-BE49-F238E27FC236}">
              <a16:creationId xmlns:a16="http://schemas.microsoft.com/office/drawing/2014/main" id="{137C8328-947F-0F1D-43DB-9CB31C8480B2}"/>
            </a:ext>
          </a:extLst>
        </xdr:cNvPr>
        <xdr:cNvSpPr/>
      </xdr:nvSpPr>
      <xdr:spPr>
        <a:xfrm>
          <a:off x="4676774" y="809626"/>
          <a:ext cx="8543925" cy="2781299"/>
        </a:xfrm>
        <a:prstGeom prst="roundRect">
          <a:avLst>
            <a:gd name="adj" fmla="val 1592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9</xdr:col>
      <xdr:colOff>734785</xdr:colOff>
      <xdr:row>0</xdr:row>
      <xdr:rowOff>176893</xdr:rowOff>
    </xdr:from>
    <xdr:to>
      <xdr:col>10</xdr:col>
      <xdr:colOff>794005</xdr:colOff>
      <xdr:row>0</xdr:row>
      <xdr:rowOff>472168</xdr:rowOff>
    </xdr:to>
    <xdr:grpSp>
      <xdr:nvGrpSpPr>
        <xdr:cNvPr id="6" name="Group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C60D0FF-AA9C-4585-A12C-6C94B671D7A2}"/>
            </a:ext>
          </a:extLst>
        </xdr:cNvPr>
        <xdr:cNvGrpSpPr/>
      </xdr:nvGrpSpPr>
      <xdr:grpSpPr>
        <a:xfrm>
          <a:off x="6110198" y="176893"/>
          <a:ext cx="1160807" cy="295275"/>
          <a:chOff x="4486275" y="142875"/>
          <a:chExt cx="1162050" cy="295275"/>
        </a:xfrm>
      </xdr:grpSpPr>
      <xdr:sp macro="" textlink="">
        <xdr:nvSpPr>
          <xdr:cNvPr id="7" name="Rectangle: Rounded Corners 6">
            <a:extLst>
              <a:ext uri="{FF2B5EF4-FFF2-40B4-BE49-F238E27FC236}">
                <a16:creationId xmlns:a16="http://schemas.microsoft.com/office/drawing/2014/main" id="{479A4665-0723-4534-4451-F53DC9ACA073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8" name="Graphic 7" descr="Document">
            <a:extLst>
              <a:ext uri="{FF2B5EF4-FFF2-40B4-BE49-F238E27FC236}">
                <a16:creationId xmlns:a16="http://schemas.microsoft.com/office/drawing/2014/main" id="{5892A730-F04D-5226-92DC-2E363BF81A2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10</xdr:col>
      <xdr:colOff>936879</xdr:colOff>
      <xdr:row>0</xdr:row>
      <xdr:rowOff>176893</xdr:rowOff>
    </xdr:from>
    <xdr:to>
      <xdr:col>12</xdr:col>
      <xdr:colOff>99153</xdr:colOff>
      <xdr:row>0</xdr:row>
      <xdr:rowOff>472168</xdr:rowOff>
    </xdr:to>
    <xdr:grpSp>
      <xdr:nvGrpSpPr>
        <xdr:cNvPr id="9" name="Group 8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66445C0-2A03-4A43-8FA9-71C665B60E45}"/>
            </a:ext>
          </a:extLst>
        </xdr:cNvPr>
        <xdr:cNvGrpSpPr/>
      </xdr:nvGrpSpPr>
      <xdr:grpSpPr>
        <a:xfrm>
          <a:off x="7413879" y="176893"/>
          <a:ext cx="1365448" cy="295275"/>
          <a:chOff x="5400674" y="152400"/>
          <a:chExt cx="1362075" cy="295275"/>
        </a:xfrm>
      </xdr:grpSpPr>
      <xdr:sp macro="" textlink="">
        <xdr:nvSpPr>
          <xdr:cNvPr id="10" name="Rectangle: Rounded Corners 9">
            <a:extLst>
              <a:ext uri="{FF2B5EF4-FFF2-40B4-BE49-F238E27FC236}">
                <a16:creationId xmlns:a16="http://schemas.microsoft.com/office/drawing/2014/main" id="{F9E0136E-A72E-2D2A-7CD6-E419F6C2E0F8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11" name="Group 10">
            <a:extLst>
              <a:ext uri="{FF2B5EF4-FFF2-40B4-BE49-F238E27FC236}">
                <a16:creationId xmlns:a16="http://schemas.microsoft.com/office/drawing/2014/main" id="{F9032FD9-6664-5642-303D-0F81BA1EDA8E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2" name="Rectangle: Rounded Corners 11">
              <a:extLst>
                <a:ext uri="{FF2B5EF4-FFF2-40B4-BE49-F238E27FC236}">
                  <a16:creationId xmlns:a16="http://schemas.microsoft.com/office/drawing/2014/main" id="{EB178534-60F4-6A9F-A24E-D77ABAE09DF5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3" name="Isosceles Triangle 12">
              <a:extLst>
                <a:ext uri="{FF2B5EF4-FFF2-40B4-BE49-F238E27FC236}">
                  <a16:creationId xmlns:a16="http://schemas.microsoft.com/office/drawing/2014/main" id="{7F78B3D0-6C12-EFC6-5F9F-F6B5545F1CE5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12</xdr:col>
      <xdr:colOff>4743794</xdr:colOff>
      <xdr:row>0</xdr:row>
      <xdr:rowOff>57150</xdr:rowOff>
    </xdr:from>
    <xdr:to>
      <xdr:col>15</xdr:col>
      <xdr:colOff>1360352</xdr:colOff>
      <xdr:row>1</xdr:row>
      <xdr:rowOff>12010</xdr:rowOff>
    </xdr:to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7BA3CBD-E1DA-434F-9360-B010EBF76E4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11750881" y="57150"/>
          <a:ext cx="3192949" cy="576056"/>
        </a:xfrm>
        <a:prstGeom prst="rect">
          <a:avLst/>
        </a:prstGeom>
      </xdr:spPr>
    </xdr:pic>
    <xdr:clientData/>
  </xdr:twoCellAnchor>
  <xdr:twoCellAnchor>
    <xdr:from>
      <xdr:col>10</xdr:col>
      <xdr:colOff>0</xdr:colOff>
      <xdr:row>12</xdr:row>
      <xdr:rowOff>144338</xdr:rowOff>
    </xdr:from>
    <xdr:to>
      <xdr:col>17</xdr:col>
      <xdr:colOff>0</xdr:colOff>
      <xdr:row>20</xdr:row>
      <xdr:rowOff>0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3CFC8DA7-AEE5-44B7-8D68-FA4BE32C68BC}"/>
            </a:ext>
          </a:extLst>
        </xdr:cNvPr>
        <xdr:cNvSpPr/>
      </xdr:nvSpPr>
      <xdr:spPr>
        <a:xfrm>
          <a:off x="6762750" y="3126396"/>
          <a:ext cx="8396654" cy="1540854"/>
        </a:xfrm>
        <a:prstGeom prst="roundRect">
          <a:avLst>
            <a:gd name="adj" fmla="val 2533"/>
          </a:avLst>
        </a:prstGeom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lIns="288000" tIns="72000" rIns="324000" numCol="2" spcCol="432000" rtlCol="0" anchor="ctr"/>
        <a:lstStyle/>
        <a:p>
          <a:pPr algn="l"/>
          <a:r>
            <a:rPr lang="en-AU" sz="1400" b="1" i="0" u="none" strike="noStrike">
              <a:solidFill>
                <a:schemeClr val="accent3">
                  <a:lumMod val="75000"/>
                </a:schemeClr>
              </a:solidFill>
              <a:effectLst/>
              <a:latin typeface="Segoe UI" panose="020B0502040204020203" pitchFamily="34" charset="0"/>
              <a:ea typeface="+mn-ea"/>
              <a:cs typeface="Segoe UI" panose="020B0502040204020203" pitchFamily="34" charset="0"/>
            </a:rPr>
            <a:t>HOW TO USE GOAL SEEK:</a:t>
          </a:r>
        </a:p>
        <a:p>
          <a:pPr algn="l"/>
          <a:endParaRPr lang="en-AU">
            <a:solidFill>
              <a:schemeClr val="accent3">
                <a:lumMod val="75000"/>
              </a:schemeClr>
            </a:solidFill>
            <a:effectLst/>
          </a:endParaRPr>
        </a:p>
        <a:p>
          <a:pPr algn="l"/>
          <a:r>
            <a:rPr lang="en-AU" sz="1400" b="0" i="0" u="none" strike="noStrike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rPr>
            <a:t>1. Data → What-If Analysis → Goal Seek  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 b="0" i="0" u="none" strike="noStrike">
            <a:solidFill>
              <a:schemeClr val="tx1">
                <a:lumMod val="65000"/>
                <a:lumOff val="3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400" b="0" i="0" u="none" strike="noStrike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rPr>
            <a:t>2. Set cell: (the result cell, e.g. E19)  </a:t>
          </a:r>
        </a:p>
        <a:p>
          <a:pPr algn="l"/>
          <a:endParaRPr lang="en-AU" sz="1400" b="0" i="0" u="none" strike="noStrike">
            <a:solidFill>
              <a:schemeClr val="tx1">
                <a:lumMod val="65000"/>
                <a:lumOff val="3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algn="l"/>
          <a:endParaRPr lang="en-AU" sz="900" b="0" i="0" u="none" strike="noStrike">
            <a:solidFill>
              <a:schemeClr val="tx1">
                <a:lumMod val="65000"/>
                <a:lumOff val="3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algn="l"/>
          <a:endParaRPr lang="en-AU" sz="1400" b="0" i="0" u="none" strike="noStrike">
            <a:solidFill>
              <a:schemeClr val="tx1">
                <a:lumMod val="65000"/>
                <a:lumOff val="3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lang="en-AU" sz="1400" b="0" i="0" u="none" strike="noStrike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rPr>
            <a:t>3. Goal (to value): the constraint 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 b="0" i="0">
            <a:solidFill>
              <a:schemeClr val="tx1">
                <a:lumMod val="65000"/>
                <a:lumOff val="3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400" b="0" i="0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rPr>
            <a:t>4. By changing: (the input cell, e.g. E14)</a:t>
          </a:r>
          <a:r>
            <a:rPr lang="en-AU" sz="1400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rPr>
            <a:t> </a:t>
          </a:r>
          <a:endParaRPr lang="en-AU" sz="1400">
            <a:solidFill>
              <a:schemeClr val="tx1">
                <a:lumMod val="65000"/>
                <a:lumOff val="35000"/>
              </a:schemeClr>
            </a:solidFill>
            <a:effectLst/>
          </a:endParaRPr>
        </a:p>
        <a:p>
          <a:pPr algn="l"/>
          <a:endParaRPr lang="en-AU" sz="11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1</xdr:col>
      <xdr:colOff>0</xdr:colOff>
      <xdr:row>3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4" name="Rectangle: Rounded Corners 3">
          <a:extLst>
            <a:ext uri="{FF2B5EF4-FFF2-40B4-BE49-F238E27FC236}">
              <a16:creationId xmlns:a16="http://schemas.microsoft.com/office/drawing/2014/main" id="{89B19EB1-6592-4C00-B55B-0A72221A2C67}"/>
            </a:ext>
          </a:extLst>
        </xdr:cNvPr>
        <xdr:cNvSpPr/>
      </xdr:nvSpPr>
      <xdr:spPr>
        <a:xfrm>
          <a:off x="266700" y="1000125"/>
          <a:ext cx="3962400" cy="3619500"/>
        </a:xfrm>
        <a:prstGeom prst="roundRect">
          <a:avLst>
            <a:gd name="adj" fmla="val 1592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10</xdr:col>
      <xdr:colOff>0</xdr:colOff>
      <xdr:row>3</xdr:row>
      <xdr:rowOff>0</xdr:rowOff>
    </xdr:from>
    <xdr:to>
      <xdr:col>17</xdr:col>
      <xdr:colOff>0</xdr:colOff>
      <xdr:row>12</xdr:row>
      <xdr:rowOff>0</xdr:rowOff>
    </xdr:to>
    <xdr:sp macro="" textlink="">
      <xdr:nvSpPr>
        <xdr:cNvPr id="5" name="Rectangle: Rounded Corners 4">
          <a:extLst>
            <a:ext uri="{FF2B5EF4-FFF2-40B4-BE49-F238E27FC236}">
              <a16:creationId xmlns:a16="http://schemas.microsoft.com/office/drawing/2014/main" id="{22B056BA-9286-BF89-86C8-41912124AA7F}"/>
            </a:ext>
          </a:extLst>
        </xdr:cNvPr>
        <xdr:cNvSpPr/>
      </xdr:nvSpPr>
      <xdr:spPr>
        <a:xfrm>
          <a:off x="4591050" y="1000125"/>
          <a:ext cx="9677400" cy="2152650"/>
        </a:xfrm>
        <a:prstGeom prst="roundRect">
          <a:avLst>
            <a:gd name="adj" fmla="val 2919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7</xdr:col>
      <xdr:colOff>180305</xdr:colOff>
      <xdr:row>0</xdr:row>
      <xdr:rowOff>175847</xdr:rowOff>
    </xdr:from>
    <xdr:to>
      <xdr:col>12</xdr:col>
      <xdr:colOff>28956</xdr:colOff>
      <xdr:row>0</xdr:row>
      <xdr:rowOff>471122</xdr:rowOff>
    </xdr:to>
    <xdr:grpSp>
      <xdr:nvGrpSpPr>
        <xdr:cNvPr id="6" name="Group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9C93FD8-C3EB-4BAA-ABB0-A775343D0291}"/>
            </a:ext>
          </a:extLst>
        </xdr:cNvPr>
        <xdr:cNvGrpSpPr/>
      </xdr:nvGrpSpPr>
      <xdr:grpSpPr>
        <a:xfrm>
          <a:off x="5870457" y="175847"/>
          <a:ext cx="1165586" cy="295275"/>
          <a:chOff x="4486275" y="142875"/>
          <a:chExt cx="1162050" cy="295275"/>
        </a:xfrm>
      </xdr:grpSpPr>
      <xdr:sp macro="" textlink="">
        <xdr:nvSpPr>
          <xdr:cNvPr id="7" name="Rectangle: Rounded Corners 6">
            <a:extLst>
              <a:ext uri="{FF2B5EF4-FFF2-40B4-BE49-F238E27FC236}">
                <a16:creationId xmlns:a16="http://schemas.microsoft.com/office/drawing/2014/main" id="{356F0775-1A50-0C98-5044-42CBD222475C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8" name="Graphic 7" descr="Document">
            <a:extLst>
              <a:ext uri="{FF2B5EF4-FFF2-40B4-BE49-F238E27FC236}">
                <a16:creationId xmlns:a16="http://schemas.microsoft.com/office/drawing/2014/main" id="{9F77A4C4-B291-E645-6756-F81EEFF2673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12</xdr:col>
      <xdr:colOff>176608</xdr:colOff>
      <xdr:row>0</xdr:row>
      <xdr:rowOff>175847</xdr:rowOff>
    </xdr:from>
    <xdr:to>
      <xdr:col>12</xdr:col>
      <xdr:colOff>1520713</xdr:colOff>
      <xdr:row>0</xdr:row>
      <xdr:rowOff>471122</xdr:rowOff>
    </xdr:to>
    <xdr:grpSp>
      <xdr:nvGrpSpPr>
        <xdr:cNvPr id="9" name="Group 8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B6E71E06-244E-4AF8-A48C-5A310A213E88}"/>
            </a:ext>
          </a:extLst>
        </xdr:cNvPr>
        <xdr:cNvGrpSpPr/>
      </xdr:nvGrpSpPr>
      <xdr:grpSpPr>
        <a:xfrm>
          <a:off x="7183695" y="175847"/>
          <a:ext cx="1344105" cy="295275"/>
          <a:chOff x="5400674" y="152400"/>
          <a:chExt cx="1362075" cy="295275"/>
        </a:xfrm>
      </xdr:grpSpPr>
      <xdr:sp macro="" textlink="">
        <xdr:nvSpPr>
          <xdr:cNvPr id="10" name="Rectangle: Rounded Corners 9">
            <a:extLst>
              <a:ext uri="{FF2B5EF4-FFF2-40B4-BE49-F238E27FC236}">
                <a16:creationId xmlns:a16="http://schemas.microsoft.com/office/drawing/2014/main" id="{35ABFA7B-2794-DDBC-D38D-F01CCB20813E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11" name="Group 10">
            <a:extLst>
              <a:ext uri="{FF2B5EF4-FFF2-40B4-BE49-F238E27FC236}">
                <a16:creationId xmlns:a16="http://schemas.microsoft.com/office/drawing/2014/main" id="{9010EB4A-1A42-93A0-B762-6AD0D9ECD2AB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2" name="Rectangle: Rounded Corners 11">
              <a:extLst>
                <a:ext uri="{FF2B5EF4-FFF2-40B4-BE49-F238E27FC236}">
                  <a16:creationId xmlns:a16="http://schemas.microsoft.com/office/drawing/2014/main" id="{A4458E48-92DA-A3FD-536E-72BD3649D1EF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3" name="Isosceles Triangle 12">
              <a:extLst>
                <a:ext uri="{FF2B5EF4-FFF2-40B4-BE49-F238E27FC236}">
                  <a16:creationId xmlns:a16="http://schemas.microsoft.com/office/drawing/2014/main" id="{5DDA1A1E-6207-0012-5405-707A6E889D1E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0</xdr:colOff>
      <xdr:row>0</xdr:row>
      <xdr:rowOff>0</xdr:rowOff>
    </xdr:from>
    <xdr:to>
      <xdr:col>2</xdr:col>
      <xdr:colOff>3197495</xdr:colOff>
      <xdr:row>0</xdr:row>
      <xdr:rowOff>573985</xdr:rowOff>
    </xdr:to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A8E3B10-4475-4EDB-A31D-7C0BE02D1F9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3352800" y="0"/>
          <a:ext cx="3197495" cy="5739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yonlinetraininghub.com/excel-expert-upgrade" TargetMode="External"/><Relationship Id="rId13" Type="http://schemas.openxmlformats.org/officeDocument/2006/relationships/hyperlink" Target="https://www.myonlinetraininghub.com/power-pivot-course" TargetMode="External"/><Relationship Id="rId18" Type="http://schemas.openxmlformats.org/officeDocument/2006/relationships/hyperlink" Target="https://www.myonlinetraininghub.com/excel-operations-management-course" TargetMode="External"/><Relationship Id="rId3" Type="http://schemas.openxmlformats.org/officeDocument/2006/relationships/hyperlink" Target="http://www.myonlinetraininghub.com/excel-webinars" TargetMode="External"/><Relationship Id="rId21" Type="http://schemas.openxmlformats.org/officeDocument/2006/relationships/drawing" Target="../drawings/drawing4.xml"/><Relationship Id="rId7" Type="http://schemas.openxmlformats.org/officeDocument/2006/relationships/hyperlink" Target="https://www.myonlinetraininghub.com/excel-dashboard-course" TargetMode="External"/><Relationship Id="rId12" Type="http://schemas.openxmlformats.org/officeDocument/2006/relationships/hyperlink" Target="https://www.myonlinetraininghub.com/excel-pivottable-course" TargetMode="External"/><Relationship Id="rId17" Type="http://schemas.openxmlformats.org/officeDocument/2006/relationships/hyperlink" Target="https://www.myonlinetraininghub.com/excel-for-customer-service-professionals" TargetMode="External"/><Relationship Id="rId2" Type="http://schemas.openxmlformats.org/officeDocument/2006/relationships/hyperlink" Target="http://www.myonlinetraininghub.com/category/excel-dashboard" TargetMode="External"/><Relationship Id="rId16" Type="http://schemas.openxmlformats.org/officeDocument/2006/relationships/hyperlink" Target="https://www.myonlinetraininghub.com/excel-analysis-toolpak-course" TargetMode="External"/><Relationship Id="rId20" Type="http://schemas.openxmlformats.org/officeDocument/2006/relationships/hyperlink" Target="https://www.myonlinetraininghub.com/microsoft-word-course" TargetMode="External"/><Relationship Id="rId1" Type="http://schemas.openxmlformats.org/officeDocument/2006/relationships/hyperlink" Target="http://www.myonlinetraininghub.com/category/excel-charts" TargetMode="External"/><Relationship Id="rId6" Type="http://schemas.openxmlformats.org/officeDocument/2006/relationships/hyperlink" Target="https://www.myonlinetraininghub.com/power-bi-course" TargetMode="External"/><Relationship Id="rId11" Type="http://schemas.openxmlformats.org/officeDocument/2006/relationships/hyperlink" Target="https://www.myonlinetraininghub.com/excel-pivottable-course-quick-start" TargetMode="External"/><Relationship Id="rId5" Type="http://schemas.openxmlformats.org/officeDocument/2006/relationships/hyperlink" Target="https://www.myonlinetraininghub.com/excel-functions" TargetMode="External"/><Relationship Id="rId15" Type="http://schemas.openxmlformats.org/officeDocument/2006/relationships/hyperlink" Target="https://www.myonlinetraininghub.com/excel-for-finance-course" TargetMode="External"/><Relationship Id="rId10" Type="http://schemas.openxmlformats.org/officeDocument/2006/relationships/hyperlink" Target="https://www.myonlinetraininghub.com/excel-power-query-course" TargetMode="External"/><Relationship Id="rId19" Type="http://schemas.openxmlformats.org/officeDocument/2006/relationships/hyperlink" Target="https://www.myonlinetraininghub.com/financial-modelling-course" TargetMode="External"/><Relationship Id="rId4" Type="http://schemas.openxmlformats.org/officeDocument/2006/relationships/hyperlink" Target="https://www.myonlinetraininghub.com/excel-forum" TargetMode="External"/><Relationship Id="rId9" Type="http://schemas.openxmlformats.org/officeDocument/2006/relationships/hyperlink" Target="https://www.myonlinetraininghub.com/advanced-excel-formulas-course" TargetMode="External"/><Relationship Id="rId14" Type="http://schemas.openxmlformats.org/officeDocument/2006/relationships/hyperlink" Target="https://www.myonlinetraininghub.com/excel-for-decision-making-cour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446A11-CFF1-4E67-BDDD-7351A1D26FE1}">
  <dimension ref="A1:Q30"/>
  <sheetViews>
    <sheetView showGridLines="0" showRowColHeaders="0" workbookViewId="0">
      <selection activeCell="L1" sqref="L1"/>
    </sheetView>
  </sheetViews>
  <sheetFormatPr defaultColWidth="0" defaultRowHeight="15" customHeight="1" zeroHeight="1" x14ac:dyDescent="0.25"/>
  <cols>
    <col min="1" max="1" width="4.85546875" customWidth="1"/>
    <col min="2" max="17" width="9.140625" customWidth="1"/>
    <col min="18" max="16384" width="9.140625" hidden="1"/>
  </cols>
  <sheetData>
    <row r="1" spans="1:17" ht="52.5" customHeight="1" x14ac:dyDescent="0.25">
      <c r="A1" s="2"/>
      <c r="B1" s="5" t="s">
        <v>0</v>
      </c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2" spans="1:17" x14ac:dyDescent="0.25"/>
    <row r="3" spans="1:17" ht="18.75" x14ac:dyDescent="0.3">
      <c r="B3" s="6" t="s">
        <v>1</v>
      </c>
    </row>
    <row r="4" spans="1:17" ht="18.75" x14ac:dyDescent="0.25">
      <c r="B4" s="7" t="s">
        <v>2</v>
      </c>
    </row>
    <row r="5" spans="1:17" ht="18.75" x14ac:dyDescent="0.25">
      <c r="B5" s="7" t="s">
        <v>3</v>
      </c>
    </row>
    <row r="6" spans="1:17" ht="18.75" x14ac:dyDescent="0.25">
      <c r="B6" s="7" t="s">
        <v>4</v>
      </c>
    </row>
    <row r="7" spans="1:17" ht="18.75" x14ac:dyDescent="0.25">
      <c r="B7" s="7"/>
    </row>
    <row r="8" spans="1:17" ht="18.75" x14ac:dyDescent="0.25">
      <c r="B8" s="7" t="s">
        <v>5</v>
      </c>
    </row>
    <row r="9" spans="1:17" x14ac:dyDescent="0.25"/>
    <row r="10" spans="1:17" ht="18.75" x14ac:dyDescent="0.25">
      <c r="B10" s="7" t="s">
        <v>6</v>
      </c>
    </row>
    <row r="11" spans="1:17" ht="18.75" x14ac:dyDescent="0.25">
      <c r="B11" s="7" t="s">
        <v>7</v>
      </c>
    </row>
    <row r="30" spans="2:2" hidden="1" x14ac:dyDescent="0.25">
      <c r="B30" t="s">
        <v>8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21719F-5BCB-4300-ADAA-47E7BAB0174E}">
  <dimension ref="A1:T25"/>
  <sheetViews>
    <sheetView showGridLines="0" zoomScale="115" zoomScaleNormal="115" workbookViewId="0">
      <selection activeCell="L26" sqref="L26"/>
    </sheetView>
  </sheetViews>
  <sheetFormatPr defaultRowHeight="15" x14ac:dyDescent="0.25"/>
  <cols>
    <col min="1" max="1" width="3.42578125" style="11" customWidth="1"/>
    <col min="2" max="2" width="2.7109375" style="11" customWidth="1"/>
    <col min="3" max="3" width="33.85546875" style="11" customWidth="1"/>
    <col min="4" max="4" width="19" style="11" customWidth="1"/>
    <col min="5" max="5" width="3.5703125" style="11" customWidth="1"/>
    <col min="6" max="6" width="3.7109375" style="11" customWidth="1"/>
    <col min="7" max="7" width="2.7109375" style="11" customWidth="1"/>
    <col min="8" max="8" width="3.85546875" style="11" customWidth="1"/>
    <col min="9" max="9" width="7.5703125" style="11" customWidth="1"/>
    <col min="10" max="15" width="16.5703125" style="11" customWidth="1"/>
    <col min="16" max="16" width="3" style="11" customWidth="1"/>
    <col min="17" max="17" width="3.42578125" style="11" customWidth="1"/>
    <col min="18" max="18" width="31.5703125" style="11" bestFit="1" customWidth="1"/>
    <col min="19" max="19" width="8.140625" style="11" bestFit="1" customWidth="1"/>
    <col min="20" max="20" width="18.42578125" style="11" bestFit="1" customWidth="1"/>
    <col min="21" max="16384" width="9.140625" style="11"/>
  </cols>
  <sheetData>
    <row r="1" spans="1:20" s="4" customFormat="1" ht="48.75" customHeight="1" x14ac:dyDescent="0.3">
      <c r="A1" s="2"/>
      <c r="B1" s="3"/>
      <c r="C1" s="3" t="s">
        <v>9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</row>
    <row r="2" spans="1:20" x14ac:dyDescent="0.25">
      <c r="C2" s="12"/>
    </row>
    <row r="3" spans="1:20" x14ac:dyDescent="0.25">
      <c r="B3"/>
      <c r="C3"/>
      <c r="D3"/>
      <c r="E3"/>
      <c r="G3"/>
      <c r="H3"/>
      <c r="I3"/>
      <c r="J3"/>
      <c r="K3"/>
      <c r="L3"/>
      <c r="M3"/>
      <c r="N3"/>
      <c r="O3"/>
      <c r="P3"/>
    </row>
    <row r="4" spans="1:20" ht="20.25" x14ac:dyDescent="0.35">
      <c r="B4"/>
      <c r="C4" s="15" t="s">
        <v>10</v>
      </c>
      <c r="D4"/>
      <c r="E4"/>
      <c r="G4"/>
      <c r="H4" s="15" t="s">
        <v>11</v>
      </c>
      <c r="I4"/>
      <c r="J4"/>
      <c r="K4"/>
      <c r="L4"/>
      <c r="M4"/>
      <c r="N4"/>
      <c r="O4"/>
      <c r="P4"/>
    </row>
    <row r="5" spans="1:20" ht="16.5" x14ac:dyDescent="0.3">
      <c r="B5"/>
      <c r="C5" s="16" t="s">
        <v>12</v>
      </c>
      <c r="D5" s="31">
        <v>65000</v>
      </c>
      <c r="E5" s="17"/>
      <c r="G5"/>
      <c r="H5" s="27" t="s">
        <v>13</v>
      </c>
      <c r="I5"/>
      <c r="J5"/>
      <c r="K5"/>
      <c r="L5"/>
      <c r="M5"/>
      <c r="N5"/>
      <c r="O5"/>
      <c r="P5"/>
    </row>
    <row r="6" spans="1:20" ht="16.5" x14ac:dyDescent="0.3">
      <c r="B6"/>
      <c r="C6" s="16" t="s">
        <v>14</v>
      </c>
      <c r="D6" s="31">
        <v>8000</v>
      </c>
      <c r="E6" s="17"/>
      <c r="G6"/>
      <c r="H6"/>
      <c r="I6"/>
      <c r="J6" s="28" t="s">
        <v>15</v>
      </c>
      <c r="K6"/>
      <c r="L6"/>
      <c r="M6"/>
      <c r="N6"/>
      <c r="O6"/>
      <c r="P6"/>
    </row>
    <row r="7" spans="1:20" ht="16.5" x14ac:dyDescent="0.3">
      <c r="B7"/>
      <c r="C7" s="16" t="s">
        <v>16</v>
      </c>
      <c r="D7" s="32">
        <v>0.3</v>
      </c>
      <c r="E7" s="18"/>
      <c r="G7"/>
      <c r="H7"/>
      <c r="I7" s="38">
        <f>D18</f>
        <v>94.461697722567294</v>
      </c>
      <c r="J7" s="37">
        <v>0.5</v>
      </c>
      <c r="K7" s="37">
        <v>0.55000000000000004</v>
      </c>
      <c r="L7" s="37">
        <v>0.6</v>
      </c>
      <c r="M7" s="37">
        <v>0.65</v>
      </c>
      <c r="N7" s="37">
        <v>0.7</v>
      </c>
      <c r="O7" s="37">
        <v>0.75</v>
      </c>
      <c r="P7"/>
    </row>
    <row r="8" spans="1:20" ht="16.5" x14ac:dyDescent="0.3">
      <c r="B8"/>
      <c r="C8" s="19" t="s">
        <v>17</v>
      </c>
      <c r="D8" s="20">
        <f>(D5+D6)/(1-D7)</f>
        <v>104285.71428571429</v>
      </c>
      <c r="E8" s="21"/>
      <c r="G8"/>
      <c r="H8" s="40" t="s">
        <v>18</v>
      </c>
      <c r="I8" s="39">
        <v>20</v>
      </c>
      <c r="J8" s="29">
        <f t="dataTable" ref="J8:O14" dt2D="1" dtr="1" r1="D13" r2="D12"/>
        <v>226.70807453416151</v>
      </c>
      <c r="K8" s="29">
        <v>206.09824957651043</v>
      </c>
      <c r="L8" s="29">
        <v>188.92339544513459</v>
      </c>
      <c r="M8" s="29">
        <v>174.39082656473963</v>
      </c>
      <c r="N8" s="29">
        <v>161.9343389529725</v>
      </c>
      <c r="O8" s="29">
        <v>151.13871635610766</v>
      </c>
      <c r="P8"/>
    </row>
    <row r="9" spans="1:20" ht="15" customHeight="1" x14ac:dyDescent="0.25">
      <c r="B9"/>
      <c r="C9"/>
      <c r="D9"/>
      <c r="E9"/>
      <c r="G9"/>
      <c r="H9" s="40"/>
      <c r="I9" s="39">
        <v>25</v>
      </c>
      <c r="J9" s="29">
        <v>181.36645962732919</v>
      </c>
      <c r="K9" s="29">
        <v>164.87859966120837</v>
      </c>
      <c r="L9" s="29">
        <v>151.13871635610766</v>
      </c>
      <c r="M9" s="29">
        <v>139.51266125179168</v>
      </c>
      <c r="N9" s="29">
        <v>129.547471162378</v>
      </c>
      <c r="O9" s="29">
        <v>120.91097308488614</v>
      </c>
      <c r="P9"/>
    </row>
    <row r="10" spans="1:20" ht="20.25" x14ac:dyDescent="0.35">
      <c r="B10"/>
      <c r="C10" s="15" t="s">
        <v>19</v>
      </c>
      <c r="D10"/>
      <c r="E10"/>
      <c r="G10"/>
      <c r="H10" s="40"/>
      <c r="I10" s="39">
        <v>30</v>
      </c>
      <c r="J10" s="29">
        <v>151.13871635610766</v>
      </c>
      <c r="K10" s="29">
        <v>137.39883305100696</v>
      </c>
      <c r="L10" s="29">
        <v>125.94893029675639</v>
      </c>
      <c r="M10" s="29">
        <v>116.26055104315974</v>
      </c>
      <c r="N10" s="29">
        <v>107.95622596864834</v>
      </c>
      <c r="O10" s="29">
        <v>100.75914423740511</v>
      </c>
      <c r="P10"/>
    </row>
    <row r="11" spans="1:20" ht="16.5" x14ac:dyDescent="0.3">
      <c r="B11"/>
      <c r="C11" s="16" t="s">
        <v>20</v>
      </c>
      <c r="D11" s="33">
        <v>46</v>
      </c>
      <c r="E11" s="22"/>
      <c r="G11"/>
      <c r="H11" s="40"/>
      <c r="I11" s="39">
        <v>35</v>
      </c>
      <c r="J11" s="29">
        <v>129.547471162378</v>
      </c>
      <c r="K11" s="29">
        <v>117.77042832943452</v>
      </c>
      <c r="L11" s="29">
        <v>107.95622596864834</v>
      </c>
      <c r="M11" s="29">
        <v>99.651900894136929</v>
      </c>
      <c r="N11" s="29">
        <v>92.533907973127143</v>
      </c>
      <c r="O11" s="29">
        <v>86.364980774918664</v>
      </c>
      <c r="P11"/>
    </row>
    <row r="12" spans="1:20" ht="16.5" x14ac:dyDescent="0.3">
      <c r="B12"/>
      <c r="C12" s="16" t="s">
        <v>21</v>
      </c>
      <c r="D12" s="33">
        <v>40</v>
      </c>
      <c r="E12" s="22"/>
      <c r="G12"/>
      <c r="H12" s="40"/>
      <c r="I12" s="39">
        <v>40</v>
      </c>
      <c r="J12" s="29">
        <v>113.35403726708076</v>
      </c>
      <c r="K12" s="29">
        <v>103.04912478825521</v>
      </c>
      <c r="L12" s="29">
        <v>94.461697722567294</v>
      </c>
      <c r="M12" s="29">
        <v>87.195413282369813</v>
      </c>
      <c r="N12" s="29">
        <v>80.967169476486248</v>
      </c>
      <c r="O12" s="29">
        <v>75.569358178053832</v>
      </c>
      <c r="P12"/>
    </row>
    <row r="13" spans="1:20" ht="16.5" x14ac:dyDescent="0.3">
      <c r="B13"/>
      <c r="C13" s="16" t="s">
        <v>22</v>
      </c>
      <c r="D13" s="32">
        <v>0.6</v>
      </c>
      <c r="E13" s="18"/>
      <c r="G13"/>
      <c r="H13" s="40"/>
      <c r="I13" s="39">
        <v>45</v>
      </c>
      <c r="J13" s="29">
        <v>100.75914423740511</v>
      </c>
      <c r="K13" s="29">
        <v>91.59922203400464</v>
      </c>
      <c r="L13" s="29">
        <v>83.965953531170925</v>
      </c>
      <c r="M13" s="29">
        <v>77.507034028773163</v>
      </c>
      <c r="N13" s="29">
        <v>71.970817312432217</v>
      </c>
      <c r="O13" s="29">
        <v>67.17276282493674</v>
      </c>
      <c r="P13"/>
    </row>
    <row r="14" spans="1:20" ht="16.5" x14ac:dyDescent="0.3">
      <c r="B14"/>
      <c r="C14" s="19" t="s">
        <v>23</v>
      </c>
      <c r="D14" s="23">
        <f>D11*D12*D13</f>
        <v>1104</v>
      </c>
      <c r="E14" s="24"/>
      <c r="G14"/>
      <c r="H14" s="40"/>
      <c r="I14" s="39">
        <v>50</v>
      </c>
      <c r="J14" s="29">
        <v>90.683229813664596</v>
      </c>
      <c r="K14" s="29">
        <v>82.439299830604185</v>
      </c>
      <c r="L14" s="29">
        <v>75.569358178053832</v>
      </c>
      <c r="M14" s="29">
        <v>69.756330625895842</v>
      </c>
      <c r="N14" s="29">
        <v>64.773735581189001</v>
      </c>
      <c r="O14" s="29">
        <v>60.455486542443069</v>
      </c>
      <c r="P14"/>
    </row>
    <row r="15" spans="1:20" ht="16.5" x14ac:dyDescent="0.3">
      <c r="B15"/>
      <c r="C15" s="19" t="s">
        <v>24</v>
      </c>
      <c r="D15" s="24">
        <f>IFERROR(D14/D11,"")</f>
        <v>24</v>
      </c>
      <c r="E15" s="24"/>
      <c r="G15"/>
      <c r="H15"/>
      <c r="I15"/>
      <c r="J15" s="29"/>
      <c r="K15" s="29"/>
      <c r="L15" s="29"/>
      <c r="M15" s="29"/>
      <c r="N15" s="29"/>
      <c r="O15" s="29"/>
      <c r="P15"/>
    </row>
    <row r="16" spans="1:20" x14ac:dyDescent="0.25">
      <c r="B16"/>
      <c r="C16"/>
      <c r="D16"/>
      <c r="E16"/>
      <c r="J16" s="14"/>
      <c r="K16" s="14"/>
      <c r="L16" s="14"/>
      <c r="M16" s="14"/>
      <c r="N16" s="14"/>
      <c r="O16" s="14"/>
    </row>
    <row r="17" spans="2:15" ht="20.25" x14ac:dyDescent="0.35">
      <c r="B17"/>
      <c r="C17" s="15" t="s">
        <v>25</v>
      </c>
      <c r="D17"/>
      <c r="E17"/>
      <c r="J17" s="14"/>
      <c r="K17" s="14"/>
      <c r="L17" s="14"/>
      <c r="M17" s="14"/>
      <c r="N17" s="14"/>
      <c r="O17" s="14"/>
    </row>
    <row r="18" spans="2:15" ht="15.75" x14ac:dyDescent="0.25">
      <c r="B18"/>
      <c r="C18" s="25" t="s">
        <v>26</v>
      </c>
      <c r="D18" s="26">
        <f>IFERROR(D8/(D11*D12*D13),"")</f>
        <v>94.461697722567294</v>
      </c>
      <c r="E18" s="26"/>
      <c r="J18" s="14"/>
      <c r="K18" s="14"/>
      <c r="L18" s="14"/>
      <c r="M18" s="14"/>
      <c r="N18" s="14"/>
      <c r="O18" s="14"/>
    </row>
    <row r="19" spans="2:15" x14ac:dyDescent="0.25">
      <c r="B19"/>
      <c r="C19"/>
      <c r="D19"/>
      <c r="E19"/>
      <c r="J19" s="14"/>
      <c r="K19" s="14"/>
      <c r="L19" s="14"/>
      <c r="M19" s="14"/>
      <c r="N19" s="14"/>
      <c r="O19" s="14"/>
    </row>
    <row r="20" spans="2:15" ht="20.25" x14ac:dyDescent="0.35">
      <c r="C20" s="13"/>
      <c r="J20" s="14"/>
      <c r="K20" s="14"/>
      <c r="L20" s="14"/>
      <c r="M20" s="14"/>
      <c r="N20" s="14"/>
      <c r="O20" s="14"/>
    </row>
    <row r="21" spans="2:15" x14ac:dyDescent="0.25">
      <c r="C21" s="10"/>
      <c r="J21" s="14"/>
      <c r="K21" s="14"/>
      <c r="L21" s="14"/>
      <c r="M21" s="14"/>
      <c r="N21" s="14"/>
      <c r="O21" s="14"/>
    </row>
    <row r="22" spans="2:15" x14ac:dyDescent="0.25">
      <c r="J22" s="14"/>
      <c r="K22" s="14"/>
      <c r="L22" s="14"/>
      <c r="M22" s="14"/>
      <c r="N22" s="14"/>
      <c r="O22" s="14"/>
    </row>
    <row r="23" spans="2:15" x14ac:dyDescent="0.25">
      <c r="J23" s="14"/>
      <c r="K23" s="14"/>
      <c r="L23" s="14"/>
      <c r="M23" s="14"/>
      <c r="N23" s="14"/>
      <c r="O23" s="14"/>
    </row>
    <row r="24" spans="2:15" x14ac:dyDescent="0.25">
      <c r="J24" s="14"/>
      <c r="K24" s="14"/>
      <c r="L24" s="14"/>
      <c r="M24" s="14"/>
      <c r="N24" s="14"/>
      <c r="O24" s="14"/>
    </row>
    <row r="25" spans="2:15" x14ac:dyDescent="0.25">
      <c r="J25" s="14"/>
      <c r="K25" s="14"/>
      <c r="L25" s="14"/>
      <c r="M25" s="14"/>
      <c r="N25" s="14"/>
      <c r="O25" s="14"/>
    </row>
  </sheetData>
  <mergeCells count="1">
    <mergeCell ref="H8:H14"/>
  </mergeCells>
  <conditionalFormatting sqref="J8:O14">
    <cfRule type="colorScale" priority="1">
      <colorScale>
        <cfvo type="min"/>
        <cfvo type="max"/>
        <color rgb="FFFCFCFF"/>
        <color rgb="FF63BE7B"/>
      </colorScale>
    </cfRule>
  </conditionalFormatting>
  <conditionalFormatting sqref="J15:O25">
    <cfRule type="colorScale" priority="6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9D541B-DCE1-4667-B075-34B75A7999EB}">
  <dimension ref="A1:X22"/>
  <sheetViews>
    <sheetView showGridLines="0" tabSelected="1" zoomScale="115" zoomScaleNormal="115" workbookViewId="0">
      <selection activeCell="M23" sqref="M23"/>
    </sheetView>
  </sheetViews>
  <sheetFormatPr defaultRowHeight="15" x14ac:dyDescent="0.25"/>
  <cols>
    <col min="1" max="1" width="2.85546875" style="11" customWidth="1"/>
    <col min="2" max="2" width="1.85546875" style="11" customWidth="1"/>
    <col min="3" max="3" width="32.42578125" style="11" customWidth="1"/>
    <col min="4" max="7" width="12" style="11" bestFit="1" customWidth="1"/>
    <col min="8" max="8" width="12" style="11" customWidth="1"/>
    <col min="9" max="10" width="2.140625" style="11" customWidth="1"/>
    <col min="11" max="11" width="1.28515625" style="11" customWidth="1"/>
    <col min="12" max="12" width="2.28515625" style="11" customWidth="1"/>
    <col min="13" max="13" width="73.28515625" style="11" customWidth="1"/>
    <col min="14" max="14" width="11" style="11" customWidth="1"/>
    <col min="15" max="15" width="14.28515625" style="11" customWidth="1"/>
    <col min="16" max="16" width="22.28515625" style="11" customWidth="1"/>
    <col min="17" max="17" width="1.42578125" style="11" customWidth="1"/>
    <col min="18" max="19" width="14.28515625" style="11" customWidth="1"/>
    <col min="20" max="20" width="4.7109375" style="11" customWidth="1"/>
    <col min="21" max="21" width="9.140625" style="11"/>
    <col min="22" max="22" width="31.5703125" style="11" bestFit="1" customWidth="1"/>
    <col min="23" max="23" width="8.140625" style="11" bestFit="1" customWidth="1"/>
    <col min="24" max="24" width="18.42578125" style="11" bestFit="1" customWidth="1"/>
    <col min="25" max="16384" width="9.140625" style="11"/>
  </cols>
  <sheetData>
    <row r="1" spans="1:24" s="4" customFormat="1" ht="48.75" customHeight="1" x14ac:dyDescent="0.3">
      <c r="A1" s="2"/>
      <c r="B1" s="3"/>
      <c r="C1" s="3" t="s">
        <v>27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</row>
    <row r="2" spans="1:24" x14ac:dyDescent="0.25">
      <c r="C2" s="12" t="s">
        <v>28</v>
      </c>
    </row>
    <row r="4" spans="1:24" x14ac:dyDescent="0.25">
      <c r="B4"/>
      <c r="C4"/>
      <c r="D4"/>
      <c r="E4"/>
      <c r="F4"/>
      <c r="G4"/>
      <c r="H4"/>
      <c r="I4"/>
      <c r="K4"/>
      <c r="L4"/>
      <c r="M4"/>
      <c r="N4"/>
      <c r="O4"/>
      <c r="P4"/>
      <c r="Q4"/>
    </row>
    <row r="5" spans="1:24" ht="20.25" x14ac:dyDescent="0.35">
      <c r="B5"/>
      <c r="C5" s="15" t="s">
        <v>10</v>
      </c>
      <c r="D5" s="35" t="s">
        <v>29</v>
      </c>
      <c r="E5" s="35" t="s">
        <v>30</v>
      </c>
      <c r="F5" s="35" t="s">
        <v>31</v>
      </c>
      <c r="G5" s="35" t="s">
        <v>32</v>
      </c>
      <c r="H5" s="35" t="s">
        <v>33</v>
      </c>
      <c r="I5"/>
      <c r="K5"/>
      <c r="L5"/>
      <c r="M5" s="15" t="s">
        <v>34</v>
      </c>
      <c r="N5"/>
      <c r="O5"/>
      <c r="P5"/>
      <c r="Q5"/>
    </row>
    <row r="6" spans="1:24" ht="16.5" x14ac:dyDescent="0.3">
      <c r="B6"/>
      <c r="C6" s="16" t="s">
        <v>12</v>
      </c>
      <c r="D6" s="31">
        <v>65000</v>
      </c>
      <c r="E6" s="31">
        <v>65000</v>
      </c>
      <c r="F6" s="31">
        <v>65000</v>
      </c>
      <c r="G6" s="31">
        <v>65000</v>
      </c>
      <c r="H6" s="31">
        <v>49959.999999999985</v>
      </c>
      <c r="I6"/>
      <c r="K6"/>
      <c r="L6"/>
      <c r="M6" s="27" t="s">
        <v>35</v>
      </c>
      <c r="N6"/>
      <c r="O6"/>
      <c r="P6"/>
      <c r="Q6"/>
    </row>
    <row r="7" spans="1:24" ht="16.5" x14ac:dyDescent="0.3">
      <c r="B7"/>
      <c r="C7" s="16" t="s">
        <v>14</v>
      </c>
      <c r="D7" s="31">
        <v>8000</v>
      </c>
      <c r="E7" s="31">
        <v>8000</v>
      </c>
      <c r="F7" s="31">
        <v>8000</v>
      </c>
      <c r="G7" s="31">
        <v>8000</v>
      </c>
      <c r="H7" s="31">
        <v>8000</v>
      </c>
      <c r="I7"/>
      <c r="K7"/>
      <c r="L7" s="36" t="s">
        <v>36</v>
      </c>
      <c r="M7" s="36"/>
      <c r="N7" s="34" t="s">
        <v>37</v>
      </c>
      <c r="O7" s="34" t="s">
        <v>38</v>
      </c>
      <c r="P7" s="34" t="s">
        <v>39</v>
      </c>
      <c r="Q7"/>
    </row>
    <row r="8" spans="1:24" ht="16.5" x14ac:dyDescent="0.3">
      <c r="B8"/>
      <c r="C8" s="16" t="s">
        <v>16</v>
      </c>
      <c r="D8" s="32">
        <v>0.3</v>
      </c>
      <c r="E8" s="32">
        <v>0.3</v>
      </c>
      <c r="F8" s="32">
        <v>0.3</v>
      </c>
      <c r="G8" s="32">
        <v>0.3</v>
      </c>
      <c r="H8" s="32">
        <v>0.3</v>
      </c>
      <c r="I8"/>
      <c r="K8"/>
      <c r="L8">
        <v>1</v>
      </c>
      <c r="M8" t="s">
        <v>40</v>
      </c>
      <c r="N8" t="s">
        <v>41</v>
      </c>
      <c r="O8" s="30">
        <v>75</v>
      </c>
      <c r="P8" t="s">
        <v>22</v>
      </c>
      <c r="Q8"/>
      <c r="S8" s="10"/>
    </row>
    <row r="9" spans="1:24" ht="16.5" x14ac:dyDescent="0.3">
      <c r="B9"/>
      <c r="C9" s="19" t="s">
        <v>17</v>
      </c>
      <c r="D9" s="20">
        <f>(D6+D7)/(1-D8)</f>
        <v>104285.71428571429</v>
      </c>
      <c r="E9" s="20">
        <f t="shared" ref="E9:H9" si="0">(E6+E7)/(1-E8)</f>
        <v>104285.71428571429</v>
      </c>
      <c r="F9" s="20">
        <f t="shared" si="0"/>
        <v>104285.71428571429</v>
      </c>
      <c r="G9" s="20">
        <f t="shared" si="0"/>
        <v>104285.71428571429</v>
      </c>
      <c r="H9" s="20">
        <f t="shared" si="0"/>
        <v>82799.999999999985</v>
      </c>
      <c r="I9"/>
      <c r="K9"/>
      <c r="L9">
        <v>2</v>
      </c>
      <c r="M9" t="s">
        <v>42</v>
      </c>
      <c r="N9" t="s">
        <v>41</v>
      </c>
      <c r="O9" s="30">
        <v>75</v>
      </c>
      <c r="P9" t="s">
        <v>20</v>
      </c>
      <c r="Q9"/>
    </row>
    <row r="10" spans="1:24" ht="16.5" customHeight="1" x14ac:dyDescent="0.25">
      <c r="B10"/>
      <c r="C10"/>
      <c r="D10"/>
      <c r="E10"/>
      <c r="F10"/>
      <c r="G10"/>
      <c r="H10"/>
      <c r="I10"/>
      <c r="K10"/>
      <c r="L10">
        <v>3</v>
      </c>
      <c r="M10" t="s">
        <v>43</v>
      </c>
      <c r="N10" t="s">
        <v>41</v>
      </c>
      <c r="O10" s="30">
        <v>75</v>
      </c>
      <c r="P10" t="s">
        <v>21</v>
      </c>
      <c r="Q10"/>
    </row>
    <row r="11" spans="1:24" ht="20.25" x14ac:dyDescent="0.35">
      <c r="B11"/>
      <c r="C11" s="15" t="s">
        <v>19</v>
      </c>
      <c r="D11"/>
      <c r="E11"/>
      <c r="F11"/>
      <c r="G11"/>
      <c r="H11"/>
      <c r="I11"/>
      <c r="K11"/>
      <c r="L11">
        <v>4</v>
      </c>
      <c r="M11" t="s">
        <v>44</v>
      </c>
      <c r="N11" t="s">
        <v>41</v>
      </c>
      <c r="O11" s="30">
        <v>75</v>
      </c>
      <c r="P11" t="s">
        <v>12</v>
      </c>
      <c r="Q11"/>
    </row>
    <row r="12" spans="1:24" ht="16.5" x14ac:dyDescent="0.3">
      <c r="B12"/>
      <c r="C12" s="16" t="s">
        <v>20</v>
      </c>
      <c r="D12" s="33">
        <v>46</v>
      </c>
      <c r="E12" s="33">
        <v>46</v>
      </c>
      <c r="F12" s="33">
        <v>57.93649732925752</v>
      </c>
      <c r="G12" s="33">
        <v>46</v>
      </c>
      <c r="H12" s="33">
        <v>46</v>
      </c>
      <c r="I12"/>
      <c r="K12"/>
      <c r="L12"/>
      <c r="M12"/>
      <c r="N12" s="29"/>
      <c r="O12" s="29"/>
      <c r="P12" s="29"/>
      <c r="Q12"/>
    </row>
    <row r="13" spans="1:24" ht="16.5" x14ac:dyDescent="0.3">
      <c r="B13"/>
      <c r="C13" s="16" t="s">
        <v>21</v>
      </c>
      <c r="D13" s="33">
        <v>40</v>
      </c>
      <c r="E13" s="33">
        <v>40</v>
      </c>
      <c r="F13" s="33">
        <v>40</v>
      </c>
      <c r="G13" s="33">
        <v>50.379562895006543</v>
      </c>
      <c r="H13" s="33">
        <v>40</v>
      </c>
      <c r="I13"/>
      <c r="N13" s="14"/>
      <c r="O13" s="14"/>
      <c r="P13" s="14"/>
    </row>
    <row r="14" spans="1:24" ht="16.5" x14ac:dyDescent="0.3">
      <c r="B14"/>
      <c r="C14" s="16" t="s">
        <v>22</v>
      </c>
      <c r="D14" s="32">
        <v>0.6</v>
      </c>
      <c r="E14" s="32">
        <v>0.75569344342509814</v>
      </c>
      <c r="F14" s="32">
        <v>0.6</v>
      </c>
      <c r="G14" s="32">
        <v>0.6</v>
      </c>
      <c r="H14" s="32">
        <v>0.6</v>
      </c>
      <c r="I14"/>
    </row>
    <row r="15" spans="1:24" ht="16.5" x14ac:dyDescent="0.3">
      <c r="B15"/>
      <c r="C15" s="19" t="s">
        <v>23</v>
      </c>
      <c r="D15" s="23">
        <f>D12*D13*D14</f>
        <v>1104</v>
      </c>
      <c r="E15" s="23">
        <f t="shared" ref="E15:H15" si="1">E12*E13*E14</f>
        <v>1390.4759359021805</v>
      </c>
      <c r="F15" s="23">
        <f t="shared" si="1"/>
        <v>1390.4759359021805</v>
      </c>
      <c r="G15" s="23">
        <f t="shared" si="1"/>
        <v>1390.4759359021805</v>
      </c>
      <c r="H15" s="23">
        <f t="shared" si="1"/>
        <v>1104</v>
      </c>
      <c r="I15"/>
      <c r="Q15" s="14"/>
    </row>
    <row r="16" spans="1:24" ht="16.5" x14ac:dyDescent="0.3">
      <c r="B16"/>
      <c r="C16" s="19" t="s">
        <v>24</v>
      </c>
      <c r="D16" s="24">
        <f>D15/D12</f>
        <v>24</v>
      </c>
      <c r="E16" s="24">
        <f t="shared" ref="E16:H16" si="2">E15/E12</f>
        <v>30.227737737003924</v>
      </c>
      <c r="F16" s="24">
        <f t="shared" si="2"/>
        <v>24</v>
      </c>
      <c r="G16" s="24">
        <f t="shared" si="2"/>
        <v>30.227737737003924</v>
      </c>
      <c r="H16" s="24">
        <f t="shared" si="2"/>
        <v>24</v>
      </c>
      <c r="I16"/>
      <c r="Q16" s="14"/>
      <c r="R16" s="14"/>
      <c r="S16" s="14"/>
    </row>
    <row r="17" spans="2:19" x14ac:dyDescent="0.25">
      <c r="B17"/>
      <c r="C17"/>
      <c r="D17"/>
      <c r="E17"/>
      <c r="F17"/>
      <c r="G17"/>
      <c r="H17"/>
      <c r="I17"/>
      <c r="R17" s="14"/>
      <c r="S17" s="14"/>
    </row>
    <row r="18" spans="2:19" ht="20.25" x14ac:dyDescent="0.35">
      <c r="B18"/>
      <c r="C18" s="15" t="s">
        <v>25</v>
      </c>
      <c r="D18"/>
      <c r="E18"/>
      <c r="F18"/>
      <c r="G18"/>
      <c r="H18"/>
      <c r="I18"/>
    </row>
    <row r="19" spans="2:19" ht="15.75" x14ac:dyDescent="0.25">
      <c r="B19"/>
      <c r="C19" s="25" t="s">
        <v>26</v>
      </c>
      <c r="D19" s="26">
        <f>D9/D15</f>
        <v>94.461697722567294</v>
      </c>
      <c r="E19" s="26">
        <f t="shared" ref="E19:G19" si="3">E9/E15</f>
        <v>75.00001373130614</v>
      </c>
      <c r="F19" s="26">
        <f t="shared" si="3"/>
        <v>75.00001373130614</v>
      </c>
      <c r="G19" s="26">
        <f t="shared" si="3"/>
        <v>75.00001373130614</v>
      </c>
      <c r="H19" s="26">
        <f t="shared" ref="H19" si="4">H9/H15</f>
        <v>74.999999999999986</v>
      </c>
      <c r="I19"/>
    </row>
    <row r="20" spans="2:19" x14ac:dyDescent="0.25">
      <c r="B20"/>
      <c r="C20"/>
      <c r="D20"/>
      <c r="E20"/>
      <c r="F20"/>
      <c r="G20"/>
      <c r="H20"/>
      <c r="I20"/>
    </row>
    <row r="21" spans="2:19" ht="20.25" x14ac:dyDescent="0.35">
      <c r="C21" s="13"/>
    </row>
    <row r="22" spans="2:19" x14ac:dyDescent="0.25">
      <c r="C22" s="10"/>
    </row>
  </sheetData>
  <phoneticPr fontId="16" type="noConversion"/>
  <conditionalFormatting sqref="N12:P13 R16:S17 Q15:Q16">
    <cfRule type="colorScale" priority="1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3B4DD7-B21C-4530-A154-6D2EE2455F17}">
  <dimension ref="A1:H40"/>
  <sheetViews>
    <sheetView showGridLines="0" showRowColHeaders="0" zoomScaleNormal="100" workbookViewId="0">
      <selection activeCell="F11" sqref="F11"/>
    </sheetView>
  </sheetViews>
  <sheetFormatPr defaultColWidth="0" defaultRowHeight="15" customHeight="1" zeroHeight="1" x14ac:dyDescent="0.25"/>
  <cols>
    <col min="1" max="1" width="4" customWidth="1"/>
    <col min="2" max="2" width="46.28515625" customWidth="1"/>
    <col min="3" max="3" width="61" customWidth="1"/>
    <col min="4" max="4" width="1.42578125" customWidth="1"/>
    <col min="5" max="7" width="9.140625" customWidth="1"/>
    <col min="8" max="16384" width="9.140625" hidden="1"/>
  </cols>
  <sheetData>
    <row r="1" spans="1:8" ht="51" customHeight="1" x14ac:dyDescent="0.25">
      <c r="A1" s="2"/>
      <c r="B1" s="5" t="s">
        <v>45</v>
      </c>
      <c r="C1" s="5"/>
      <c r="D1" s="5"/>
      <c r="E1" s="5"/>
      <c r="F1" s="5"/>
      <c r="G1" s="5"/>
      <c r="H1" s="5"/>
    </row>
    <row r="2" spans="1:8" x14ac:dyDescent="0.25"/>
    <row r="3" spans="1:8" x14ac:dyDescent="0.25">
      <c r="B3" s="1" t="s">
        <v>46</v>
      </c>
    </row>
    <row r="4" spans="1:8" x14ac:dyDescent="0.25">
      <c r="B4" s="8" t="s">
        <v>47</v>
      </c>
      <c r="C4" s="9" t="s">
        <v>48</v>
      </c>
    </row>
    <row r="5" spans="1:8" x14ac:dyDescent="0.25">
      <c r="B5" s="8" t="s">
        <v>49</v>
      </c>
      <c r="C5" s="9" t="s">
        <v>50</v>
      </c>
    </row>
    <row r="6" spans="1:8" x14ac:dyDescent="0.25">
      <c r="B6" s="8" t="s">
        <v>51</v>
      </c>
      <c r="C6" s="9" t="s">
        <v>52</v>
      </c>
    </row>
    <row r="7" spans="1:8" x14ac:dyDescent="0.25"/>
    <row r="8" spans="1:8" x14ac:dyDescent="0.25">
      <c r="B8" s="1" t="s">
        <v>53</v>
      </c>
    </row>
    <row r="9" spans="1:8" x14ac:dyDescent="0.25">
      <c r="B9" s="8" t="s">
        <v>54</v>
      </c>
      <c r="C9" s="9" t="s">
        <v>55</v>
      </c>
    </row>
    <row r="10" spans="1:8" x14ac:dyDescent="0.25"/>
    <row r="11" spans="1:8" x14ac:dyDescent="0.25">
      <c r="B11" s="1" t="s">
        <v>56</v>
      </c>
    </row>
    <row r="12" spans="1:8" x14ac:dyDescent="0.25">
      <c r="B12" s="8" t="s">
        <v>57</v>
      </c>
      <c r="C12" s="9" t="s">
        <v>58</v>
      </c>
    </row>
    <row r="13" spans="1:8" x14ac:dyDescent="0.25">
      <c r="B13" s="8" t="s">
        <v>59</v>
      </c>
      <c r="C13" s="9" t="s">
        <v>60</v>
      </c>
    </row>
    <row r="14" spans="1:8" x14ac:dyDescent="0.25">
      <c r="B14" s="8" t="s">
        <v>61</v>
      </c>
      <c r="C14" s="9" t="s">
        <v>62</v>
      </c>
    </row>
    <row r="15" spans="1:8" x14ac:dyDescent="0.25">
      <c r="B15" s="8" t="s">
        <v>63</v>
      </c>
      <c r="C15" s="9" t="s">
        <v>64</v>
      </c>
    </row>
    <row r="16" spans="1:8" x14ac:dyDescent="0.25">
      <c r="B16" s="8" t="s">
        <v>65</v>
      </c>
      <c r="C16" s="9" t="s">
        <v>66</v>
      </c>
    </row>
    <row r="17" spans="2:3" x14ac:dyDescent="0.25">
      <c r="B17" s="8" t="s">
        <v>67</v>
      </c>
      <c r="C17" s="9" t="s">
        <v>68</v>
      </c>
    </row>
    <row r="18" spans="2:3" x14ac:dyDescent="0.25">
      <c r="B18" s="8" t="s">
        <v>69</v>
      </c>
      <c r="C18" s="9" t="s">
        <v>70</v>
      </c>
    </row>
    <row r="19" spans="2:3" x14ac:dyDescent="0.25">
      <c r="B19" s="8" t="s">
        <v>71</v>
      </c>
      <c r="C19" s="9" t="s">
        <v>72</v>
      </c>
    </row>
    <row r="20" spans="2:3" x14ac:dyDescent="0.25">
      <c r="B20" s="8" t="s">
        <v>73</v>
      </c>
      <c r="C20" s="9" t="s">
        <v>74</v>
      </c>
    </row>
    <row r="21" spans="2:3" x14ac:dyDescent="0.25">
      <c r="B21" s="8" t="s">
        <v>75</v>
      </c>
      <c r="C21" s="9" t="s">
        <v>76</v>
      </c>
    </row>
    <row r="22" spans="2:3" x14ac:dyDescent="0.25">
      <c r="B22" s="8" t="s">
        <v>77</v>
      </c>
      <c r="C22" s="9" t="s">
        <v>78</v>
      </c>
    </row>
    <row r="23" spans="2:3" x14ac:dyDescent="0.25">
      <c r="B23" s="8" t="s">
        <v>79</v>
      </c>
      <c r="C23" s="9" t="s">
        <v>80</v>
      </c>
    </row>
    <row r="24" spans="2:3" x14ac:dyDescent="0.25">
      <c r="B24" s="8" t="s">
        <v>81</v>
      </c>
      <c r="C24" s="9" t="s">
        <v>82</v>
      </c>
    </row>
    <row r="25" spans="2:3" x14ac:dyDescent="0.25">
      <c r="B25" s="8" t="s">
        <v>83</v>
      </c>
      <c r="C25" s="9" t="s">
        <v>84</v>
      </c>
    </row>
    <row r="26" spans="2:3" x14ac:dyDescent="0.25">
      <c r="B26" s="8" t="s">
        <v>85</v>
      </c>
      <c r="C26" s="9" t="s">
        <v>86</v>
      </c>
    </row>
    <row r="27" spans="2:3" x14ac:dyDescent="0.25">
      <c r="B27" s="8" t="s">
        <v>87</v>
      </c>
      <c r="C27" s="9" t="s">
        <v>88</v>
      </c>
    </row>
    <row r="28" spans="2:3" x14ac:dyDescent="0.25">
      <c r="B28" s="8" t="s">
        <v>89</v>
      </c>
      <c r="C28" s="9" t="s">
        <v>90</v>
      </c>
    </row>
    <row r="29" spans="2:3" x14ac:dyDescent="0.25">
      <c r="B29" s="8" t="s">
        <v>73</v>
      </c>
      <c r="C29" s="9" t="s">
        <v>74</v>
      </c>
    </row>
    <row r="30" spans="2:3" x14ac:dyDescent="0.25">
      <c r="B30" s="8" t="s">
        <v>91</v>
      </c>
      <c r="C30" s="9" t="s">
        <v>92</v>
      </c>
    </row>
    <row r="31" spans="2:3" x14ac:dyDescent="0.25">
      <c r="B31" s="8"/>
      <c r="C31" s="9"/>
    </row>
    <row r="32" spans="2:3" x14ac:dyDescent="0.25">
      <c r="B32" s="1" t="s">
        <v>93</v>
      </c>
    </row>
    <row r="33" spans="2:3" x14ac:dyDescent="0.25">
      <c r="B33" s="8" t="s">
        <v>94</v>
      </c>
      <c r="C33" s="9" t="s">
        <v>95</v>
      </c>
    </row>
    <row r="34" spans="2:3" x14ac:dyDescent="0.25">
      <c r="B34" s="8"/>
      <c r="C34" s="9"/>
    </row>
    <row r="35" spans="2:3" x14ac:dyDescent="0.25">
      <c r="B35" s="1" t="s">
        <v>96</v>
      </c>
      <c r="C35" s="9"/>
    </row>
    <row r="36" spans="2:3" x14ac:dyDescent="0.25"/>
    <row r="37" spans="2:3" x14ac:dyDescent="0.25"/>
    <row r="38" spans="2:3" x14ac:dyDescent="0.25"/>
    <row r="39" spans="2:3" x14ac:dyDescent="0.25"/>
    <row r="40" spans="2:3" x14ac:dyDescent="0.25"/>
  </sheetData>
  <hyperlinks>
    <hyperlink ref="C5" r:id="rId1" display="http://www.myonlinetraininghub.com/category/excel-charts" xr:uid="{10CC4F4C-E8B5-4185-BDA0-528B447B0619}"/>
    <hyperlink ref="C6" r:id="rId2" display="http://www.myonlinetraininghub.com/category/excel-dashboard" xr:uid="{8DACFA41-CAC0-44A8-AA32-CBEE1DE3D96F}"/>
    <hyperlink ref="C9" r:id="rId3" display="http://www.myonlinetraininghub.com/excel-webinars" xr:uid="{27BF3849-22B9-4E6A-8251-765F5996D074}"/>
    <hyperlink ref="C33" r:id="rId4" xr:uid="{0B08F614-2FA8-4663-BCBA-BB6A51B49D82}"/>
    <hyperlink ref="C4" r:id="rId5" xr:uid="{86039F12-BC0C-415A-9544-AC42406DA517}"/>
    <hyperlink ref="C19" r:id="rId6" xr:uid="{90AFFA8E-821E-44C2-8A32-2F662F24B746}"/>
    <hyperlink ref="C18" r:id="rId7" xr:uid="{DEAC0E6D-D95D-4870-909E-A99CC5639EFA}"/>
    <hyperlink ref="C12" r:id="rId8" xr:uid="{516C1CFC-A4E0-4CCA-A6F2-ED1ED4444E67}"/>
    <hyperlink ref="C13" r:id="rId9" xr:uid="{BD02DF57-FA1D-4A24-9CB5-4F0B8355F7EA}"/>
    <hyperlink ref="C14" r:id="rId10" xr:uid="{9C7B3B3E-170F-4162-AAC3-A85DD8C68E88}"/>
    <hyperlink ref="C15" r:id="rId11" xr:uid="{373BEF0B-5AA1-4DAC-B5DD-012933D62D04}"/>
    <hyperlink ref="C16" r:id="rId12" xr:uid="{3032C681-F0CF-4033-8AB3-B3AD3998937F}"/>
    <hyperlink ref="C17" r:id="rId13" xr:uid="{62085A14-86E2-4039-888D-19605771FA99}"/>
    <hyperlink ref="C22" r:id="rId14" xr:uid="{F4EFE5D0-A9F6-4CC3-B5CC-31510D911C9A}"/>
    <hyperlink ref="C23" r:id="rId15" xr:uid="{8E2BD830-21B6-48A5-A4EA-D4C52513C463}"/>
    <hyperlink ref="C24" r:id="rId16" xr:uid="{97788736-D2EC-4F4F-960C-8B5F31359616}"/>
    <hyperlink ref="C25" r:id="rId17" xr:uid="{DF4E4CD6-B8FF-418A-9BE6-05AE552A4A38}"/>
    <hyperlink ref="C26" r:id="rId18" xr:uid="{1EF530BD-2083-4BCA-9CF3-10127B756640}"/>
    <hyperlink ref="C27" r:id="rId19" xr:uid="{CFB9C10A-6F98-445C-A126-1B2019B5EBAB}"/>
    <hyperlink ref="C30" r:id="rId20" xr:uid="{5357B217-9E83-4807-9DCD-C3A939E00A9C}"/>
  </hyperlinks>
  <pageMargins left="0.7" right="0.7" top="0.75" bottom="0.75" header="0.3" footer="0.3"/>
  <drawing r:id="rId2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Copyright</vt:lpstr>
      <vt:lpstr>Service Pricing Calculator</vt:lpstr>
      <vt:lpstr>Scenario Analysis</vt:lpstr>
      <vt:lpstr>More Resources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Mynda Treacy</dc:creator>
  <cp:keywords/>
  <dc:description/>
  <cp:lastModifiedBy>Mynda Treacy</cp:lastModifiedBy>
  <cp:revision/>
  <dcterms:created xsi:type="dcterms:W3CDTF">2026-05-07T23:35:51Z</dcterms:created>
  <dcterms:modified xsi:type="dcterms:W3CDTF">2026-06-04T11:25:29Z</dcterms:modified>
  <cp:category/>
  <cp:contentStatus/>
</cp:coreProperties>
</file>