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VSTACK HSTACK/"/>
    </mc:Choice>
  </mc:AlternateContent>
  <xr:revisionPtr revIDLastSave="671" documentId="8_{28B4AD23-2E0B-4C41-A285-325114F88CD0}" xr6:coauthVersionLast="47" xr6:coauthVersionMax="47" xr10:uidLastSave="{2CEE7A16-1164-4360-8439-A3B120693228}"/>
  <bookViews>
    <workbookView xWindow="28680" yWindow="-120" windowWidth="29040" windowHeight="16440" activeTab="1" xr2:uid="{FBEE0547-C1DD-4B7A-A3EB-2BA1446463BC}"/>
  </bookViews>
  <sheets>
    <sheet name="Copyright" sheetId="5" r:id="rId1"/>
    <sheet name="Combining Arrays" sheetId="2" r:id="rId2"/>
    <sheet name="2020" sheetId="12" r:id="rId3"/>
    <sheet name="2021" sheetId="8" r:id="rId4"/>
    <sheet name="2022" sheetId="11" r:id="rId5"/>
    <sheet name="More Resources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4" i="2" l="1" a="1"/>
  <c r="E194" i="2" s="1"/>
  <c r="D217" i="2" l="1" a="1"/>
  <c r="D217" i="2" s="1"/>
  <c r="D214" i="2"/>
  <c r="B135" i="2" a="1"/>
  <c r="B135" i="2" s="1"/>
  <c r="G135" i="2" a="1"/>
  <c r="G135" i="2" s="1"/>
  <c r="B96" i="2" a="1"/>
  <c r="B96" i="2" s="1"/>
  <c r="B181" i="2" a="1"/>
  <c r="B181" i="2" s="1"/>
  <c r="B161" i="2" a="1"/>
  <c r="B161" i="2" s="1"/>
  <c r="B179" i="2"/>
  <c r="B158" i="2"/>
  <c r="B132" i="2"/>
  <c r="B115" i="2"/>
  <c r="B94" i="2"/>
  <c r="B27" i="2"/>
  <c r="B44" i="2"/>
  <c r="B65" i="2"/>
  <c r="D221" i="2" a="1"/>
  <c r="D221" i="2" s="1"/>
  <c r="D220" i="2"/>
  <c r="D218" i="2" a="1"/>
  <c r="D218" i="2" s="1"/>
  <c r="D215" i="2" a="1"/>
  <c r="D215" i="2" s="1"/>
  <c r="E214" i="2"/>
  <c r="H132" i="2"/>
  <c r="E217" i="2"/>
  <c r="E215" i="2"/>
  <c r="E220" i="2"/>
  <c r="C179" i="2"/>
  <c r="E218" i="2"/>
  <c r="E221" i="2"/>
  <c r="B46" i="2" l="1" a="1"/>
  <c r="B46" i="2" s="1"/>
  <c r="B67" i="2" a="1"/>
  <c r="B67" i="2" s="1"/>
  <c r="B118" i="2" a="1"/>
  <c r="B118" i="2" s="1"/>
  <c r="B29" i="2" a="1"/>
  <c r="B29" i="2" s="1"/>
  <c r="F192" i="2"/>
  <c r="C115" i="2"/>
  <c r="C27" i="2"/>
  <c r="C94" i="2"/>
  <c r="C65" i="2"/>
  <c r="C158" i="2"/>
  <c r="C44" i="2"/>
  <c r="C13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<sst xmlns="http://schemas.openxmlformats.org/spreadsheetml/2006/main" count="203" uniqueCount="137">
  <si>
    <t>More Resources</t>
  </si>
  <si>
    <t>Tutorials</t>
  </si>
  <si>
    <t>Excel Functions</t>
  </si>
  <si>
    <t>https://www.myonlinetraininghub.com/excel-functions</t>
  </si>
  <si>
    <t>Charting Blog Posts</t>
  </si>
  <si>
    <t>Excel Dashboard Blog Posts</t>
  </si>
  <si>
    <t>Webinars</t>
  </si>
  <si>
    <t>Excel Dashboards &amp; Power BI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</si>
  <si>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</si>
  <si>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</si>
  <si>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</si>
  <si>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</si>
  <si>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</si>
  <si>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</si>
  <si>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</si>
  <si>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</si>
  <si>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</si>
  <si>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</si>
  <si>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</si>
  <si>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</si>
  <si>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</si>
  <si>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</si>
  <si>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Power BI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</si>
  <si>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</si>
  <si>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</si>
  <si>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</si>
  <si>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</si>
  <si>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</si>
  <si>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</si>
  <si>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</si>
  <si>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</si>
  <si>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</si>
  <si>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</si>
  <si>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</si>
  <si>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</si>
  <si>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</si>
  <si>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</si>
  <si>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</si>
  <si>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Copyright Notice</t>
  </si>
  <si>
    <t xml:space="preserve"> </t>
  </si>
  <si>
    <t>Any uses of this workbook and/or data must include the above attribution.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</si>
  <si>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</si>
  <si>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</si>
  <si>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</si>
  <si>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</si>
  <si>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</si>
  <si>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Year</t>
  </si>
  <si>
    <t>Category</t>
  </si>
  <si>
    <t>Product</t>
  </si>
  <si>
    <t>Sales</t>
  </si>
  <si>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</si>
  <si>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</si>
  <si>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</si>
  <si>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</si>
  <si>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</si>
  <si>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</si>
  <si>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</si>
  <si>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</si>
  <si>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</si>
  <si>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</si>
  <si>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</si>
  <si>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Accessories</t>
  </si>
  <si>
    <t>Helmets</t>
  </si>
  <si>
    <t>Road Bikes</t>
  </si>
  <si>
    <t>Gloves</t>
  </si>
  <si>
    <t>https://www.myonlinetraininghub.com/category/excel-charts</t>
  </si>
  <si>
    <t>https://www.myonlinetraininghub.com/category/excel-dashboard</t>
  </si>
  <si>
    <t>https://www.myonlinetraininghub.com/excel-webinars</t>
  </si>
  <si>
    <t>https://www.myonlinetraininghub.com/excel-dashboard-course</t>
  </si>
  <si>
    <t>https://www.myonlinetraininghub.com/power-bi-course</t>
  </si>
  <si>
    <t>Combining Arrays</t>
  </si>
  <si>
    <t>VSTACK</t>
  </si>
  <si>
    <t>Name</t>
  </si>
  <si>
    <t>Region</t>
  </si>
  <si>
    <t>Asia Pacific</t>
  </si>
  <si>
    <t>UK</t>
  </si>
  <si>
    <t>Europe</t>
  </si>
  <si>
    <t>MEA</t>
  </si>
  <si>
    <t>Revenue</t>
  </si>
  <si>
    <t>Darryl Carter</t>
  </si>
  <si>
    <t>North America</t>
  </si>
  <si>
    <t>South America</t>
  </si>
  <si>
    <t>VSTACK Handling Errors with IFNA</t>
  </si>
  <si>
    <t>VSTACK Unique Rows</t>
  </si>
  <si>
    <t>VSTACK 3D Range</t>
  </si>
  <si>
    <t>VSTACK Ignore Empty Rows</t>
  </si>
  <si>
    <t>VSTACK Sorted Data with Headers</t>
  </si>
  <si>
    <t>VSTACK with Headers</t>
  </si>
  <si>
    <t>Group A</t>
  </si>
  <si>
    <t>Bodhi Penny</t>
  </si>
  <si>
    <t>Tevin Brewster</t>
  </si>
  <si>
    <t>Fox Clancy</t>
  </si>
  <si>
    <t>Vicki Tatum</t>
  </si>
  <si>
    <t>Livia Headley</t>
  </si>
  <si>
    <t>Briley Travis</t>
  </si>
  <si>
    <t>Ralph Bullard</t>
  </si>
  <si>
    <t>Trudy Roach</t>
  </si>
  <si>
    <t>Velda Pearson</t>
  </si>
  <si>
    <t>Marcus Abbott</t>
  </si>
  <si>
    <t>Bodhi</t>
  </si>
  <si>
    <t>Tevin</t>
  </si>
  <si>
    <t>Ralph</t>
  </si>
  <si>
    <t>Trudy</t>
  </si>
  <si>
    <t>Fox</t>
  </si>
  <si>
    <t>Darryl</t>
  </si>
  <si>
    <t>Livia</t>
  </si>
  <si>
    <t>Group B</t>
  </si>
  <si>
    <t>Simon</t>
  </si>
  <si>
    <t>Rank</t>
  </si>
  <si>
    <t>Formula</t>
  </si>
  <si>
    <t>Formula:</t>
  </si>
  <si>
    <t>VSTACK Function</t>
  </si>
  <si>
    <t>HSTACK</t>
  </si>
  <si>
    <t>array</t>
  </si>
  <si>
    <t>Syntax:</t>
  </si>
  <si>
    <t>The arrays (cell ranges) you want to append.</t>
  </si>
  <si>
    <t>HSTACK Function</t>
  </si>
  <si>
    <t>Appends arrays vertically and in sequence to return a larger array.</t>
  </si>
  <si>
    <t>Appends arrays horizontally and in sequence to return a larger array.</t>
  </si>
  <si>
    <t>=VSTACK(array1,[array2],...)</t>
  </si>
  <si>
    <t>=HSTACK(array1,[array2],...)</t>
  </si>
  <si>
    <t>VSTACK Filtered for criteria</t>
  </si>
  <si>
    <t>3D SUMIF</t>
  </si>
  <si>
    <t>=SUMIF(VSTACK('2020:2022'!B2:B6),"Clothing",VSTACK('2020:2022'!D2:D6))</t>
  </si>
  <si>
    <t>3D SUMIF with VSTACK</t>
  </si>
  <si>
    <t>3D SUMIF with SUMPRODUCT</t>
  </si>
  <si>
    <t>3D SUMIF with SUM</t>
  </si>
  <si>
    <t>Not Possible</t>
  </si>
  <si>
    <t>Functions that support 3D references.</t>
  </si>
  <si>
    <t>Result</t>
  </si>
  <si>
    <t>Calculation</t>
  </si>
  <si>
    <r>
      <t xml:space="preserve">The 'STACK' functions can be used to make 3D references work with any function that doesn’t have support, except those functions that require a </t>
    </r>
    <r>
      <rPr>
        <b/>
        <sz val="11"/>
        <color theme="1"/>
        <rFont val="Segoe UI"/>
        <family val="2"/>
      </rPr>
      <t>range</t>
    </r>
    <r>
      <rPr>
        <sz val="11"/>
        <color theme="1"/>
        <rFont val="Segoe UI"/>
        <family val="2"/>
      </rPr>
      <t xml:space="preserve"> as an input.</t>
    </r>
  </si>
  <si>
    <t>VLOOKUP Socks</t>
  </si>
  <si>
    <t>XLOOKUP Socks</t>
  </si>
  <si>
    <t>VSTACK/HSTACK 3D Reference Limitations</t>
  </si>
  <si>
    <t>Altnerate Option:</t>
  </si>
  <si>
    <t>3D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</si>
</sst>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*."/>
    <numFmt numFmtId="165" formatCode="_-* #,##0_-;\-* #,##0_-;_-* &quot;-&quot;??_-;_-@_-"/>
    <numFmt numFmtId="166" formatCode="_(&quot;$&quot;* #,##0_);_(&quot;$&quot;* \(#,##0\);_(&quot;$&quot;* &quot;-&quot;??_);_(@_)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sz val="11"/>
      <color theme="0"/>
      <name val="Segoe UI"/>
      <family val="2"/>
    </font>
    <font>
      <sz val="18"/>
      <color theme="0"/>
      <name val="Segoe UI"/>
      <family val="2"/>
    </font>
    <font>
      <b/>
      <sz val="11"/>
      <color theme="1"/>
      <name val="Segoe UI"/>
      <family val="2"/>
    </font>
    <font>
      <b/>
      <i/>
      <sz val="11"/>
      <color theme="1"/>
      <name val="Segoe UI"/>
      <family val="2"/>
    </font>
    <font>
      <sz val="12"/>
      <color rgb="FF1E1E1E"/>
      <name val="Segoe UI"/>
      <family val="2"/>
    </font>
    <font>
      <i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165" fontId="3" fillId="0" borderId="0" xfId="0" applyNumberFormat="1" applyFont="1"/>
    <xf numFmtId="166" fontId="0" fillId="0" borderId="0" xfId="0" applyNumberFormat="1"/>
    <xf numFmtId="14" fontId="3" fillId="0" borderId="0" xfId="0" applyNumberFormat="1" applyFont="1"/>
    <xf numFmtId="0" fontId="0" fillId="2" borderId="0" xfId="0" applyFill="1"/>
    <xf numFmtId="0" fontId="6" fillId="2" borderId="0" xfId="0" applyFont="1" applyFill="1" applyAlignment="1">
      <alignment vertical="center"/>
    </xf>
    <xf numFmtId="0" fontId="7" fillId="3" borderId="0" xfId="0" applyFont="1" applyFill="1"/>
    <xf numFmtId="0" fontId="8" fillId="3" borderId="0" xfId="0" applyFont="1" applyFill="1"/>
    <xf numFmtId="0" fontId="9" fillId="0" borderId="0" xfId="0" applyFont="1"/>
    <xf numFmtId="0" fontId="9" fillId="0" borderId="0" xfId="0" applyFont="1" applyAlignment="1">
      <alignment vertical="top" wrapText="1"/>
    </xf>
    <xf numFmtId="167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167" fontId="9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65" fontId="3" fillId="0" borderId="0" xfId="0" quotePrefix="1" applyNumberFormat="1" applyFont="1"/>
    <xf numFmtId="165" fontId="10" fillId="0" borderId="0" xfId="0" applyNumberFormat="1" applyFont="1" applyAlignment="1">
      <alignment horizontal="right"/>
    </xf>
    <xf numFmtId="165" fontId="9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11" fillId="0" borderId="0" xfId="0" applyFont="1"/>
    <xf numFmtId="0" fontId="3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167" fontId="3" fillId="0" borderId="1" xfId="0" applyNumberFormat="1" applyFont="1" applyBorder="1" applyAlignment="1">
      <alignment horizontal="left" indent="1"/>
    </xf>
    <xf numFmtId="0" fontId="3" fillId="0" borderId="0" xfId="0" quotePrefix="1" applyFont="1" applyAlignment="1">
      <alignment horizontal="left" indent="1"/>
    </xf>
    <xf numFmtId="0" fontId="9" fillId="0" borderId="1" xfId="0" applyFont="1" applyBorder="1" applyAlignment="1">
      <alignment horizontal="center"/>
    </xf>
    <xf numFmtId="0" fontId="3" fillId="4" borderId="2" xfId="0" applyFont="1" applyFill="1" applyBorder="1"/>
    <xf numFmtId="0" fontId="3" fillId="4" borderId="3" xfId="0" applyFont="1" applyFill="1" applyBorder="1"/>
    <xf numFmtId="167" fontId="3" fillId="4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167" fontId="3" fillId="0" borderId="4" xfId="0" applyNumberFormat="1" applyFont="1" applyBorder="1"/>
    <xf numFmtId="0" fontId="3" fillId="5" borderId="5" xfId="0" applyFont="1" applyFill="1" applyBorder="1"/>
    <xf numFmtId="0" fontId="3" fillId="5" borderId="6" xfId="0" applyFont="1" applyFill="1" applyBorder="1"/>
    <xf numFmtId="167" fontId="3" fillId="5" borderId="7" xfId="0" applyNumberFormat="1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167" fontId="3" fillId="6" borderId="7" xfId="0" applyNumberFormat="1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167" fontId="3" fillId="6" borderId="10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6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6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6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7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7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https://www.myonlinetraininghub.com/excel-vstack-and-hstack-function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RebdtDzsMj8?rel=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A69EB-FC7B-406A-9433-D6766A23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161925</xdr:rowOff>
    </xdr:from>
    <xdr:to>
      <xdr:col>5</xdr:col>
      <xdr:colOff>638175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3762375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1571624</xdr:colOff>
      <xdr:row>0</xdr:row>
      <xdr:rowOff>161925</xdr:rowOff>
    </xdr:from>
    <xdr:to>
      <xdr:col>7</xdr:col>
      <xdr:colOff>190499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5295899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8</xdr:col>
      <xdr:colOff>352272</xdr:colOff>
      <xdr:row>0</xdr:row>
      <xdr:rowOff>57151</xdr:rowOff>
    </xdr:from>
    <xdr:ext cx="3705377" cy="504824"/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886422" y="57151"/>
          <a:ext cx="3705377" cy="50482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E1EDD-2E48-4D48-83CF-7534C68B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A373B7-3665-4C39-9A94-41F6CE982067}" name="Table2" displayName="Table2" ref="B19:D24" totalsRowShown="0" headerRowDxfId="32" dataDxfId="31">
  <autoFilter ref="B19:D24" xr:uid="{D0A373B7-3665-4C39-9A94-41F6CE982067}"/>
  <sortState xmlns:xlrd2="http://schemas.microsoft.com/office/spreadsheetml/2017/richdata2" ref="B20:C24">
    <sortCondition ref="B19:B24"/>
  </sortState>
  <tableColumns count="3">
    <tableColumn id="1" xr3:uid="{4A53DEBB-3BEA-402E-910F-0F35B9426463}" name="Name" dataDxfId="30"/>
    <tableColumn id="2" xr3:uid="{29A1FC7F-9578-4069-82CC-F8FFC01EDF9A}" name="Region" dataDxfId="29"/>
    <tableColumn id="3" xr3:uid="{D305C24D-A710-4877-B909-6FD7CC0FD919}" name="Revenue" dataDxfId="2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4BCCCC-3169-4452-84BB-65A6D331BBE2}" name="Table3" displayName="Table3" ref="F19:H25" totalsRowShown="0" dataDxfId="27">
  <autoFilter ref="F19:H25" xr:uid="{764BCCCC-3169-4452-84BB-65A6D331BBE2}"/>
  <tableColumns count="3">
    <tableColumn id="1" xr3:uid="{EB1CD4B6-DD7A-4D4E-A61A-A8DC5F06E505}" name="Name" dataDxfId="26"/>
    <tableColumn id="2" xr3:uid="{47E5A7C9-C590-4F2B-AAB8-1E27FF239561}" name="Region" dataDxfId="25"/>
    <tableColumn id="3" xr3:uid="{11DD4ACD-62AF-4E06-835F-1E03371B178E}" name="Revenue" dataDxfId="24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B86304A-627C-4E6C-9A2D-2E4E9C79BBF9}" name="Sales_20" displayName="Sales_20" ref="A1:D5" totalsRowShown="0" headerRowDxfId="23">
  <autoFilter ref="A1:D5" xr:uid="{BC62C876-57FA-4310-B7C4-CDC87B2C76B2}"/>
  <sortState xmlns:xlrd2="http://schemas.microsoft.com/office/spreadsheetml/2017/richdata2" ref="A2:D5">
    <sortCondition ref="A1:A5"/>
  </sortState>
  <tableColumns count="4">
    <tableColumn id="1" xr3:uid="{2C0BB45E-09E7-4BE2-AA68-6D58FC3D4E41}" name="Year" dataDxfId="22"/>
    <tableColumn id="2" xr3:uid="{F5F2CAFC-7A34-40CE-B1E9-A9719B4B8305}" name="Category" dataDxfId="21"/>
    <tableColumn id="3" xr3:uid="{C2587CCA-B55C-43ED-8D6D-324FB54E00ED}" name="Product" dataDxfId="20"/>
    <tableColumn id="4" xr3:uid="{417E701E-F3A0-4D72-B7F5-627BF86B5AF1}" name="Sales" dataDxfId="1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62C876-57FA-4310-B7C4-CDC87B2C76B2}" name="Sales_21" displayName="Sales_21" ref="A1:D6" totalsRowShown="0" headerRowDxfId="18">
  <autoFilter ref="A1:D6" xr:uid="{BC62C876-57FA-4310-B7C4-CDC87B2C76B2}"/>
  <sortState xmlns:xlrd2="http://schemas.microsoft.com/office/spreadsheetml/2017/richdata2" ref="A2:D6">
    <sortCondition ref="A1:A6"/>
  </sortState>
  <tableColumns count="4">
    <tableColumn id="1" xr3:uid="{5D543D91-34E3-4E48-9183-4E64958AFC5E}" name="Year" dataDxfId="17"/>
    <tableColumn id="2" xr3:uid="{A4438921-24BE-467E-BB0F-12E5212D3DC0}" name="Category" dataDxfId="16"/>
    <tableColumn id="3" xr3:uid="{C9D13DE6-399B-482F-A55F-23A3FFB3AA54}" name="Product" dataDxfId="15"/>
    <tableColumn id="4" xr3:uid="{F9DF5BF8-70F8-44D0-83C5-5DDEDAF47DD6}" name="Sales" dataDxfId="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B7B9B2-6D36-4524-9E14-5117CD6EB53B}" name="Sales_22" displayName="Sales_22" ref="A1:D4" totalsRowShown="0" headerRowDxfId="13">
  <autoFilter ref="A1:D4" xr:uid="{BC62C876-57FA-4310-B7C4-CDC87B2C76B2}"/>
  <sortState xmlns:xlrd2="http://schemas.microsoft.com/office/spreadsheetml/2017/richdata2" ref="A2:D4">
    <sortCondition ref="A1:A4"/>
  </sortState>
  <tableColumns count="4">
    <tableColumn id="1" xr3:uid="{F12A166B-1E6A-4A07-A54C-A3E9747680C9}" name="Year" dataDxfId="12"/>
    <tableColumn id="2" xr3:uid="{848C1DE3-4816-4DCD-BC3E-3EB6370A4E76}" name="Category" dataDxfId="11"/>
    <tableColumn id="3" xr3:uid="{148A1F77-22B2-4B30-9395-623C59CB4E9F}" name="Product" dataDxfId="10"/>
    <tableColumn id="4" xr3:uid="{B5CF6187-C4B1-48DD-9EA0-C37E9269631B}" name="Sales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microsoft.com/en-us/office/create-a-3-d-reference-to-the-same-cell-range-on-multiple-worksheets-40ca91ff-9dcb-4ad1-99d2-787d0bc888b6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sheetPr codeName="Sheet1"/>
  <dimension ref="A1:Q11"/>
  <sheetViews>
    <sheetView showGridLines="0" workbookViewId="0">
      <selection activeCell="L15" sqref="L15"/>
    </sheetView>
  </sheetViews>
  <sheetFormatPr defaultRowHeight="15" x14ac:dyDescent="0.25"/>
  <cols>
    <col min="1" max="1" width="4.85546875" customWidth="1"/>
  </cols>
  <sheetData>
    <row r="1" spans="1:17" ht="52.5" customHeight="1" x14ac:dyDescent="0.25">
      <c r="A1" s="11"/>
      <c r="B1" s="11" t="s">
        <v>38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3" spans="1:17" ht="18.75" x14ac:dyDescent="0.3">
      <c r="B3" s="5" t="s">
        <v>39</v>
      </c>
    </row>
    <row r="4" spans="1:17" ht="18.75" x14ac:dyDescent="0.25">
      <c r="B4" s="6" t="s">
        <v>41</v>
      </c>
    </row>
    <row r="5" spans="1:17" ht="18.75" x14ac:dyDescent="0.25">
      <c r="B5" s="6" t="s">
        <v>42</v>
      </c>
    </row>
    <row r="6" spans="1:17" ht="18.75" x14ac:dyDescent="0.25">
      <c r="B6" s="6" t="s">
        <v>43</v>
      </c>
    </row>
    <row r="7" spans="1:17" ht="18.75" x14ac:dyDescent="0.25">
      <c r="B7" s="6"/>
    </row>
    <row r="8" spans="1:17" ht="18.75" x14ac:dyDescent="0.25">
      <c r="B8" s="6" t="s">
        <v>44</v>
      </c>
    </row>
    <row r="10" spans="1:17" ht="18.75" x14ac:dyDescent="0.25">
      <c r="B10" s="6" t="s">
        <v>45</v>
      </c>
    </row>
    <row r="11" spans="1:17" ht="18.75" x14ac:dyDescent="0.25">
      <c r="B11" s="6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sheetPr codeName="Sheet2"/>
  <dimension ref="A1:N223"/>
  <sheetViews>
    <sheetView showGridLines="0" tabSelected="1" workbookViewId="0">
      <selection activeCell="H7" sqref="H7"/>
    </sheetView>
  </sheetViews>
  <sheetFormatPr defaultRowHeight="16.5" x14ac:dyDescent="0.3"/>
  <cols>
    <col min="1" max="1" width="3.42578125" style="4" customWidth="1"/>
    <col min="2" max="2" width="15.140625" style="4" bestFit="1" customWidth="1"/>
    <col min="3" max="3" width="15" style="4" bestFit="1" customWidth="1"/>
    <col min="4" max="4" width="13.85546875" style="4" customWidth="1"/>
    <col min="5" max="5" width="16.85546875" style="4" customWidth="1"/>
    <col min="6" max="6" width="15.140625" style="4" bestFit="1" customWidth="1"/>
    <col min="7" max="7" width="17.5703125" style="4" bestFit="1" customWidth="1"/>
    <col min="8" max="8" width="13.140625" style="4" bestFit="1" customWidth="1"/>
    <col min="9" max="9" width="15.5703125" style="4" bestFit="1" customWidth="1"/>
    <col min="10" max="10" width="8.28515625" style="4" bestFit="1" customWidth="1"/>
    <col min="11" max="12" width="9.28515625" style="4" customWidth="1"/>
    <col min="13" max="13" width="15.85546875" style="4" customWidth="1"/>
    <col min="14" max="16384" width="9.140625" style="4"/>
  </cols>
  <sheetData>
    <row r="1" spans="1:14" ht="48.75" customHeight="1" x14ac:dyDescent="0.3">
      <c r="A1" s="11" t="s">
        <v>70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1:14" x14ac:dyDescent="0.3">
      <c r="B3" s="26" t="s">
        <v>111</v>
      </c>
      <c r="C3" s="27"/>
      <c r="D3" s="27"/>
      <c r="E3" s="27"/>
      <c r="F3" s="27"/>
      <c r="H3" s="9"/>
    </row>
    <row r="4" spans="1:14" x14ac:dyDescent="0.3">
      <c r="B4" s="4" t="s">
        <v>117</v>
      </c>
      <c r="H4" s="9"/>
    </row>
    <row r="5" spans="1:14" x14ac:dyDescent="0.3">
      <c r="H5" s="9"/>
    </row>
    <row r="6" spans="1:14" x14ac:dyDescent="0.3">
      <c r="B6" s="17" t="s">
        <v>114</v>
      </c>
      <c r="C6" s="24" t="s">
        <v>119</v>
      </c>
      <c r="H6" s="9"/>
    </row>
    <row r="7" spans="1:14" x14ac:dyDescent="0.3">
      <c r="B7" s="25" t="s">
        <v>113</v>
      </c>
      <c r="C7" s="7" t="s">
        <v>115</v>
      </c>
      <c r="H7" s="9"/>
    </row>
    <row r="8" spans="1:14" x14ac:dyDescent="0.3">
      <c r="B8" s="7"/>
      <c r="C8" s="7"/>
      <c r="H8" s="9"/>
    </row>
    <row r="9" spans="1:14" x14ac:dyDescent="0.3">
      <c r="B9" s="7"/>
      <c r="C9" s="7"/>
      <c r="H9" s="9"/>
    </row>
    <row r="10" spans="1:14" x14ac:dyDescent="0.3">
      <c r="B10" s="26" t="s">
        <v>116</v>
      </c>
      <c r="C10" s="27"/>
      <c r="D10" s="27"/>
      <c r="E10" s="27"/>
      <c r="F10" s="27"/>
      <c r="H10" s="9"/>
    </row>
    <row r="11" spans="1:14" ht="17.25" x14ac:dyDescent="0.3">
      <c r="B11" s="28" t="s">
        <v>118</v>
      </c>
      <c r="H11" s="9"/>
    </row>
    <row r="12" spans="1:14" ht="17.25" x14ac:dyDescent="0.3">
      <c r="B12" s="28"/>
      <c r="H12" s="9"/>
    </row>
    <row r="13" spans="1:14" x14ac:dyDescent="0.3">
      <c r="B13" s="17" t="s">
        <v>114</v>
      </c>
      <c r="C13" s="24" t="s">
        <v>120</v>
      </c>
      <c r="H13" s="9"/>
    </row>
    <row r="14" spans="1:14" x14ac:dyDescent="0.3">
      <c r="B14" s="25" t="s">
        <v>113</v>
      </c>
      <c r="C14" s="7" t="s">
        <v>115</v>
      </c>
      <c r="H14" s="9"/>
    </row>
    <row r="15" spans="1:14" x14ac:dyDescent="0.3">
      <c r="B15" s="7"/>
      <c r="C15" s="7"/>
      <c r="H15" s="9"/>
    </row>
    <row r="16" spans="1:14" x14ac:dyDescent="0.3">
      <c r="B16" s="7"/>
      <c r="C16" s="7"/>
      <c r="H16" s="9"/>
    </row>
    <row r="17" spans="1:14" ht="26.25" x14ac:dyDescent="0.45">
      <c r="A17" s="13" t="s">
        <v>71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9" spans="1:14" x14ac:dyDescent="0.3">
      <c r="B19" s="14" t="s">
        <v>72</v>
      </c>
      <c r="C19" s="14" t="s">
        <v>73</v>
      </c>
      <c r="D19" s="14" t="s">
        <v>78</v>
      </c>
      <c r="F19" s="15" t="s">
        <v>72</v>
      </c>
      <c r="G19" s="14" t="s">
        <v>73</v>
      </c>
      <c r="H19" s="4" t="s">
        <v>78</v>
      </c>
    </row>
    <row r="20" spans="1:14" x14ac:dyDescent="0.3">
      <c r="B20" s="4" t="s">
        <v>91</v>
      </c>
      <c r="C20" s="4" t="s">
        <v>80</v>
      </c>
      <c r="D20" s="16">
        <v>307314</v>
      </c>
      <c r="F20" s="4" t="s">
        <v>92</v>
      </c>
      <c r="G20" s="4" t="s">
        <v>74</v>
      </c>
      <c r="H20" s="16">
        <v>376887</v>
      </c>
    </row>
    <row r="21" spans="1:14" x14ac:dyDescent="0.3">
      <c r="B21" s="4" t="s">
        <v>93</v>
      </c>
      <c r="C21" s="4" t="s">
        <v>74</v>
      </c>
      <c r="D21" s="16">
        <v>115456</v>
      </c>
      <c r="F21" s="4" t="s">
        <v>94</v>
      </c>
      <c r="G21" s="4" t="s">
        <v>75</v>
      </c>
      <c r="H21" s="16">
        <v>391111</v>
      </c>
    </row>
    <row r="22" spans="1:14" x14ac:dyDescent="0.3">
      <c r="B22" s="4" t="s">
        <v>95</v>
      </c>
      <c r="C22" s="4" t="s">
        <v>75</v>
      </c>
      <c r="D22" s="16">
        <v>451885</v>
      </c>
      <c r="F22" s="4" t="s">
        <v>89</v>
      </c>
      <c r="G22" s="4" t="s">
        <v>76</v>
      </c>
      <c r="H22" s="16">
        <v>488678</v>
      </c>
    </row>
    <row r="23" spans="1:14" x14ac:dyDescent="0.3">
      <c r="B23" s="4" t="s">
        <v>90</v>
      </c>
      <c r="C23" s="4" t="s">
        <v>77</v>
      </c>
      <c r="D23" s="16">
        <v>462241</v>
      </c>
      <c r="F23" s="4" t="s">
        <v>96</v>
      </c>
      <c r="G23" s="4" t="s">
        <v>77</v>
      </c>
      <c r="H23" s="16">
        <v>353149</v>
      </c>
    </row>
    <row r="24" spans="1:14" x14ac:dyDescent="0.3">
      <c r="B24" s="4" t="s">
        <v>97</v>
      </c>
      <c r="C24" s="4" t="s">
        <v>76</v>
      </c>
      <c r="D24" s="16">
        <v>430878</v>
      </c>
      <c r="F24" s="4" t="s">
        <v>98</v>
      </c>
      <c r="G24" s="4" t="s">
        <v>80</v>
      </c>
      <c r="H24" s="16">
        <v>417365</v>
      </c>
    </row>
    <row r="25" spans="1:14" x14ac:dyDescent="0.3">
      <c r="F25" s="4" t="s">
        <v>79</v>
      </c>
      <c r="G25" s="4" t="s">
        <v>81</v>
      </c>
      <c r="H25" s="16">
        <v>167542</v>
      </c>
    </row>
    <row r="27" spans="1:14" x14ac:dyDescent="0.3">
      <c r="B27" s="18" t="str">
        <f>"Formula in "&amp;ADDRESS(ROW(B29),COLUMN(B29),4)&amp;":"</f>
        <v>Formula in B29:</v>
      </c>
      <c r="C27" s="4" t="str">
        <f ca="1">IFERROR(_xlfn.FORMULATEXT(B29),"")</f>
        <v>=VSTACK(B20:D24,F20:H25)</v>
      </c>
    </row>
    <row r="29" spans="1:14" x14ac:dyDescent="0.3">
      <c r="B29" s="34" t="str" cm="1">
        <f t="array" ref="B29:D39">_xlfn.VSTACK(B20:D24,F20:H25)</f>
        <v>Fox Clancy</v>
      </c>
      <c r="C29" s="35" t="str">
        <v>North America</v>
      </c>
      <c r="D29" s="36">
        <v>307314</v>
      </c>
    </row>
    <row r="30" spans="1:14" x14ac:dyDescent="0.3">
      <c r="B30" s="37" t="str">
        <v>Livia Headley</v>
      </c>
      <c r="C30" s="38" t="str">
        <v>Asia Pacific</v>
      </c>
      <c r="D30" s="39">
        <v>115456</v>
      </c>
    </row>
    <row r="31" spans="1:14" x14ac:dyDescent="0.3">
      <c r="B31" s="34" t="str">
        <v>Ralph Bullard</v>
      </c>
      <c r="C31" s="35" t="str">
        <v>UK</v>
      </c>
      <c r="D31" s="36">
        <v>451885</v>
      </c>
    </row>
    <row r="32" spans="1:14" x14ac:dyDescent="0.3">
      <c r="B32" s="37" t="str">
        <v>Tevin Brewster</v>
      </c>
      <c r="C32" s="38" t="str">
        <v>MEA</v>
      </c>
      <c r="D32" s="39">
        <v>462241</v>
      </c>
    </row>
    <row r="33" spans="1:14" x14ac:dyDescent="0.3">
      <c r="B33" s="34" t="str">
        <v>Velda Pearson</v>
      </c>
      <c r="C33" s="35" t="str">
        <v>Europe</v>
      </c>
      <c r="D33" s="36">
        <v>430878</v>
      </c>
    </row>
    <row r="34" spans="1:14" x14ac:dyDescent="0.3">
      <c r="B34" s="40" t="str">
        <v>Vicki Tatum</v>
      </c>
      <c r="C34" s="41" t="str">
        <v>Asia Pacific</v>
      </c>
      <c r="D34" s="42">
        <v>376887</v>
      </c>
    </row>
    <row r="35" spans="1:14" x14ac:dyDescent="0.3">
      <c r="B35" s="43" t="str">
        <v>Briley Travis</v>
      </c>
      <c r="C35" s="44" t="str">
        <v>UK</v>
      </c>
      <c r="D35" s="45">
        <v>391111</v>
      </c>
    </row>
    <row r="36" spans="1:14" x14ac:dyDescent="0.3">
      <c r="B36" s="40" t="str">
        <v>Bodhi Penny</v>
      </c>
      <c r="C36" s="41" t="str">
        <v>Europe</v>
      </c>
      <c r="D36" s="42">
        <v>488678</v>
      </c>
    </row>
    <row r="37" spans="1:14" x14ac:dyDescent="0.3">
      <c r="B37" s="43" t="str">
        <v>Trudy Roach</v>
      </c>
      <c r="C37" s="44" t="str">
        <v>MEA</v>
      </c>
      <c r="D37" s="45">
        <v>353149</v>
      </c>
    </row>
    <row r="38" spans="1:14" x14ac:dyDescent="0.3">
      <c r="B38" s="40" t="str">
        <v>Marcus Abbott</v>
      </c>
      <c r="C38" s="41" t="str">
        <v>North America</v>
      </c>
      <c r="D38" s="42">
        <v>417365</v>
      </c>
    </row>
    <row r="39" spans="1:14" x14ac:dyDescent="0.3">
      <c r="B39" s="46" t="str">
        <v>Darryl Carter</v>
      </c>
      <c r="C39" s="47" t="str">
        <v>South America</v>
      </c>
      <c r="D39" s="48">
        <v>167542</v>
      </c>
    </row>
    <row r="42" spans="1:14" ht="26.25" x14ac:dyDescent="0.45">
      <c r="A42" s="13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4" spans="1:14" x14ac:dyDescent="0.3">
      <c r="B44" s="18" t="str">
        <f>"Formula in "&amp;ADDRESS(ROW(B46),COLUMN(B46),4)&amp;":"</f>
        <v>Formula in B46:</v>
      </c>
      <c r="C44" s="4" t="str">
        <f ca="1">IFERROR(_xlfn.FORMULATEXT(B46),"")</f>
        <v>=VSTACK({"Name","Region","Revenue"},Table2,Table3)</v>
      </c>
    </row>
    <row r="46" spans="1:14" x14ac:dyDescent="0.3">
      <c r="B46" s="14" t="str" cm="1">
        <f t="array" ref="B46:D57">_xlfn.VSTACK({"Name","Region","Revenue"},Table2[],Table3[])</f>
        <v>Name</v>
      </c>
      <c r="C46" s="14" t="str">
        <v>Region</v>
      </c>
      <c r="D46" s="21" t="str">
        <v>Revenue</v>
      </c>
    </row>
    <row r="47" spans="1:14" x14ac:dyDescent="0.3">
      <c r="B47" s="4" t="str">
        <v>Fox Clancy</v>
      </c>
      <c r="C47" s="4" t="str">
        <v>North America</v>
      </c>
      <c r="D47" s="16">
        <v>307314</v>
      </c>
    </row>
    <row r="48" spans="1:14" x14ac:dyDescent="0.3">
      <c r="B48" s="4" t="str">
        <v>Livia Headley</v>
      </c>
      <c r="C48" s="4" t="str">
        <v>Asia Pacific</v>
      </c>
      <c r="D48" s="16">
        <v>115456</v>
      </c>
    </row>
    <row r="49" spans="1:14" x14ac:dyDescent="0.3">
      <c r="B49" s="4" t="str">
        <v>Ralph Bullard</v>
      </c>
      <c r="C49" s="4" t="str">
        <v>UK</v>
      </c>
      <c r="D49" s="16">
        <v>451885</v>
      </c>
    </row>
    <row r="50" spans="1:14" x14ac:dyDescent="0.3">
      <c r="B50" s="4" t="str">
        <v>Tevin Brewster</v>
      </c>
      <c r="C50" s="4" t="str">
        <v>MEA</v>
      </c>
      <c r="D50" s="16">
        <v>462241</v>
      </c>
    </row>
    <row r="51" spans="1:14" x14ac:dyDescent="0.3">
      <c r="B51" s="4" t="str">
        <v>Velda Pearson</v>
      </c>
      <c r="C51" s="4" t="str">
        <v>Europe</v>
      </c>
      <c r="D51" s="16">
        <v>430878</v>
      </c>
    </row>
    <row r="52" spans="1:14" x14ac:dyDescent="0.3">
      <c r="B52" s="4" t="str">
        <v>Vicki Tatum</v>
      </c>
      <c r="C52" s="4" t="str">
        <v>Asia Pacific</v>
      </c>
      <c r="D52" s="16">
        <v>376887</v>
      </c>
    </row>
    <row r="53" spans="1:14" x14ac:dyDescent="0.3">
      <c r="B53" s="4" t="str">
        <v>Briley Travis</v>
      </c>
      <c r="C53" s="4" t="str">
        <v>UK</v>
      </c>
      <c r="D53" s="16">
        <v>391111</v>
      </c>
    </row>
    <row r="54" spans="1:14" x14ac:dyDescent="0.3">
      <c r="B54" s="4" t="str">
        <v>Bodhi Penny</v>
      </c>
      <c r="C54" s="4" t="str">
        <v>Europe</v>
      </c>
      <c r="D54" s="16">
        <v>488678</v>
      </c>
    </row>
    <row r="55" spans="1:14" x14ac:dyDescent="0.3">
      <c r="B55" s="4" t="str">
        <v>Trudy Roach</v>
      </c>
      <c r="C55" s="4" t="str">
        <v>MEA</v>
      </c>
      <c r="D55" s="16">
        <v>353149</v>
      </c>
    </row>
    <row r="56" spans="1:14" x14ac:dyDescent="0.3">
      <c r="B56" s="4" t="str">
        <v>Marcus Abbott</v>
      </c>
      <c r="C56" s="4" t="str">
        <v>North America</v>
      </c>
      <c r="D56" s="16">
        <v>417365</v>
      </c>
    </row>
    <row r="57" spans="1:14" x14ac:dyDescent="0.3">
      <c r="B57" s="4" t="str">
        <v>Darryl Carter</v>
      </c>
      <c r="C57" s="4" t="str">
        <v>South America</v>
      </c>
      <c r="D57" s="16">
        <v>167542</v>
      </c>
    </row>
    <row r="62" spans="1:14" ht="26.25" x14ac:dyDescent="0.45">
      <c r="A62" s="13" t="s">
        <v>86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5" spans="2:4" x14ac:dyDescent="0.3">
      <c r="B65" s="18" t="str">
        <f>"Formula in "&amp;ADDRESS(ROW(B67),COLUMN(B67),4)&amp;":"</f>
        <v>Formula in B67:</v>
      </c>
      <c r="C65" s="4" t="str">
        <f ca="1">IFERROR(_xlfn.FORMULATEXT(B67),"")</f>
        <v>=VSTACK({"Name","Region","Revenue"},SORT(VSTACK(B20:D24,F20:H25),3,-1))</v>
      </c>
    </row>
    <row r="67" spans="2:4" x14ac:dyDescent="0.3">
      <c r="B67" s="14" t="str" cm="1">
        <f t="array" ref="B67:D78">_xlfn.VSTACK({"Name","Region","Revenue"},_xlfn._xlws.SORT(_xlfn.VSTACK(B20:D24,F20:H25),3,-1))</f>
        <v>Name</v>
      </c>
      <c r="C67" s="14" t="str">
        <v>Region</v>
      </c>
      <c r="D67" s="22" t="str">
        <v>Revenue</v>
      </c>
    </row>
    <row r="68" spans="2:4" x14ac:dyDescent="0.3">
      <c r="B68" s="4" t="str">
        <v>Bodhi Penny</v>
      </c>
      <c r="C68" s="4" t="str">
        <v>Europe</v>
      </c>
      <c r="D68" s="16">
        <v>488678</v>
      </c>
    </row>
    <row r="69" spans="2:4" x14ac:dyDescent="0.3">
      <c r="B69" s="4" t="str">
        <v>Tevin Brewster</v>
      </c>
      <c r="C69" s="4" t="str">
        <v>MEA</v>
      </c>
      <c r="D69" s="16">
        <v>462241</v>
      </c>
    </row>
    <row r="70" spans="2:4" x14ac:dyDescent="0.3">
      <c r="B70" s="4" t="str">
        <v>Ralph Bullard</v>
      </c>
      <c r="C70" s="4" t="str">
        <v>UK</v>
      </c>
      <c r="D70" s="16">
        <v>451885</v>
      </c>
    </row>
    <row r="71" spans="2:4" x14ac:dyDescent="0.3">
      <c r="B71" s="4" t="str">
        <v>Velda Pearson</v>
      </c>
      <c r="C71" s="4" t="str">
        <v>Europe</v>
      </c>
      <c r="D71" s="16">
        <v>430878</v>
      </c>
    </row>
    <row r="72" spans="2:4" x14ac:dyDescent="0.3">
      <c r="B72" s="4" t="str">
        <v>Marcus Abbott</v>
      </c>
      <c r="C72" s="4" t="str">
        <v>North America</v>
      </c>
      <c r="D72" s="16">
        <v>417365</v>
      </c>
    </row>
    <row r="73" spans="2:4" x14ac:dyDescent="0.3">
      <c r="B73" s="4" t="str">
        <v>Briley Travis</v>
      </c>
      <c r="C73" s="4" t="str">
        <v>UK</v>
      </c>
      <c r="D73" s="16">
        <v>391111</v>
      </c>
    </row>
    <row r="74" spans="2:4" x14ac:dyDescent="0.3">
      <c r="B74" s="4" t="str">
        <v>Vicki Tatum</v>
      </c>
      <c r="C74" s="4" t="str">
        <v>Asia Pacific</v>
      </c>
      <c r="D74" s="16">
        <v>376887</v>
      </c>
    </row>
    <row r="75" spans="2:4" x14ac:dyDescent="0.3">
      <c r="B75" s="4" t="str">
        <v>Trudy Roach</v>
      </c>
      <c r="C75" s="4" t="str">
        <v>MEA</v>
      </c>
      <c r="D75" s="16">
        <v>353149</v>
      </c>
    </row>
    <row r="76" spans="2:4" x14ac:dyDescent="0.3">
      <c r="B76" s="4" t="str">
        <v>Fox Clancy</v>
      </c>
      <c r="C76" s="4" t="str">
        <v>North America</v>
      </c>
      <c r="D76" s="16">
        <v>307314</v>
      </c>
    </row>
    <row r="77" spans="2:4" x14ac:dyDescent="0.3">
      <c r="B77" s="4" t="str">
        <v>Darryl Carter</v>
      </c>
      <c r="C77" s="4" t="str">
        <v>South America</v>
      </c>
      <c r="D77" s="16">
        <v>167542</v>
      </c>
    </row>
    <row r="78" spans="2:4" x14ac:dyDescent="0.3">
      <c r="B78" s="4" t="str">
        <v>Livia Headley</v>
      </c>
      <c r="C78" s="4" t="str">
        <v>Asia Pacific</v>
      </c>
      <c r="D78" s="16">
        <v>115456</v>
      </c>
    </row>
    <row r="86" spans="1:14" ht="26.25" x14ac:dyDescent="0.45">
      <c r="A86" s="13" t="s">
        <v>82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8" spans="1:14" x14ac:dyDescent="0.3">
      <c r="B88" s="19" t="s">
        <v>72</v>
      </c>
      <c r="C88" s="20" t="s">
        <v>108</v>
      </c>
      <c r="E88" s="19" t="s">
        <v>72</v>
      </c>
    </row>
    <row r="89" spans="1:14" x14ac:dyDescent="0.3">
      <c r="B89" s="4" t="s">
        <v>99</v>
      </c>
      <c r="C89" s="18">
        <v>1</v>
      </c>
      <c r="E89" s="4" t="s">
        <v>102</v>
      </c>
    </row>
    <row r="90" spans="1:14" x14ac:dyDescent="0.3">
      <c r="B90" s="4" t="s">
        <v>100</v>
      </c>
      <c r="C90" s="18">
        <v>4</v>
      </c>
      <c r="E90" s="4" t="s">
        <v>103</v>
      </c>
    </row>
    <row r="91" spans="1:14" x14ac:dyDescent="0.3">
      <c r="B91" s="4" t="s">
        <v>101</v>
      </c>
      <c r="C91" s="18">
        <v>3</v>
      </c>
      <c r="E91" s="4" t="s">
        <v>104</v>
      </c>
    </row>
    <row r="92" spans="1:14" x14ac:dyDescent="0.3">
      <c r="B92" s="4" t="s">
        <v>107</v>
      </c>
      <c r="C92" s="18">
        <v>2</v>
      </c>
      <c r="E92" s="4" t="s">
        <v>105</v>
      </c>
    </row>
    <row r="94" spans="1:14" x14ac:dyDescent="0.3">
      <c r="B94" s="18" t="str">
        <f>"Formula in "&amp;ADDRESS(ROW(B96),COLUMN(B96),4)&amp;":"</f>
        <v>Formula in B96:</v>
      </c>
      <c r="C94" s="4" t="str">
        <f ca="1">IFERROR(_xlfn.FORMULATEXT(B96),"")</f>
        <v>=IFNA(VSTACK(B89:C92,E89:E92),"")</v>
      </c>
    </row>
    <row r="96" spans="1:14" x14ac:dyDescent="0.3">
      <c r="B96" s="4" t="str" cm="1">
        <f t="array" ref="B96:C103">_xlfn.IFNA(_xlfn.VSTACK(B89:C92,E89:E92),"")</f>
        <v>Bodhi</v>
      </c>
      <c r="C96" s="4">
        <v>1</v>
      </c>
    </row>
    <row r="97" spans="1:14" x14ac:dyDescent="0.3">
      <c r="B97" s="4" t="str">
        <v>Tevin</v>
      </c>
      <c r="C97" s="4">
        <v>4</v>
      </c>
    </row>
    <row r="98" spans="1:14" x14ac:dyDescent="0.3">
      <c r="B98" s="4" t="str">
        <v>Ralph</v>
      </c>
      <c r="C98" s="4">
        <v>3</v>
      </c>
    </row>
    <row r="99" spans="1:14" x14ac:dyDescent="0.3">
      <c r="B99" s="4" t="str">
        <v>Simon</v>
      </c>
      <c r="C99" s="4">
        <v>2</v>
      </c>
    </row>
    <row r="100" spans="1:14" x14ac:dyDescent="0.3">
      <c r="B100" s="4" t="str">
        <v>Trudy</v>
      </c>
      <c r="C100" s="4" t="str">
        <v/>
      </c>
    </row>
    <row r="101" spans="1:14" x14ac:dyDescent="0.3">
      <c r="B101" s="4" t="str">
        <v>Fox</v>
      </c>
      <c r="C101" s="4" t="str">
        <v/>
      </c>
    </row>
    <row r="102" spans="1:14" x14ac:dyDescent="0.3">
      <c r="B102" s="4" t="str">
        <v>Darryl</v>
      </c>
      <c r="C102" s="4" t="str">
        <v/>
      </c>
    </row>
    <row r="103" spans="1:14" x14ac:dyDescent="0.3">
      <c r="B103" s="4" t="str">
        <v>Livia</v>
      </c>
      <c r="C103" s="4" t="str">
        <v/>
      </c>
    </row>
    <row r="107" spans="1:14" ht="26.25" x14ac:dyDescent="0.45">
      <c r="A107" s="13" t="s">
        <v>83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9" spans="1:14" x14ac:dyDescent="0.3">
      <c r="B109" s="19" t="s">
        <v>72</v>
      </c>
      <c r="C109" s="20" t="s">
        <v>108</v>
      </c>
      <c r="E109" s="19" t="s">
        <v>72</v>
      </c>
      <c r="F109" s="20" t="s">
        <v>108</v>
      </c>
    </row>
    <row r="110" spans="1:14" x14ac:dyDescent="0.3">
      <c r="B110" s="4" t="s">
        <v>99</v>
      </c>
      <c r="C110" s="18">
        <v>1</v>
      </c>
      <c r="E110" s="4" t="s">
        <v>102</v>
      </c>
      <c r="F110" s="18">
        <v>5</v>
      </c>
    </row>
    <row r="111" spans="1:14" x14ac:dyDescent="0.3">
      <c r="B111" s="4" t="s">
        <v>100</v>
      </c>
      <c r="C111" s="18">
        <v>4</v>
      </c>
      <c r="E111" s="4" t="s">
        <v>100</v>
      </c>
      <c r="F111" s="18">
        <v>4</v>
      </c>
    </row>
    <row r="112" spans="1:14" x14ac:dyDescent="0.3">
      <c r="B112" s="4" t="s">
        <v>101</v>
      </c>
      <c r="C112" s="18">
        <v>3</v>
      </c>
      <c r="E112" s="4" t="s">
        <v>104</v>
      </c>
      <c r="F112" s="18">
        <v>6</v>
      </c>
    </row>
    <row r="113" spans="2:6" x14ac:dyDescent="0.3">
      <c r="B113" s="4" t="s">
        <v>107</v>
      </c>
      <c r="C113" s="18">
        <v>2</v>
      </c>
      <c r="E113" s="4" t="s">
        <v>105</v>
      </c>
      <c r="F113" s="18">
        <v>7</v>
      </c>
    </row>
    <row r="115" spans="2:6" x14ac:dyDescent="0.3">
      <c r="B115" s="18" t="str">
        <f>"Formula in "&amp;ADDRESS(ROW(B118),COLUMN(B118),4)&amp;":"</f>
        <v>Formula in B118:</v>
      </c>
      <c r="C115" s="4" t="str">
        <f ca="1">IFERROR(_xlfn.FORMULATEXT(B118),"")</f>
        <v>=SORT(UNIQUE(VSTACK(B110:C113,E110:F113)),2)</v>
      </c>
    </row>
    <row r="117" spans="2:6" x14ac:dyDescent="0.3">
      <c r="B117" s="19" t="s">
        <v>72</v>
      </c>
      <c r="C117" s="20" t="s">
        <v>108</v>
      </c>
    </row>
    <row r="118" spans="2:6" x14ac:dyDescent="0.3">
      <c r="B118" s="4" t="str" cm="1">
        <f t="array" ref="B118:C124">_xlfn._xlws.SORT(_xlfn.UNIQUE(_xlfn.VSTACK(B110:C113,E110:F113)),2)</f>
        <v>Bodhi</v>
      </c>
      <c r="C118" s="18">
        <v>1</v>
      </c>
    </row>
    <row r="119" spans="2:6" x14ac:dyDescent="0.3">
      <c r="B119" s="4" t="str">
        <v>Simon</v>
      </c>
      <c r="C119" s="18">
        <v>2</v>
      </c>
    </row>
    <row r="120" spans="2:6" x14ac:dyDescent="0.3">
      <c r="B120" s="4" t="str">
        <v>Ralph</v>
      </c>
      <c r="C120" s="18">
        <v>3</v>
      </c>
    </row>
    <row r="121" spans="2:6" x14ac:dyDescent="0.3">
      <c r="B121" s="4" t="str">
        <v>Tevin</v>
      </c>
      <c r="C121" s="18">
        <v>4</v>
      </c>
    </row>
    <row r="122" spans="2:6" x14ac:dyDescent="0.3">
      <c r="B122" s="4" t="str">
        <v>Trudy</v>
      </c>
      <c r="C122" s="18">
        <v>5</v>
      </c>
    </row>
    <row r="123" spans="2:6" x14ac:dyDescent="0.3">
      <c r="B123" s="4" t="str">
        <v>Darryl</v>
      </c>
      <c r="C123" s="18">
        <v>6</v>
      </c>
    </row>
    <row r="124" spans="2:6" x14ac:dyDescent="0.3">
      <c r="B124" s="4" t="str">
        <v>Livia</v>
      </c>
      <c r="C124" s="18">
        <v>7</v>
      </c>
    </row>
    <row r="130" spans="1:14" ht="26.25" x14ac:dyDescent="0.45">
      <c r="A130" s="13" t="s">
        <v>84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2" spans="1:14" x14ac:dyDescent="0.3">
      <c r="B132" s="17" t="str">
        <f>"Formula in "&amp;ADDRESS(ROW(B135),COLUMN(B135),4)&amp;":"</f>
        <v>Formula in B135:</v>
      </c>
      <c r="C132" s="4" t="str">
        <f ca="1">IFERROR(_xlfn.FORMULATEXT(B135),"")</f>
        <v>=VSTACK('2020:2022'!A2:D6)</v>
      </c>
      <c r="G132" s="4" t="s">
        <v>135</v>
      </c>
      <c r="H132" s="4" t="str">
        <f ca="1">IFERROR(_xlfn.FORMULATEXT(G135),"")</f>
        <v>=VSTACK(Sales_20,Sales_21,Sales_22)</v>
      </c>
    </row>
    <row r="134" spans="1:14" x14ac:dyDescent="0.3">
      <c r="B134" s="20" t="s">
        <v>46</v>
      </c>
      <c r="C134" s="19" t="s">
        <v>47</v>
      </c>
      <c r="D134" s="19" t="s">
        <v>48</v>
      </c>
      <c r="E134" s="23" t="s">
        <v>49</v>
      </c>
      <c r="G134" s="20" t="s">
        <v>46</v>
      </c>
      <c r="H134" s="19" t="s">
        <v>47</v>
      </c>
      <c r="I134" s="19" t="s">
        <v>48</v>
      </c>
      <c r="J134" s="23" t="s">
        <v>49</v>
      </c>
    </row>
    <row r="135" spans="1:14" x14ac:dyDescent="0.3">
      <c r="B135" s="18" cm="1">
        <f t="array" ref="B135:E149">_xlfn.VSTACK('2020:2022'!A2:D6)</f>
        <v>2020</v>
      </c>
      <c r="C135" s="4" t="str">
        <v>Clothing</v>
      </c>
      <c r="D135" s="4" t="str">
        <v>Socks</v>
      </c>
      <c r="E135" s="16">
        <v>2300</v>
      </c>
      <c r="G135" s="18" cm="1">
        <f t="array" ref="G135:J146">_xlfn.VSTACK(Sales_20[],Sales_21[],Sales_22[])</f>
        <v>2020</v>
      </c>
      <c r="H135" s="4" t="str">
        <v>Clothing</v>
      </c>
      <c r="I135" s="4" t="str">
        <v>Socks</v>
      </c>
      <c r="J135" s="16">
        <v>2300</v>
      </c>
    </row>
    <row r="136" spans="1:14" x14ac:dyDescent="0.3">
      <c r="B136" s="18">
        <v>2020</v>
      </c>
      <c r="C136" s="4" t="str">
        <v>Components</v>
      </c>
      <c r="D136" s="4" t="str">
        <v>Brakes</v>
      </c>
      <c r="E136" s="16">
        <v>3400</v>
      </c>
      <c r="G136" s="18">
        <v>2020</v>
      </c>
      <c r="H136" s="4" t="str">
        <v>Components</v>
      </c>
      <c r="I136" s="4" t="str">
        <v>Brakes</v>
      </c>
      <c r="J136" s="16">
        <v>3400</v>
      </c>
    </row>
    <row r="137" spans="1:14" x14ac:dyDescent="0.3">
      <c r="B137" s="18">
        <v>2020</v>
      </c>
      <c r="C137" s="4" t="str">
        <v>Bikes</v>
      </c>
      <c r="D137" s="4" t="str">
        <v>Mountain Bikes</v>
      </c>
      <c r="E137" s="16">
        <v>6300</v>
      </c>
      <c r="G137" s="18">
        <v>2020</v>
      </c>
      <c r="H137" s="4" t="str">
        <v>Bikes</v>
      </c>
      <c r="I137" s="4" t="str">
        <v>Mountain Bikes</v>
      </c>
      <c r="J137" s="16">
        <v>6300</v>
      </c>
    </row>
    <row r="138" spans="1:14" x14ac:dyDescent="0.3">
      <c r="B138" s="18">
        <v>2020</v>
      </c>
      <c r="C138" s="4" t="str">
        <v>Accessories</v>
      </c>
      <c r="D138" s="4" t="str">
        <v>Helmets</v>
      </c>
      <c r="E138" s="16">
        <v>17000</v>
      </c>
      <c r="G138" s="18">
        <v>2020</v>
      </c>
      <c r="H138" s="4" t="str">
        <v>Accessories</v>
      </c>
      <c r="I138" s="4" t="str">
        <v>Helmets</v>
      </c>
      <c r="J138" s="16">
        <v>17000</v>
      </c>
    </row>
    <row r="139" spans="1:14" x14ac:dyDescent="0.3">
      <c r="B139" s="18">
        <v>0</v>
      </c>
      <c r="C139" s="4">
        <v>0</v>
      </c>
      <c r="D139" s="4">
        <v>0</v>
      </c>
      <c r="E139" s="16">
        <v>0</v>
      </c>
      <c r="G139" s="18">
        <v>2021</v>
      </c>
      <c r="H139" s="4" t="str">
        <v>Clothing</v>
      </c>
      <c r="I139" s="4" t="str">
        <v>Shorts</v>
      </c>
      <c r="J139" s="16">
        <v>13300</v>
      </c>
    </row>
    <row r="140" spans="1:14" x14ac:dyDescent="0.3">
      <c r="B140" s="18">
        <v>2021</v>
      </c>
      <c r="C140" s="4" t="str">
        <v>Clothing</v>
      </c>
      <c r="D140" s="4" t="str">
        <v>Shorts</v>
      </c>
      <c r="E140" s="16">
        <v>13300</v>
      </c>
      <c r="G140" s="18">
        <v>2021</v>
      </c>
      <c r="H140" s="4" t="str">
        <v>Components</v>
      </c>
      <c r="I140" s="4" t="str">
        <v>Handlebars</v>
      </c>
      <c r="J140" s="16">
        <v>2300</v>
      </c>
    </row>
    <row r="141" spans="1:14" x14ac:dyDescent="0.3">
      <c r="B141" s="18">
        <v>2021</v>
      </c>
      <c r="C141" s="4" t="str">
        <v>Components</v>
      </c>
      <c r="D141" s="4" t="str">
        <v>Handlebars</v>
      </c>
      <c r="E141" s="16">
        <v>2300</v>
      </c>
      <c r="G141" s="18">
        <v>2021</v>
      </c>
      <c r="H141" s="4" t="str">
        <v>Bikes</v>
      </c>
      <c r="I141" s="4" t="str">
        <v>Road Bikes</v>
      </c>
      <c r="J141" s="16">
        <v>3500</v>
      </c>
    </row>
    <row r="142" spans="1:14" x14ac:dyDescent="0.3">
      <c r="B142" s="18">
        <v>2021</v>
      </c>
      <c r="C142" s="4" t="str">
        <v>Bikes</v>
      </c>
      <c r="D142" s="4" t="str">
        <v>Road Bikes</v>
      </c>
      <c r="E142" s="16">
        <v>3500</v>
      </c>
      <c r="G142" s="18">
        <v>2021</v>
      </c>
      <c r="H142" s="4" t="str">
        <v>Accessories</v>
      </c>
      <c r="I142" s="4" t="str">
        <v>Helmets</v>
      </c>
      <c r="J142" s="16">
        <v>8300</v>
      </c>
    </row>
    <row r="143" spans="1:14" x14ac:dyDescent="0.3">
      <c r="B143" s="18">
        <v>2021</v>
      </c>
      <c r="C143" s="4" t="str">
        <v>Accessories</v>
      </c>
      <c r="D143" s="4" t="str">
        <v>Helmets</v>
      </c>
      <c r="E143" s="16">
        <v>8300</v>
      </c>
      <c r="G143" s="18">
        <v>2021</v>
      </c>
      <c r="H143" s="4" t="str">
        <v>Clothing</v>
      </c>
      <c r="I143" s="4" t="str">
        <v>Gloves</v>
      </c>
      <c r="J143" s="16">
        <v>13300</v>
      </c>
    </row>
    <row r="144" spans="1:14" x14ac:dyDescent="0.3">
      <c r="B144" s="18">
        <v>2021</v>
      </c>
      <c r="C144" s="4" t="str">
        <v>Clothing</v>
      </c>
      <c r="D144" s="4" t="str">
        <v>Gloves</v>
      </c>
      <c r="E144" s="16">
        <v>13300</v>
      </c>
      <c r="G144" s="18">
        <v>2022</v>
      </c>
      <c r="H144" s="4" t="str">
        <v>Components</v>
      </c>
      <c r="I144" s="4" t="str">
        <v>Chains</v>
      </c>
      <c r="J144" s="16">
        <v>20000</v>
      </c>
    </row>
    <row r="145" spans="1:14" x14ac:dyDescent="0.3">
      <c r="B145" s="18">
        <v>2022</v>
      </c>
      <c r="C145" s="4" t="str">
        <v>Components</v>
      </c>
      <c r="D145" s="4" t="str">
        <v>Chains</v>
      </c>
      <c r="E145" s="16">
        <v>20000</v>
      </c>
      <c r="G145" s="18">
        <v>2022</v>
      </c>
      <c r="H145" s="4" t="str">
        <v>Clothing</v>
      </c>
      <c r="I145" s="4" t="str">
        <v>Bib-Shorts</v>
      </c>
      <c r="J145" s="16">
        <v>4000</v>
      </c>
    </row>
    <row r="146" spans="1:14" x14ac:dyDescent="0.3">
      <c r="B146" s="18">
        <v>2022</v>
      </c>
      <c r="C146" s="4" t="str">
        <v>Clothing</v>
      </c>
      <c r="D146" s="4" t="str">
        <v>Bib-Shorts</v>
      </c>
      <c r="E146" s="16">
        <v>4000</v>
      </c>
      <c r="G146" s="18">
        <v>2022</v>
      </c>
      <c r="H146" s="4" t="str">
        <v>Clothing</v>
      </c>
      <c r="I146" s="4" t="str">
        <v>Tights</v>
      </c>
      <c r="J146" s="16">
        <v>36000</v>
      </c>
    </row>
    <row r="147" spans="1:14" x14ac:dyDescent="0.3">
      <c r="B147" s="18">
        <v>2022</v>
      </c>
      <c r="C147" s="4" t="str">
        <v>Clothing</v>
      </c>
      <c r="D147" s="4" t="str">
        <v>Tights</v>
      </c>
      <c r="E147" s="16">
        <v>36000</v>
      </c>
      <c r="G147" s="18"/>
      <c r="J147" s="16"/>
    </row>
    <row r="148" spans="1:14" x14ac:dyDescent="0.3">
      <c r="B148" s="18">
        <v>0</v>
      </c>
      <c r="C148" s="4">
        <v>0</v>
      </c>
      <c r="D148" s="4">
        <v>0</v>
      </c>
      <c r="E148" s="16">
        <v>0</v>
      </c>
    </row>
    <row r="149" spans="1:14" x14ac:dyDescent="0.3">
      <c r="B149" s="18">
        <v>0</v>
      </c>
      <c r="C149" s="4">
        <v>0</v>
      </c>
      <c r="D149" s="4">
        <v>0</v>
      </c>
      <c r="E149" s="16">
        <v>0</v>
      </c>
    </row>
    <row r="150" spans="1:14" x14ac:dyDescent="0.3">
      <c r="B150" s="18"/>
      <c r="E150" s="16"/>
    </row>
    <row r="151" spans="1:14" x14ac:dyDescent="0.3">
      <c r="B151" s="18"/>
      <c r="E151" s="16"/>
    </row>
    <row r="152" spans="1:14" x14ac:dyDescent="0.3">
      <c r="B152" s="18"/>
      <c r="E152" s="16"/>
    </row>
    <row r="153" spans="1:14" x14ac:dyDescent="0.3">
      <c r="E153" s="16"/>
    </row>
    <row r="154" spans="1:14" x14ac:dyDescent="0.3">
      <c r="E154" s="16"/>
    </row>
    <row r="155" spans="1:14" x14ac:dyDescent="0.3">
      <c r="E155" s="16"/>
    </row>
    <row r="156" spans="1:14" ht="26.25" x14ac:dyDescent="0.45">
      <c r="A156" s="13" t="s">
        <v>85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8" spans="1:14" x14ac:dyDescent="0.3">
      <c r="B158" s="17" t="str">
        <f>"Formula in "&amp;ADDRESS(ROW(B161),COLUMN(B161),4)&amp;":"</f>
        <v>Formula in B161:</v>
      </c>
      <c r="C158" s="4" t="str">
        <f ca="1">IFERROR(_xlfn.FORMULATEXT(B161),"")</f>
        <v>=FILTER(VSTACK('2020:2022'!A2:D6),VSTACK('2020:2022'!A2:A6)&lt;&gt;"")</v>
      </c>
    </row>
    <row r="160" spans="1:14" x14ac:dyDescent="0.3">
      <c r="B160" s="20" t="s">
        <v>46</v>
      </c>
      <c r="C160" s="19" t="s">
        <v>47</v>
      </c>
      <c r="D160" s="19" t="s">
        <v>48</v>
      </c>
      <c r="E160" s="23" t="s">
        <v>49</v>
      </c>
    </row>
    <row r="161" spans="2:5" x14ac:dyDescent="0.3">
      <c r="B161" s="18" cm="1">
        <f t="array" ref="B161:E172">_xlfn._xlws.FILTER(_xlfn.VSTACK('2020:2022'!A2:D6),_xlfn.VSTACK('2020:2022'!A2:A6)&lt;&gt;"")</f>
        <v>2020</v>
      </c>
      <c r="C161" s="4" t="str">
        <v>Clothing</v>
      </c>
      <c r="D161" s="4" t="str">
        <v>Socks</v>
      </c>
      <c r="E161" s="16">
        <v>2300</v>
      </c>
    </row>
    <row r="162" spans="2:5" x14ac:dyDescent="0.3">
      <c r="B162" s="18">
        <v>2020</v>
      </c>
      <c r="C162" s="4" t="str">
        <v>Components</v>
      </c>
      <c r="D162" s="4" t="str">
        <v>Brakes</v>
      </c>
      <c r="E162" s="16">
        <v>3400</v>
      </c>
    </row>
    <row r="163" spans="2:5" x14ac:dyDescent="0.3">
      <c r="B163" s="18">
        <v>2020</v>
      </c>
      <c r="C163" s="4" t="str">
        <v>Bikes</v>
      </c>
      <c r="D163" s="4" t="str">
        <v>Mountain Bikes</v>
      </c>
      <c r="E163" s="16">
        <v>6300</v>
      </c>
    </row>
    <row r="164" spans="2:5" x14ac:dyDescent="0.3">
      <c r="B164" s="18">
        <v>2020</v>
      </c>
      <c r="C164" s="4" t="str">
        <v>Accessories</v>
      </c>
      <c r="D164" s="4" t="str">
        <v>Helmets</v>
      </c>
      <c r="E164" s="16">
        <v>17000</v>
      </c>
    </row>
    <row r="165" spans="2:5" x14ac:dyDescent="0.3">
      <c r="B165" s="18">
        <v>2021</v>
      </c>
      <c r="C165" s="4" t="str">
        <v>Clothing</v>
      </c>
      <c r="D165" s="4" t="str">
        <v>Shorts</v>
      </c>
      <c r="E165" s="16">
        <v>13300</v>
      </c>
    </row>
    <row r="166" spans="2:5" x14ac:dyDescent="0.3">
      <c r="B166" s="18">
        <v>2021</v>
      </c>
      <c r="C166" s="4" t="str">
        <v>Components</v>
      </c>
      <c r="D166" s="4" t="str">
        <v>Handlebars</v>
      </c>
      <c r="E166" s="16">
        <v>2300</v>
      </c>
    </row>
    <row r="167" spans="2:5" x14ac:dyDescent="0.3">
      <c r="B167" s="18">
        <v>2021</v>
      </c>
      <c r="C167" s="4" t="str">
        <v>Bikes</v>
      </c>
      <c r="D167" s="4" t="str">
        <v>Road Bikes</v>
      </c>
      <c r="E167" s="16">
        <v>3500</v>
      </c>
    </row>
    <row r="168" spans="2:5" x14ac:dyDescent="0.3">
      <c r="B168" s="18">
        <v>2021</v>
      </c>
      <c r="C168" s="4" t="str">
        <v>Accessories</v>
      </c>
      <c r="D168" s="4" t="str">
        <v>Helmets</v>
      </c>
      <c r="E168" s="16">
        <v>8300</v>
      </c>
    </row>
    <row r="169" spans="2:5" x14ac:dyDescent="0.3">
      <c r="B169" s="18">
        <v>2021</v>
      </c>
      <c r="C169" s="4" t="str">
        <v>Clothing</v>
      </c>
      <c r="D169" s="4" t="str">
        <v>Gloves</v>
      </c>
      <c r="E169" s="16">
        <v>13300</v>
      </c>
    </row>
    <row r="170" spans="2:5" x14ac:dyDescent="0.3">
      <c r="B170" s="18">
        <v>2022</v>
      </c>
      <c r="C170" s="4" t="str">
        <v>Components</v>
      </c>
      <c r="D170" s="4" t="str">
        <v>Chains</v>
      </c>
      <c r="E170" s="16">
        <v>20000</v>
      </c>
    </row>
    <row r="171" spans="2:5" x14ac:dyDescent="0.3">
      <c r="B171" s="18">
        <v>2022</v>
      </c>
      <c r="C171" s="4" t="str">
        <v>Clothing</v>
      </c>
      <c r="D171" s="4" t="str">
        <v>Bib-Shorts</v>
      </c>
      <c r="E171" s="16">
        <v>4000</v>
      </c>
    </row>
    <row r="172" spans="2:5" x14ac:dyDescent="0.3">
      <c r="B172" s="18">
        <v>2022</v>
      </c>
      <c r="C172" s="4" t="str">
        <v>Clothing</v>
      </c>
      <c r="D172" s="4" t="str">
        <v>Tights</v>
      </c>
      <c r="E172" s="16">
        <v>36000</v>
      </c>
    </row>
    <row r="173" spans="2:5" x14ac:dyDescent="0.3">
      <c r="B173" s="18"/>
      <c r="E173" s="16"/>
    </row>
    <row r="174" spans="2:5" x14ac:dyDescent="0.3">
      <c r="B174" s="18"/>
      <c r="E174" s="16"/>
    </row>
    <row r="175" spans="2:5" x14ac:dyDescent="0.3">
      <c r="B175" s="18"/>
      <c r="E175" s="16"/>
    </row>
    <row r="176" spans="2:5" x14ac:dyDescent="0.3">
      <c r="B176" s="18"/>
      <c r="E176" s="16"/>
    </row>
    <row r="177" spans="1:14" ht="26.25" x14ac:dyDescent="0.45">
      <c r="A177" s="13" t="s">
        <v>121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9" spans="1:14" x14ac:dyDescent="0.3">
      <c r="B179" s="17" t="str">
        <f>"Formula in "&amp;ADDRESS(ROW(B181),COLUMN(B181),4)&amp;":"</f>
        <v>Formula in B181:</v>
      </c>
      <c r="C179" s="4" t="str">
        <f ca="1">IFERROR(_xlfn.FORMULATEXT(B181),"")</f>
        <v>=VSTACK({"Year","Category","Product","Sales"},
FILTER(
VSTACK('2020:2022'!A1:D8),
VSTACK('2020:2022'!B1:B8)="Clothing"))</v>
      </c>
    </row>
    <row r="181" spans="1:14" x14ac:dyDescent="0.3">
      <c r="B181" s="20" t="str" cm="1">
        <f t="array" ref="B181:E186">_xlfn.VSTACK({"Year","Category","Product","Sales"},
_xlfn._xlws.FILTER(
_xlfn.VSTACK('2020:2022'!A1:D8),
_xlfn.VSTACK('2020:2022'!B1:B8)="Clothing"))</f>
        <v>Year</v>
      </c>
      <c r="C181" s="19" t="str">
        <v>Category</v>
      </c>
      <c r="D181" s="19" t="str">
        <v>Product</v>
      </c>
      <c r="E181" s="23" t="str">
        <v>Sales</v>
      </c>
    </row>
    <row r="182" spans="1:14" x14ac:dyDescent="0.3">
      <c r="B182" s="18">
        <v>2020</v>
      </c>
      <c r="C182" s="4" t="str">
        <v>Clothing</v>
      </c>
      <c r="D182" s="4" t="str">
        <v>Socks</v>
      </c>
      <c r="E182" s="16">
        <v>2300</v>
      </c>
    </row>
    <row r="183" spans="1:14" x14ac:dyDescent="0.3">
      <c r="B183" s="18">
        <v>2021</v>
      </c>
      <c r="C183" s="4" t="str">
        <v>Clothing</v>
      </c>
      <c r="D183" s="4" t="str">
        <v>Shorts</v>
      </c>
      <c r="E183" s="16">
        <v>13300</v>
      </c>
    </row>
    <row r="184" spans="1:14" x14ac:dyDescent="0.3">
      <c r="B184" s="18">
        <v>2021</v>
      </c>
      <c r="C184" s="4" t="str">
        <v>Clothing</v>
      </c>
      <c r="D184" s="4" t="str">
        <v>Gloves</v>
      </c>
      <c r="E184" s="16">
        <v>13300</v>
      </c>
    </row>
    <row r="185" spans="1:14" x14ac:dyDescent="0.3">
      <c r="B185" s="18">
        <v>2022</v>
      </c>
      <c r="C185" s="4" t="str">
        <v>Clothing</v>
      </c>
      <c r="D185" s="4" t="str">
        <v>Bib-Shorts</v>
      </c>
      <c r="E185" s="16">
        <v>4000</v>
      </c>
    </row>
    <row r="186" spans="1:14" x14ac:dyDescent="0.3">
      <c r="B186" s="18">
        <v>2022</v>
      </c>
      <c r="C186" s="4" t="str">
        <v>Clothing</v>
      </c>
      <c r="D186" s="4" t="str">
        <v>Tights</v>
      </c>
      <c r="E186" s="16">
        <v>36000</v>
      </c>
    </row>
    <row r="187" spans="1:14" x14ac:dyDescent="0.3">
      <c r="B187" s="18"/>
      <c r="E187" s="16"/>
    </row>
    <row r="188" spans="1:14" x14ac:dyDescent="0.3">
      <c r="B188" s="18"/>
      <c r="E188" s="16"/>
    </row>
    <row r="189" spans="1:14" x14ac:dyDescent="0.3">
      <c r="B189" s="18"/>
      <c r="E189" s="16"/>
    </row>
    <row r="190" spans="1:14" ht="26.25" x14ac:dyDescent="0.45">
      <c r="A190" s="13" t="s">
        <v>112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2" spans="1:14" x14ac:dyDescent="0.3">
      <c r="E192" s="18" t="s">
        <v>110</v>
      </c>
      <c r="F192" s="4" t="str">
        <f ca="1">IFERROR(_xlfn.FORMULATEXT(E194),"")</f>
        <v>=IFNA(HSTACK(B194:C198,"",B201:C205),"")</v>
      </c>
    </row>
    <row r="194" spans="1:14" x14ac:dyDescent="0.3">
      <c r="B194" s="27" t="s">
        <v>88</v>
      </c>
      <c r="C194" s="33" t="s">
        <v>108</v>
      </c>
      <c r="E194" s="27" t="str" cm="1">
        <f t="array" ref="E194:I198">_xlfn.IFNA(_xlfn.HSTACK(B194:C198,"",B201:C205),"")</f>
        <v>Group A</v>
      </c>
      <c r="F194" s="33" t="str">
        <v>Rank</v>
      </c>
      <c r="G194" s="19" t="str">
        <v/>
      </c>
      <c r="H194" s="27" t="str">
        <v>Group B</v>
      </c>
      <c r="I194" s="33" t="str">
        <v>Rank</v>
      </c>
    </row>
    <row r="195" spans="1:14" x14ac:dyDescent="0.3">
      <c r="B195" s="4" t="s">
        <v>99</v>
      </c>
      <c r="C195" s="18">
        <v>1</v>
      </c>
      <c r="E195" s="4" t="str">
        <v>Bodhi</v>
      </c>
      <c r="F195" s="18">
        <v>1</v>
      </c>
      <c r="G195" s="4" t="str">
        <v/>
      </c>
      <c r="H195" s="4" t="str">
        <v>Trudy</v>
      </c>
      <c r="I195" s="18">
        <v>5</v>
      </c>
    </row>
    <row r="196" spans="1:14" x14ac:dyDescent="0.3">
      <c r="B196" s="4" t="s">
        <v>100</v>
      </c>
      <c r="C196" s="18">
        <v>4</v>
      </c>
      <c r="E196" s="4" t="str">
        <v>Tevin</v>
      </c>
      <c r="F196" s="18">
        <v>4</v>
      </c>
      <c r="G196" s="4" t="str">
        <v/>
      </c>
      <c r="H196" s="4" t="str">
        <v>Tevin</v>
      </c>
      <c r="I196" s="18">
        <v>4</v>
      </c>
    </row>
    <row r="197" spans="1:14" x14ac:dyDescent="0.3">
      <c r="B197" s="4" t="s">
        <v>101</v>
      </c>
      <c r="C197" s="18">
        <v>3</v>
      </c>
      <c r="E197" s="4" t="str">
        <v>Ralph</v>
      </c>
      <c r="F197" s="18">
        <v>3</v>
      </c>
      <c r="G197" s="4" t="str">
        <v/>
      </c>
      <c r="H197" s="4" t="str">
        <v>Darryl</v>
      </c>
      <c r="I197" s="18">
        <v>6</v>
      </c>
    </row>
    <row r="198" spans="1:14" x14ac:dyDescent="0.3">
      <c r="B198" s="4" t="s">
        <v>107</v>
      </c>
      <c r="C198" s="18">
        <v>2</v>
      </c>
      <c r="E198" s="4" t="str">
        <v>Simon</v>
      </c>
      <c r="F198" s="18">
        <v>2</v>
      </c>
      <c r="G198" s="4" t="str">
        <v/>
      </c>
      <c r="H198" s="4" t="str">
        <v>Livia</v>
      </c>
      <c r="I198" s="18">
        <v>7</v>
      </c>
    </row>
    <row r="201" spans="1:14" x14ac:dyDescent="0.3">
      <c r="B201" s="27" t="s">
        <v>106</v>
      </c>
      <c r="C201" s="33" t="s">
        <v>108</v>
      </c>
    </row>
    <row r="202" spans="1:14" x14ac:dyDescent="0.3">
      <c r="B202" s="4" t="s">
        <v>102</v>
      </c>
      <c r="C202" s="18">
        <v>5</v>
      </c>
    </row>
    <row r="203" spans="1:14" x14ac:dyDescent="0.3">
      <c r="B203" s="4" t="s">
        <v>100</v>
      </c>
      <c r="C203" s="18">
        <v>4</v>
      </c>
    </row>
    <row r="204" spans="1:14" x14ac:dyDescent="0.3">
      <c r="B204" s="4" t="s">
        <v>104</v>
      </c>
      <c r="C204" s="18">
        <v>6</v>
      </c>
    </row>
    <row r="205" spans="1:14" x14ac:dyDescent="0.3">
      <c r="B205" s="4" t="s">
        <v>105</v>
      </c>
      <c r="C205" s="18">
        <v>7</v>
      </c>
    </row>
    <row r="208" spans="1:14" ht="26.25" x14ac:dyDescent="0.45">
      <c r="A208" s="13" t="s">
        <v>134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r="209" spans="2:13" x14ac:dyDescent="0.3">
      <c r="B209" s="18"/>
      <c r="E209" s="16"/>
    </row>
    <row r="210" spans="2:13" x14ac:dyDescent="0.3">
      <c r="B210" s="29" t="s">
        <v>131</v>
      </c>
      <c r="E210" s="16"/>
    </row>
    <row r="211" spans="2:13" x14ac:dyDescent="0.3">
      <c r="B211" s="30" t="s">
        <v>128</v>
      </c>
      <c r="E211" s="16"/>
    </row>
    <row r="212" spans="2:13" x14ac:dyDescent="0.3">
      <c r="E212" s="16"/>
    </row>
    <row r="213" spans="2:13" x14ac:dyDescent="0.3">
      <c r="B213" s="19"/>
      <c r="C213" s="23" t="s">
        <v>130</v>
      </c>
      <c r="D213" s="23" t="s">
        <v>129</v>
      </c>
      <c r="E213" s="31" t="s">
        <v>109</v>
      </c>
      <c r="F213" s="19"/>
      <c r="G213" s="19"/>
      <c r="H213" s="19"/>
      <c r="I213" s="19"/>
      <c r="J213" s="19"/>
      <c r="K213" s="19"/>
      <c r="L213" s="19"/>
      <c r="M213" s="19"/>
    </row>
    <row r="214" spans="2:13" x14ac:dyDescent="0.3">
      <c r="B214" s="49"/>
      <c r="C214" s="50" t="s">
        <v>136</v>
      </c>
      <c r="D214" s="16">
        <f>SUM('2020:2022'!D2:D6)</f>
        <v>129700</v>
      </c>
      <c r="E214" s="32" t="str">
        <f ca="1">IFERROR(_xlfn.FORMULATEXT(D214),"")</f>
        <v>=SUM('2020:2022'!D2:D6)</v>
      </c>
      <c r="F214" s="49"/>
      <c r="G214" s="49"/>
      <c r="H214" s="49"/>
      <c r="I214" s="49"/>
      <c r="J214" s="49"/>
      <c r="K214" s="49"/>
      <c r="L214" s="49"/>
      <c r="M214" s="49"/>
    </row>
    <row r="215" spans="2:13" x14ac:dyDescent="0.3">
      <c r="C215" s="17" t="s">
        <v>122</v>
      </c>
      <c r="D215" s="17" t="e" cm="1">
        <f t="array" ref="D215">SUMIF('2020:2022'!D2:D6,'2020:2022'!B2:B6="Clothing",'2020:2022'!D2:D6)</f>
        <v>#VALUE!</v>
      </c>
      <c r="E215" s="32" t="str">
        <f ca="1">IFERROR(_xlfn.FORMULATEXT(D215),"")</f>
        <v>=SUMIF('2020:2022'!D2:D6,'2020:2022'!B2:B6="Clothing",'2020:2022'!D2:D6)</v>
      </c>
    </row>
    <row r="216" spans="2:13" x14ac:dyDescent="0.3">
      <c r="C216" s="17" t="s">
        <v>124</v>
      </c>
      <c r="D216" s="17" t="s">
        <v>127</v>
      </c>
      <c r="E216" s="32" t="s">
        <v>123</v>
      </c>
    </row>
    <row r="217" spans="2:13" x14ac:dyDescent="0.3">
      <c r="B217" s="18"/>
      <c r="C217" s="17" t="s">
        <v>125</v>
      </c>
      <c r="D217" s="16" cm="1">
        <f t="array" ref="D217">SUMPRODUCT(--(_xlfn.VSTACK('2020:2022'!B2:B6)="Clothing")*_xlfn.VSTACK('2020:2022'!D2:D6))</f>
        <v>68900</v>
      </c>
      <c r="E217" s="32" t="str">
        <f t="shared" ref="E217:E221" ca="1" si="0">IFERROR(_xlfn.FORMULATEXT(D217),"")</f>
        <v>=SUMPRODUCT(--(VSTACK('2020:2022'!B2:B6)="Clothing")*VSTACK('2020:2022'!D2:D6))</v>
      </c>
    </row>
    <row r="218" spans="2:13" x14ac:dyDescent="0.3">
      <c r="B218" s="18"/>
      <c r="C218" s="17" t="s">
        <v>126</v>
      </c>
      <c r="D218" s="16" cm="1">
        <f t="array" ref="D218">SUM(--(_xlfn.VSTACK('2020:2022'!B2:B6)="Clothing")*(_xlfn.VSTACK('2020:2022'!D2:D6)))</f>
        <v>68900</v>
      </c>
      <c r="E218" s="32" t="str">
        <f t="shared" ca="1" si="0"/>
        <v>=SUM(--(VSTACK('2020:2022'!B2:B6)="Clothing")*(VSTACK('2020:2022'!D2:D6)))</v>
      </c>
    </row>
    <row r="219" spans="2:13" x14ac:dyDescent="0.3">
      <c r="B219" s="18"/>
      <c r="E219" s="16"/>
    </row>
    <row r="220" spans="2:13" x14ac:dyDescent="0.3">
      <c r="B220" s="18"/>
      <c r="C220" s="17" t="s">
        <v>132</v>
      </c>
      <c r="D220" s="16">
        <f>VLOOKUP("Socks",_xlfn.VSTACK('2020:2022'!C2:D6),2,0)</f>
        <v>2300</v>
      </c>
      <c r="E220" s="32" t="str">
        <f t="shared" ca="1" si="0"/>
        <v>=VLOOKUP("Socks",VSTACK('2020:2022'!C2:D6),2,0)</v>
      </c>
    </row>
    <row r="221" spans="2:13" x14ac:dyDescent="0.3">
      <c r="B221" s="18"/>
      <c r="C221" s="17" t="s">
        <v>133</v>
      </c>
      <c r="D221" s="16" cm="1">
        <f t="array" ref="D221">_xlfn.XLOOKUP("Socks",_xlfn.VSTACK('2020:2022'!C2:C6),_xlfn.VSTACK('2020:2022'!D2:D6))</f>
        <v>2300</v>
      </c>
      <c r="E221" s="32" t="str">
        <f t="shared" ca="1" si="0"/>
        <v>=XLOOKUP("Socks",VSTACK('2020:2022'!C2:C6),VSTACK('2020:2022'!D2:D6))</v>
      </c>
    </row>
    <row r="222" spans="2:13" x14ac:dyDescent="0.3">
      <c r="B222" s="18"/>
      <c r="E222" s="16"/>
    </row>
    <row r="223" spans="2:13" x14ac:dyDescent="0.3">
      <c r="B223" s="18"/>
      <c r="E223" s="16"/>
    </row>
  </sheetData>
  <conditionalFormatting sqref="B65">
    <cfRule type="expression" dxfId="8" priority="13">
      <formula>$C65=""</formula>
    </cfRule>
  </conditionalFormatting>
  <conditionalFormatting sqref="E192">
    <cfRule type="expression" dxfId="7" priority="9">
      <formula>$F192=""</formula>
    </cfRule>
  </conditionalFormatting>
  <conditionalFormatting sqref="B44">
    <cfRule type="expression" dxfId="6" priority="7">
      <formula>$C44=""</formula>
    </cfRule>
  </conditionalFormatting>
  <conditionalFormatting sqref="B27">
    <cfRule type="expression" dxfId="5" priority="6">
      <formula>$C27=""</formula>
    </cfRule>
  </conditionalFormatting>
  <conditionalFormatting sqref="B94">
    <cfRule type="expression" dxfId="4" priority="5">
      <formula>$C94=""</formula>
    </cfRule>
  </conditionalFormatting>
  <conditionalFormatting sqref="B115">
    <cfRule type="expression" dxfId="3" priority="4">
      <formula>$C115=""</formula>
    </cfRule>
  </conditionalFormatting>
  <conditionalFormatting sqref="B132">
    <cfRule type="expression" dxfId="2" priority="3">
      <formula>$C132=""</formula>
    </cfRule>
  </conditionalFormatting>
  <conditionalFormatting sqref="B158">
    <cfRule type="expression" dxfId="1" priority="2">
      <formula>$C158=""</formula>
    </cfRule>
  </conditionalFormatting>
  <conditionalFormatting sqref="B179">
    <cfRule type="expression" dxfId="0" priority="1">
      <formula>$C179=""</formula>
    </cfRule>
  </conditionalFormatting>
  <hyperlinks>
    <hyperlink ref="B211" r:id="rId1" xr:uid="{C3BC735D-1CA1-4CFB-8C13-00E53F63DB98}"/>
  </hyperlink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5292-89F9-4989-92E0-3ED76F0DFE04}">
  <sheetPr codeName="Sheet3"/>
  <dimension ref="A1:D5"/>
  <sheetViews>
    <sheetView showGridLines="0" workbookViewId="0">
      <selection activeCell="H19" sqref="H19"/>
    </sheetView>
  </sheetViews>
  <sheetFormatPr defaultRowHeight="15" x14ac:dyDescent="0.25"/>
  <cols>
    <col min="1" max="1" width="7.28515625" bestFit="1" customWidth="1"/>
    <col min="2" max="2" width="12.28515625" bestFit="1" customWidth="1"/>
    <col min="3" max="3" width="15.5703125" bestFit="1" customWidth="1"/>
    <col min="4" max="4" width="9" bestFit="1" customWidth="1"/>
    <col min="6" max="6" width="10.7109375" bestFit="1" customWidth="1"/>
    <col min="8" max="8" width="10.7109375" bestFit="1" customWidth="1"/>
    <col min="11" max="11" width="10.7109375" bestFit="1" customWidth="1"/>
  </cols>
  <sheetData>
    <row r="1" spans="1:4" x14ac:dyDescent="0.25">
      <c r="A1" t="s">
        <v>46</v>
      </c>
      <c r="B1" t="s">
        <v>47</v>
      </c>
      <c r="C1" t="s">
        <v>48</v>
      </c>
      <c r="D1" t="s">
        <v>49</v>
      </c>
    </row>
    <row r="2" spans="1:4" x14ac:dyDescent="0.25">
      <c r="A2">
        <v>2020</v>
      </c>
      <c r="B2" t="s">
        <v>52</v>
      </c>
      <c r="C2" t="s">
        <v>53</v>
      </c>
      <c r="D2" s="8">
        <v>2300</v>
      </c>
    </row>
    <row r="3" spans="1:4" x14ac:dyDescent="0.25">
      <c r="A3">
        <v>2020</v>
      </c>
      <c r="B3" t="s">
        <v>50</v>
      </c>
      <c r="C3" t="s">
        <v>58</v>
      </c>
      <c r="D3" s="8">
        <v>3400</v>
      </c>
    </row>
    <row r="4" spans="1:4" x14ac:dyDescent="0.25">
      <c r="A4">
        <v>2020</v>
      </c>
      <c r="B4" t="s">
        <v>59</v>
      </c>
      <c r="C4" t="s">
        <v>60</v>
      </c>
      <c r="D4" s="8">
        <v>6300</v>
      </c>
    </row>
    <row r="5" spans="1:4" x14ac:dyDescent="0.25">
      <c r="A5">
        <v>2020</v>
      </c>
      <c r="B5" t="s">
        <v>61</v>
      </c>
      <c r="C5" t="s">
        <v>62</v>
      </c>
      <c r="D5" s="8">
        <v>17000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FD12-6259-4431-BDA1-CA20DAAAB171}">
  <sheetPr codeName="Sheet4"/>
  <dimension ref="A1:D6"/>
  <sheetViews>
    <sheetView showGridLines="0" workbookViewId="0">
      <selection activeCell="H16" sqref="H16"/>
    </sheetView>
  </sheetViews>
  <sheetFormatPr defaultRowHeight="15" x14ac:dyDescent="0.25"/>
  <cols>
    <col min="1" max="1" width="7.28515625" bestFit="1" customWidth="1"/>
    <col min="2" max="2" width="12.28515625" bestFit="1" customWidth="1"/>
    <col min="3" max="3" width="15.5703125" bestFit="1" customWidth="1"/>
    <col min="4" max="4" width="9" bestFit="1" customWidth="1"/>
    <col min="7" max="7" width="10.7109375" bestFit="1" customWidth="1"/>
    <col min="9" max="9" width="10.7109375" bestFit="1" customWidth="1"/>
    <col min="12" max="12" width="10.7109375" bestFit="1" customWidth="1"/>
  </cols>
  <sheetData>
    <row r="1" spans="1:4" x14ac:dyDescent="0.25">
      <c r="A1" t="s">
        <v>46</v>
      </c>
      <c r="B1" t="s">
        <v>47</v>
      </c>
      <c r="C1" t="s">
        <v>48</v>
      </c>
      <c r="D1" t="s">
        <v>49</v>
      </c>
    </row>
    <row r="2" spans="1:4" x14ac:dyDescent="0.25">
      <c r="A2">
        <v>2021</v>
      </c>
      <c r="B2" t="s">
        <v>52</v>
      </c>
      <c r="C2" t="s">
        <v>55</v>
      </c>
      <c r="D2" s="8">
        <v>13300</v>
      </c>
    </row>
    <row r="3" spans="1:4" x14ac:dyDescent="0.25">
      <c r="A3">
        <v>2021</v>
      </c>
      <c r="B3" t="s">
        <v>50</v>
      </c>
      <c r="C3" t="s">
        <v>57</v>
      </c>
      <c r="D3" s="8">
        <v>2300</v>
      </c>
    </row>
    <row r="4" spans="1:4" x14ac:dyDescent="0.25">
      <c r="A4">
        <v>2021</v>
      </c>
      <c r="B4" t="s">
        <v>59</v>
      </c>
      <c r="C4" t="s">
        <v>63</v>
      </c>
      <c r="D4" s="8">
        <v>3500</v>
      </c>
    </row>
    <row r="5" spans="1:4" x14ac:dyDescent="0.25">
      <c r="A5">
        <v>2021</v>
      </c>
      <c r="B5" t="s">
        <v>61</v>
      </c>
      <c r="C5" t="s">
        <v>62</v>
      </c>
      <c r="D5" s="8">
        <v>8300</v>
      </c>
    </row>
    <row r="6" spans="1:4" x14ac:dyDescent="0.25">
      <c r="A6">
        <v>2021</v>
      </c>
      <c r="B6" t="s">
        <v>52</v>
      </c>
      <c r="C6" t="s">
        <v>64</v>
      </c>
      <c r="D6" s="8">
        <v>13300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057C-70EF-4EF5-BFA2-DA0EAECB5962}">
  <sheetPr codeName="Sheet5"/>
  <dimension ref="A1:D4"/>
  <sheetViews>
    <sheetView showGridLines="0" workbookViewId="0">
      <selection activeCell="H26" sqref="H26"/>
    </sheetView>
  </sheetViews>
  <sheetFormatPr defaultRowHeight="15" x14ac:dyDescent="0.25"/>
  <cols>
    <col min="1" max="1" width="7.28515625" bestFit="1" customWidth="1"/>
    <col min="2" max="2" width="12.28515625" bestFit="1" customWidth="1"/>
    <col min="3" max="3" width="15.5703125" bestFit="1" customWidth="1"/>
    <col min="4" max="4" width="9" bestFit="1" customWidth="1"/>
    <col min="6" max="6" width="10.7109375" bestFit="1" customWidth="1"/>
    <col min="8" max="8" width="10.7109375" bestFit="1" customWidth="1"/>
    <col min="11" max="11" width="10.7109375" bestFit="1" customWidth="1"/>
  </cols>
  <sheetData>
    <row r="1" spans="1:4" x14ac:dyDescent="0.25">
      <c r="A1" t="s">
        <v>46</v>
      </c>
      <c r="B1" t="s">
        <v>47</v>
      </c>
      <c r="C1" t="s">
        <v>48</v>
      </c>
      <c r="D1" t="s">
        <v>49</v>
      </c>
    </row>
    <row r="2" spans="1:4" x14ac:dyDescent="0.25">
      <c r="A2">
        <v>2022</v>
      </c>
      <c r="B2" t="s">
        <v>50</v>
      </c>
      <c r="C2" t="s">
        <v>51</v>
      </c>
      <c r="D2" s="8">
        <v>20000</v>
      </c>
    </row>
    <row r="3" spans="1:4" x14ac:dyDescent="0.25">
      <c r="A3">
        <v>2022</v>
      </c>
      <c r="B3" t="s">
        <v>52</v>
      </c>
      <c r="C3" t="s">
        <v>54</v>
      </c>
      <c r="D3" s="8">
        <v>4000</v>
      </c>
    </row>
    <row r="4" spans="1:4" x14ac:dyDescent="0.25">
      <c r="A4">
        <v>2022</v>
      </c>
      <c r="B4" t="s">
        <v>52</v>
      </c>
      <c r="C4" t="s">
        <v>56</v>
      </c>
      <c r="D4" s="8">
        <v>36000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sheetPr codeName="Sheet6"/>
  <dimension ref="A1:G28"/>
  <sheetViews>
    <sheetView showGridLines="0" workbookViewId="0">
      <selection activeCell="L5" sqref="L5:L6"/>
    </sheetView>
  </sheetViews>
  <sheetFormatPr defaultRowHeight="15" x14ac:dyDescent="0.25"/>
  <cols>
    <col min="1" max="1" width="4" customWidth="1"/>
    <col min="2" max="2" width="46.28515625" customWidth="1"/>
    <col min="3" max="3" width="61" customWidth="1"/>
    <col min="4" max="4" width="1.42578125" customWidth="1"/>
  </cols>
  <sheetData>
    <row r="1" spans="1:7" ht="51" customHeight="1" x14ac:dyDescent="0.25">
      <c r="A1" s="11" t="s">
        <v>0</v>
      </c>
      <c r="B1" s="11"/>
      <c r="C1" s="11"/>
      <c r="D1" s="11"/>
      <c r="E1" s="11"/>
      <c r="F1" s="11"/>
      <c r="G1" s="11"/>
    </row>
    <row r="3" spans="1:7" x14ac:dyDescent="0.25">
      <c r="B3" s="1" t="s">
        <v>1</v>
      </c>
    </row>
    <row r="4" spans="1:7" x14ac:dyDescent="0.25">
      <c r="B4" s="2" t="s">
        <v>2</v>
      </c>
      <c r="C4" s="3" t="s">
        <v>3</v>
      </c>
    </row>
    <row r="5" spans="1:7" x14ac:dyDescent="0.25">
      <c r="B5" s="2" t="s">
        <v>4</v>
      </c>
      <c r="C5" s="3" t="s">
        <v>65</v>
      </c>
    </row>
    <row r="6" spans="1:7" x14ac:dyDescent="0.25">
      <c r="B6" s="2" t="s">
        <v>5</v>
      </c>
      <c r="C6" s="3" t="s">
        <v>66</v>
      </c>
    </row>
    <row r="8" spans="1:7" x14ac:dyDescent="0.25">
      <c r="B8" s="1" t="s">
        <v>6</v>
      </c>
    </row>
    <row r="9" spans="1:7" x14ac:dyDescent="0.25">
      <c r="B9" s="2" t="s">
        <v>7</v>
      </c>
      <c r="C9" s="3" t="s">
        <v>67</v>
      </c>
    </row>
    <row r="11" spans="1:7" x14ac:dyDescent="0.25">
      <c r="B11" s="1" t="s">
        <v>8</v>
      </c>
    </row>
    <row r="12" spans="1:7" x14ac:dyDescent="0.25">
      <c r="B12" s="2" t="s">
        <v>9</v>
      </c>
      <c r="C12" s="3" t="s">
        <v>10</v>
      </c>
    </row>
    <row r="13" spans="1:7" x14ac:dyDescent="0.25">
      <c r="B13" s="2" t="s">
        <v>11</v>
      </c>
      <c r="C13" s="3" t="s">
        <v>12</v>
      </c>
    </row>
    <row r="14" spans="1:7" x14ac:dyDescent="0.25">
      <c r="B14" s="2" t="s">
        <v>13</v>
      </c>
      <c r="C14" s="3" t="s">
        <v>14</v>
      </c>
    </row>
    <row r="15" spans="1:7" x14ac:dyDescent="0.25">
      <c r="B15" s="2" t="s">
        <v>15</v>
      </c>
      <c r="C15" s="3" t="s">
        <v>16</v>
      </c>
    </row>
    <row r="16" spans="1:7" x14ac:dyDescent="0.25">
      <c r="B16" s="2" t="s">
        <v>17</v>
      </c>
      <c r="C16" s="3" t="s">
        <v>18</v>
      </c>
    </row>
    <row r="17" spans="2:3" x14ac:dyDescent="0.25">
      <c r="B17" s="2" t="s">
        <v>19</v>
      </c>
      <c r="C17" s="3" t="s">
        <v>20</v>
      </c>
    </row>
    <row r="18" spans="2:3" x14ac:dyDescent="0.25">
      <c r="B18" s="2" t="s">
        <v>21</v>
      </c>
      <c r="C18" s="3" t="s">
        <v>68</v>
      </c>
    </row>
    <row r="19" spans="2:3" x14ac:dyDescent="0.25">
      <c r="B19" s="2" t="s">
        <v>22</v>
      </c>
      <c r="C19" s="3" t="s">
        <v>69</v>
      </c>
    </row>
    <row r="20" spans="2:3" x14ac:dyDescent="0.25">
      <c r="B20" s="2" t="s">
        <v>23</v>
      </c>
      <c r="C20" s="3" t="s">
        <v>24</v>
      </c>
    </row>
    <row r="21" spans="2:3" x14ac:dyDescent="0.25">
      <c r="B21" s="2" t="s">
        <v>25</v>
      </c>
      <c r="C21" s="3" t="s">
        <v>26</v>
      </c>
    </row>
    <row r="22" spans="2:3" x14ac:dyDescent="0.25">
      <c r="B22" s="2" t="s">
        <v>27</v>
      </c>
      <c r="C22" s="3" t="s">
        <v>28</v>
      </c>
    </row>
    <row r="23" spans="2:3" x14ac:dyDescent="0.25">
      <c r="B23" s="2" t="s">
        <v>29</v>
      </c>
      <c r="C23" s="3" t="s">
        <v>30</v>
      </c>
    </row>
    <row r="24" spans="2:3" x14ac:dyDescent="0.25">
      <c r="B24" s="2" t="s">
        <v>31</v>
      </c>
      <c r="C24" s="3" t="s">
        <v>32</v>
      </c>
    </row>
    <row r="25" spans="2:3" x14ac:dyDescent="0.25">
      <c r="B25" s="2" t="s">
        <v>33</v>
      </c>
      <c r="C25" s="3" t="s">
        <v>34</v>
      </c>
    </row>
    <row r="26" spans="2:3" x14ac:dyDescent="0.25">
      <c r="B26" s="2"/>
      <c r="C26" s="3"/>
    </row>
    <row r="27" spans="2:3" x14ac:dyDescent="0.25">
      <c r="B27" s="1" t="s">
        <v>35</v>
      </c>
    </row>
    <row r="28" spans="2:3" x14ac:dyDescent="0.25">
      <c r="B28" s="2" t="s">
        <v>36</v>
      </c>
      <c r="C28" s="3" t="s">
        <v>37</v>
      </c>
    </row>
  </sheetData>
  <hyperlinks>
    <hyperlink ref="C5" r:id="rId1" display="http://www.myonlinetraininghub.com/category/excel-charts" xr:uid="{CBA3C5AE-F901-47B0-B67E-A1783E05F6E4}"/>
    <hyperlink ref="C6" r:id="rId2" display="http://www.myonlinetraininghub.com/category/excel-dashboard" xr:uid="{D7A546FB-FBA8-40D4-B30C-D5713B79236C}"/>
    <hyperlink ref="C19" r:id="rId3" xr:uid="{038998E4-0014-4A81-9203-5D2ADFA68058}"/>
    <hyperlink ref="C9" r:id="rId4" display="http://www.myonlinetraininghub.com/excel-webinars" xr:uid="{59ED9355-3D75-41BB-B4EF-7AAAE7367134}"/>
    <hyperlink ref="C28" r:id="rId5" xr:uid="{EADAD965-8DC6-45D9-8D53-73D3EF04FEC7}"/>
    <hyperlink ref="C18" r:id="rId6" xr:uid="{F227F448-016C-426E-970F-EAAAF5E08AD1}"/>
    <hyperlink ref="C4" r:id="rId7" xr:uid="{C3E484EE-D98F-4674-B98D-9E57D1B1F041}"/>
    <hyperlink ref="C12" r:id="rId8" xr:uid="{A507D987-5B9B-4B33-A65C-9356F3F705C6}"/>
    <hyperlink ref="C13" r:id="rId9" xr:uid="{53486588-E007-491F-BC15-4442DD57ABF1}"/>
    <hyperlink ref="C14" r:id="rId10" xr:uid="{C85AE476-008D-4A1D-B7FD-5313A0299D82}"/>
    <hyperlink ref="C15" r:id="rId11" xr:uid="{FB8E88B7-A576-49D4-B6BB-3BA1DC493EAD}"/>
    <hyperlink ref="C16" r:id="rId12" xr:uid="{0156FA2A-8263-4734-A72F-E24048BF94FF}"/>
    <hyperlink ref="C17" r:id="rId13" xr:uid="{3713E75B-1796-435A-BD92-229997677D60}"/>
    <hyperlink ref="C20" r:id="rId14" xr:uid="{AB20A9AD-BAA2-450A-820A-F6FF148068C0}"/>
    <hyperlink ref="C21" r:id="rId15" xr:uid="{CEC07DA0-3EFD-41D1-AD4A-F5B7FA220682}"/>
    <hyperlink ref="C22" r:id="rId16" xr:uid="{047D8E6A-BC21-4621-84A0-758CE29BEFC6}"/>
    <hyperlink ref="C23" r:id="rId17" xr:uid="{2256B14F-C23D-43ED-B65A-1A2AB6EA7DCB}"/>
    <hyperlink ref="C24" r:id="rId18" xr:uid="{D07AA9E9-95A5-492A-A118-A728D44F4904}"/>
    <hyperlink ref="C25" r:id="rId19" xr:uid="{FEA884D9-F3FA-4C59-8E42-6C0A8BE7329D}"/>
  </hyperlinks>
  <pageMargins left="0.7" right="0.7" top="0.75" bottom="0.75" header="0.3" footer="0.3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00B319-165B-4AE8-A6AE-EED707A1FDFE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4ec5a1a-e29c-407e-9660-cb4eaaff03ab"/>
    <ds:schemaRef ds:uri="http://purl.org/dc/elements/1.1/"/>
    <ds:schemaRef ds:uri="98587d8b-32ff-4694-8d3a-6f66eb643b0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Copyright</vt:lpstr>
      <vt:lpstr>Combining Arrays</vt:lpstr>
      <vt:lpstr>2020</vt:lpstr>
      <vt:lpstr>2021</vt:lpstr>
      <vt:lpstr>2022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2019-12-23T04:48:23Z</dcterms:created>
  <dcterms:modified xsi:type="dcterms:W3CDTF">2022-08-31T11:45:47Z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