
<file path=[Content_Types].xml><?xml version="1.0" encoding="utf-8"?>
<Types xmlns="http://schemas.openxmlformats.org/package/2006/content-type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timelineCaches/timelineCache1.xml" ContentType="application/vnd.ms-excel.timeline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pivotTables/pivotTable1.xml" ContentType="application/vnd.openxmlformats-officedocument.spreadsheetml.pivotTable+xml"/>
  <Override PartName="/xl/drawings/drawing2.xml" ContentType="application/vnd.openxmlformats-officedocument.drawing+xml"/>
  <Override PartName="/xl/timelines/timeline1.xml" ContentType="application/vnd.ms-excel.timeline+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pivotTables/pivotTable2.xml" ContentType="application/vnd.openxmlformats-officedocument.spreadsheetml.pivotTable+xml"/>
  <Override PartName="/xl/drawings/drawing3.xml" ContentType="application/vnd.openxmlformats-officedocument.drawing+xml"/>
  <Override PartName="/xl/pivotTables/pivotTable3.xml" ContentType="application/vnd.openxmlformats-officedocument.spreadsheetml.pivotTable+xml"/>
  <Override PartName="/xl/pivotTables/pivotTable4.xml" ContentType="application/vnd.openxmlformats-officedocument.spreadsheetml.pivotTable+xml"/>
  <Override PartName="/xl/drawings/drawing4.xml" ContentType="application/vnd.openxmlformats-officedocument.drawing+xml"/>
  <Override PartName="/xl/pivotTables/pivotTable5.xml" ContentType="application/vnd.openxmlformats-officedocument.spreadsheetml.pivotTable+xml"/>
  <Override PartName="/xl/drawings/drawing5.xml" ContentType="application/vnd.openxmlformats-officedocument.drawing+xml"/>
  <Override PartName="/xl/pivotTables/pivotTable6.xml" ContentType="application/vnd.openxmlformats-officedocument.spreadsheetml.pivotTable+xml"/>
  <Override PartName="/xl/pivotTables/pivotTable7.xml" ContentType="application/vnd.openxmlformats-officedocument.spreadsheetml.pivotTable+xml"/>
  <Override PartName="/xl/drawings/drawing6.xml" ContentType="application/vnd.openxmlformats-officedocument.drawing+xml"/>
  <Override PartName="/xl/slicers/slicer1.xml" ContentType="application/vnd.ms-excel.slicer+xml"/>
  <Override PartName="/xl/pivotTables/pivotTable8.xml" ContentType="application/vnd.openxmlformats-officedocument.spreadsheetml.pivotTable+xml"/>
  <Override PartName="/xl/drawings/drawing7.xml" ContentType="application/vnd.openxmlformats-officedocument.drawing+xml"/>
  <Override PartName="/xl/slicers/slicer2.xml" ContentType="application/vnd.ms-excel.slicer+xml"/>
  <Override PartName="/xl/pivotTables/pivotTable9.xml" ContentType="application/vnd.openxmlformats-officedocument.spreadsheetml.pivotTable+xml"/>
  <Override PartName="/xl/drawings/drawing8.xml" ContentType="application/vnd.openxmlformats-officedocument.drawing+xml"/>
  <Override PartName="/xl/slicers/slicer3.xml" ContentType="application/vnd.ms-excel.slicer+xml"/>
  <Override PartName="/xl/pivotTables/pivotTable10.xml" ContentType="application/vnd.openxmlformats-officedocument.spreadsheetml.pivotTable+xml"/>
  <Override PartName="/xl/drawings/drawing9.xml" ContentType="application/vnd.openxmlformats-officedocument.drawing+xml"/>
  <Override PartName="/xl/pivotTables/pivotTable11.xml" ContentType="application/vnd.openxmlformats-officedocument.spreadsheetml.pivotTable+xml"/>
  <Override PartName="/xl/drawings/drawing10.xml" ContentType="application/vnd.openxmlformats-officedocument.drawing+xml"/>
  <Override PartName="/xl/pivotTables/pivotTable12.xml" ContentType="application/vnd.openxmlformats-officedocument.spreadsheetml.pivotTable+xml"/>
  <Override PartName="/xl/drawings/drawing11.xml" ContentType="application/vnd.openxmlformats-officedocument.drawing+xml"/>
  <Override PartName="/xl/drawings/drawing1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202300"/>
  <mc:AlternateContent xmlns:mc="http://schemas.openxmlformats.org/markup-compatibility/2006">
    <mc:Choice Requires="x15">
      <x15ac:absPath xmlns:x15ac="http://schemas.microsoft.com/office/spreadsheetml/2010/11/ac" url="https://365moth-my.sharepoint.com/personal/website_myonlinetraininghub_com/Documents/Blog Posts/PivotTable Tricks/"/>
    </mc:Choice>
  </mc:AlternateContent>
  <xr:revisionPtr revIDLastSave="1126" documentId="11_2BB479CCB7A93512B3314CA97178BD439A445A0B" xr6:coauthVersionLast="47" xr6:coauthVersionMax="47" xr10:uidLastSave="{C5955F8C-DF80-46D8-8BDB-D3DF3AB7C331}"/>
  <bookViews>
    <workbookView xWindow="-120" yWindow="-120" windowWidth="29040" windowHeight="15720" xr2:uid="{00000000-000D-0000-FFFF-FFFF00000000}"/>
  </bookViews>
  <sheets>
    <sheet name="📝 Copyright" sheetId="18" r:id="rId1"/>
    <sheet name="📎Data" sheetId="2" r:id="rId2"/>
    <sheet name="⏲️ Example 1" sheetId="3" r:id="rId3"/>
    <sheet name="🧮 Example 2" sheetId="4" r:id="rId4"/>
    <sheet name="⬆️ Example 3" sheetId="5" r:id="rId5"/>
    <sheet name="🎨 Example 4" sheetId="6" r:id="rId6"/>
    <sheet name="🍕 Example 5" sheetId="10" r:id="rId7"/>
    <sheet name="👇 Example 6" sheetId="16" r:id="rId8"/>
    <sheet name="🟰 Example 7" sheetId="8" r:id="rId9"/>
    <sheet name="🗓️ Example 8" sheetId="9" r:id="rId10"/>
    <sheet name="🔽 Example 9" sheetId="11" r:id="rId11"/>
    <sheet name="📜 Example 10" sheetId="15" r:id="rId12"/>
    <sheet name="⛏️ More Resources" sheetId="19" r:id="rId13"/>
  </sheets>
  <definedNames>
    <definedName name="_xlnm._FilterDatabase" localSheetId="4" hidden="1">'⬆️ Example 3'!$H$6:$U$13</definedName>
    <definedName name="_xlnm._FilterDatabase" localSheetId="7" hidden="1">'⬆️ Example 3'!$H$6:$U$13</definedName>
    <definedName name="_xlnm._FilterDatabase" localSheetId="1" hidden="1">'📎Data'!$B$1:$G$667</definedName>
    <definedName name="NativeTimeline_Date">#N/A</definedName>
    <definedName name="Slicer_Country">#N/A</definedName>
    <definedName name="Slicer_Country1">#N/A</definedName>
    <definedName name="Slicer_Product">#N/A</definedName>
  </definedNames>
  <calcPr calcId="191028"/>
  <pivotCaches>
    <pivotCache cacheId="8" r:id="rId14"/>
  </pivotCaches>
  <extLst>
    <ext xmlns:x14="http://schemas.microsoft.com/office/spreadsheetml/2009/9/main" uri="{BBE1A952-AA13-448e-AADC-164F8A28A991}">
      <x14:slicerCaches>
        <x14:slicerCache r:id="rId15"/>
        <x14:slicerCache r:id="rId16"/>
        <x14:slicerCache r:id="rId17"/>
      </x14:slicerCaches>
    </ext>
    <ext xmlns:x14="http://schemas.microsoft.com/office/spreadsheetml/2009/9/main" uri="{79F54976-1DA5-4618-B147-4CDE4B953A38}">
      <x14:workbookPr/>
    </ext>
    <ext xmlns:x15="http://schemas.microsoft.com/office/spreadsheetml/2010/11/main" uri="{D0CA8CA8-9F24-4464-BF8E-62219DCF47F9}">
      <x15:timelineCacheRefs>
        <x15:timelineCacheRef r:id="rId18"/>
      </x15:timelineCacheRefs>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2" i="16" l="1"/>
  <c r="D13" i="16"/>
  <c r="D14" i="16"/>
  <c r="D15" i="16"/>
  <c r="D11" i="16"/>
  <c r="B4" i="16"/>
  <c r="B16" i="16"/>
  <c r="C12" i="16"/>
  <c r="C13" i="16"/>
  <c r="C14" i="16"/>
  <c r="C15" i="16"/>
  <c r="C11" i="16"/>
  <c r="C9" i="8"/>
  <c r="C10" i="8"/>
  <c r="C17" i="8"/>
  <c r="C18" i="8"/>
  <c r="C14" i="8"/>
  <c r="C15" i="8"/>
  <c r="C16" i="8"/>
  <c r="C19" i="8" l="1"/>
  <c r="D16" i="16"/>
  <c r="C16" i="16"/>
</calcChain>
</file>

<file path=xl/sharedStrings.xml><?xml version="1.0" encoding="utf-8"?>
<sst xmlns="http://schemas.openxmlformats.org/spreadsheetml/2006/main" count="2302" uniqueCount="111">
  <si>
    <t>Date</t>
  </si>
  <si>
    <t>Product</t>
  </si>
  <si>
    <t>Sales</t>
  </si>
  <si>
    <t>Row Labels</t>
  </si>
  <si>
    <t>Grand Total</t>
  </si>
  <si>
    <t>Column Labels</t>
  </si>
  <si>
    <t>Jan</t>
  </si>
  <si>
    <t>Feb</t>
  </si>
  <si>
    <t>Mar</t>
  </si>
  <si>
    <t>Apr</t>
  </si>
  <si>
    <t>May</t>
  </si>
  <si>
    <t>Jun</t>
  </si>
  <si>
    <t>Jul</t>
  </si>
  <si>
    <t>Aug</t>
  </si>
  <si>
    <t>Sep</t>
  </si>
  <si>
    <t>Oct</t>
  </si>
  <si>
    <t>Nov</t>
  </si>
  <si>
    <t>Dec</t>
  </si>
  <si>
    <t>Sum of Sales</t>
  </si>
  <si>
    <t>Segment</t>
  </si>
  <si>
    <t>Country</t>
  </si>
  <si>
    <t>Units Sold</t>
  </si>
  <si>
    <t>COGS</t>
  </si>
  <si>
    <t>Government</t>
  </si>
  <si>
    <t>Canada</t>
  </si>
  <si>
    <t>Carretera</t>
  </si>
  <si>
    <t>Germany</t>
  </si>
  <si>
    <t>Midmarket</t>
  </si>
  <si>
    <t>France</t>
  </si>
  <si>
    <t>Mexico</t>
  </si>
  <si>
    <t>Montana</t>
  </si>
  <si>
    <t>Channel Partners</t>
  </si>
  <si>
    <t>Enterprise</t>
  </si>
  <si>
    <t>Small Business</t>
  </si>
  <si>
    <t>Paseo</t>
  </si>
  <si>
    <t>Velo</t>
  </si>
  <si>
    <t>VTT</t>
  </si>
  <si>
    <t>Amarilla</t>
  </si>
  <si>
    <t>2023</t>
  </si>
  <si>
    <t>2024</t>
  </si>
  <si>
    <t>Sum of COGS</t>
  </si>
  <si>
    <t>Sum of Gross Profit</t>
  </si>
  <si>
    <t>Gross Profit</t>
  </si>
  <si>
    <t>USA</t>
  </si>
  <si>
    <t>Months (Date)</t>
  </si>
  <si>
    <t>(All)</t>
  </si>
  <si>
    <t>Timeline Slicer</t>
  </si>
  <si>
    <t>Calculated Fields</t>
  </si>
  <si>
    <t>Custom Sorting</t>
  </si>
  <si>
    <t>Conditional Formatting</t>
  </si>
  <si>
    <t>Referencing Slicers in Formulas</t>
  </si>
  <si>
    <t>GETPIVOTDATA Function</t>
  </si>
  <si>
    <t>Month over Month</t>
  </si>
  <si>
    <t>Slicers Controlling Multiple PivotTables</t>
  </si>
  <si>
    <t>Drill Down</t>
  </si>
  <si>
    <t>Report Pages</t>
  </si>
  <si>
    <t>Copyright Notice</t>
  </si>
  <si>
    <t xml:space="preserve"> </t>
  </si>
  <si>
    <t>The content in this file was created by Mynda Treacy from My Online Training Hub.</t>
  </si>
  <si>
    <t>Individual users are permitted to recreate the examples for personal practice only.</t>
  </si>
  <si>
    <r>
      <t xml:space="preserve">Recreating the examples for training or demonstration to others is </t>
    </r>
    <r>
      <rPr>
        <b/>
        <sz val="14"/>
        <rFont val="Aptos Narrow"/>
        <family val="2"/>
        <scheme val="minor"/>
      </rPr>
      <t>not permitted</t>
    </r>
    <r>
      <rPr>
        <sz val="14"/>
        <rFont val="Aptos Narrow"/>
        <family val="2"/>
        <scheme val="minor"/>
      </rPr>
      <t>, unless written consent is granted by Mynda Treacy.</t>
    </r>
  </si>
  <si>
    <t>The workbook and any sheets within must be accompanied by the following copyright notice: My Online Training Hub ©.</t>
  </si>
  <si>
    <t>This sheet must remain in any file that uses this data and or these techniques.</t>
  </si>
  <si>
    <t>Any uses of this workbook and/or data must include the above attribution.</t>
  </si>
  <si>
    <t>Social Channels</t>
  </si>
  <si>
    <t>More Resources</t>
  </si>
  <si>
    <t>Tutorials</t>
  </si>
  <si>
    <t>Excel Functions</t>
  </si>
  <si>
    <t>https://www.myonlinetraininghub.com/excel-functions</t>
  </si>
  <si>
    <t>Charting Blog Posts</t>
  </si>
  <si>
    <t>https://www.myonlinetraininghub.com/category/excel-charts</t>
  </si>
  <si>
    <t>Excel Dashboard Blog Posts</t>
  </si>
  <si>
    <t>https://www.myonlinetraininghub.com/category/excel-dashboard</t>
  </si>
  <si>
    <t>Webinar Replays</t>
  </si>
  <si>
    <t>Excel Dashboards &amp; Power BI</t>
  </si>
  <si>
    <t>https://www.myonlinetraininghub.com/excel-webinars</t>
  </si>
  <si>
    <t>Courses</t>
  </si>
  <si>
    <t>Advanced Excel</t>
  </si>
  <si>
    <t>https://www.myonlinetraininghub.com/excel-expert-upgrade</t>
  </si>
  <si>
    <t>Advanced Excel Formulas</t>
  </si>
  <si>
    <t>https://www.myonlinetraininghub.com/advanced-excel-formulas-course</t>
  </si>
  <si>
    <t>Power Query</t>
  </si>
  <si>
    <t>https://www.myonlinetraininghub.com/excel-power-query-course</t>
  </si>
  <si>
    <t>PivotTable Quick Start</t>
  </si>
  <si>
    <t>https://www.myonlinetraininghub.com/excel-pivottable-course-quick-start</t>
  </si>
  <si>
    <t>Xtreme PivotTables</t>
  </si>
  <si>
    <t>https://www.myonlinetraininghub.com/excel-pivottable-course</t>
  </si>
  <si>
    <t>Power Pivot</t>
  </si>
  <si>
    <t>https://www.myonlinetraininghub.com/power-pivot-course</t>
  </si>
  <si>
    <t>Excel Dashboards</t>
  </si>
  <si>
    <t>https://www.myonlinetraininghub.com/excel-dashboard-course</t>
  </si>
  <si>
    <t>Power BI</t>
  </si>
  <si>
    <t>https://www.myonlinetraininghub.com/power-bi-course</t>
  </si>
  <si>
    <t>Excel for Decision Making Under Uncertainty</t>
  </si>
  <si>
    <t>https://www.myonlinetraininghub.com/excel-for-decision-making-course</t>
  </si>
  <si>
    <t>Excel for Finance Professionals</t>
  </si>
  <si>
    <t>https://www.myonlinetraininghub.com/excel-for-finance-course</t>
  </si>
  <si>
    <t>Excel Analysis ToolPak</t>
  </si>
  <si>
    <t>https://www.myonlinetraininghub.com/excel-analysis-toolpak-course</t>
  </si>
  <si>
    <t>Excel for Customer Service Professionals</t>
  </si>
  <si>
    <t>https://www.myonlinetraininghub.com/excel-for-customer-service-professionals</t>
  </si>
  <si>
    <t>Excel for Operations Management</t>
  </si>
  <si>
    <t>https://www.myonlinetraininghub.com/excel-operations-management-course</t>
  </si>
  <si>
    <t>Financial Modelling</t>
  </si>
  <si>
    <t>https://www.myonlinetraininghub.com/financial-modelling-course</t>
  </si>
  <si>
    <t>Support</t>
  </si>
  <si>
    <t>Excel Forum</t>
  </si>
  <si>
    <t>https://www.myonlinetraininghub.com/excel-forum</t>
  </si>
  <si>
    <t>Follow Us or more Tips &amp; Tutorials</t>
  </si>
  <si>
    <t>MoM</t>
  </si>
  <si>
    <t>% of 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</si>
</sst>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quot;$&quot;* #,##0.00_-;_-&quot;$&quot;* &quot;-&quot;??_-;_-@_-"/>
    <numFmt numFmtId="43" formatCode="_-* #,##0.00_-;\-* #,##0.00_-;_-* &quot;-&quot;??_-;_-@_-"/>
    <numFmt numFmtId="164" formatCode="#,##0_ ;\-#,##0\ "/>
    <numFmt numFmtId="165" formatCode="_-* #,##0_-;\-* #,##0_-;_-* &quot;-&quot;??_-;_-@_-"/>
    <numFmt numFmtId="166" formatCode="@*."/>
  </numFmts>
  <fonts count="12" x14ac:knownFonts="1">
    <font>
      <sz val="11"/>
      <color theme="1"/>
      <name val="Aptos Narrow"/>
      <family val="2"/>
      <scheme val="minor"/>
    </font>
    <font>
      <b/>
      <sz val="11"/>
      <color theme="1"/>
      <name val="Aptos Narrow"/>
      <family val="2"/>
      <scheme val="minor"/>
    </font>
    <font>
      <sz val="11"/>
      <color theme="1"/>
      <name val="Aptos Narrow"/>
      <family val="2"/>
      <scheme val="minor"/>
    </font>
    <font>
      <sz val="16"/>
      <color theme="1"/>
      <name val="Aptos Narrow"/>
      <family val="2"/>
      <scheme val="minor"/>
    </font>
    <font>
      <sz val="18"/>
      <color theme="1"/>
      <name val="Aptos Narrow"/>
      <family val="2"/>
      <scheme val="minor"/>
    </font>
    <font>
      <b/>
      <sz val="11"/>
      <color rgb="FFFF0000"/>
      <name val="Aptos Narrow"/>
      <family val="2"/>
      <scheme val="minor"/>
    </font>
    <font>
      <u/>
      <sz val="11"/>
      <color theme="10"/>
      <name val="Aptos Narrow"/>
      <family val="2"/>
      <scheme val="minor"/>
    </font>
    <font>
      <sz val="28"/>
      <color theme="0"/>
      <name val="Segoe UI Light"/>
      <family val="2"/>
    </font>
    <font>
      <sz val="11"/>
      <color theme="1"/>
      <name val="Segoe UI"/>
      <family val="2"/>
    </font>
    <font>
      <sz val="14"/>
      <name val="Aptos Narrow"/>
      <family val="2"/>
      <scheme val="minor"/>
    </font>
    <font>
      <b/>
      <sz val="14"/>
      <name val="Aptos Narrow"/>
      <family val="2"/>
      <scheme val="minor"/>
    </font>
    <font>
      <sz val="11"/>
      <name val="Aptos Narrow"/>
      <family val="2"/>
      <scheme val="minor"/>
    </font>
  </fonts>
  <fills count="3">
    <fill>
      <patternFill patternType="none"/>
    </fill>
    <fill>
      <patternFill patternType="gray125"/>
    </fill>
    <fill>
      <patternFill patternType="solid">
        <fgColor rgb="FF0F5511"/>
        <bgColor indexed="64"/>
      </patternFill>
    </fill>
  </fills>
  <borders count="5">
    <border>
      <left/>
      <right/>
      <top/>
      <bottom/>
      <diagonal/>
    </border>
    <border>
      <left style="thin">
        <color theme="4"/>
      </left>
      <right/>
      <top style="thin">
        <color theme="4"/>
      </top>
      <bottom/>
      <diagonal/>
    </border>
    <border>
      <left/>
      <right/>
      <top style="thin">
        <color theme="4"/>
      </top>
      <bottom/>
      <diagonal/>
    </border>
    <border>
      <left/>
      <right/>
      <top style="thin">
        <color auto="1"/>
      </top>
      <bottom/>
      <diagonal/>
    </border>
    <border>
      <left/>
      <right/>
      <top/>
      <bottom style="thin">
        <color indexed="64"/>
      </bottom>
      <diagonal/>
    </border>
  </borders>
  <cellStyleXfs count="4">
    <xf numFmtId="0" fontId="0" fillId="0" borderId="0"/>
    <xf numFmtId="43" fontId="2" fillId="0" borderId="0" applyFont="0" applyFill="0" applyBorder="0" applyAlignment="0" applyProtection="0"/>
    <xf numFmtId="44" fontId="2" fillId="0" borderId="0" applyFont="0" applyFill="0" applyBorder="0" applyAlignment="0" applyProtection="0"/>
    <xf numFmtId="0" fontId="6" fillId="0" borderId="0" applyNumberFormat="0" applyFill="0" applyBorder="0" applyAlignment="0" applyProtection="0"/>
  </cellStyleXfs>
  <cellXfs count="37">
    <xf numFmtId="0" fontId="0" fillId="0" borderId="0" xfId="0"/>
    <xf numFmtId="0" fontId="0" fillId="0" borderId="0" xfId="0" pivotButton="1"/>
    <xf numFmtId="0" fontId="0" fillId="0" borderId="0" xfId="0" applyAlignment="1">
      <alignment horizontal="left"/>
    </xf>
    <xf numFmtId="3" fontId="0" fillId="0" borderId="0" xfId="0" applyNumberFormat="1"/>
    <xf numFmtId="14" fontId="0" fillId="0" borderId="0" xfId="0" applyNumberFormat="1"/>
    <xf numFmtId="0" fontId="0" fillId="0" borderId="0" xfId="0" applyAlignment="1">
      <alignment horizontal="left" indent="1"/>
    </xf>
    <xf numFmtId="43" fontId="0" fillId="0" borderId="0" xfId="1" applyFont="1"/>
    <xf numFmtId="14" fontId="0" fillId="0" borderId="1" xfId="2" applyNumberFormat="1" applyFont="1" applyBorder="1"/>
    <xf numFmtId="0" fontId="0" fillId="0" borderId="2" xfId="0" applyBorder="1"/>
    <xf numFmtId="44" fontId="0" fillId="0" borderId="2" xfId="2" applyFont="1" applyBorder="1"/>
    <xf numFmtId="43" fontId="0" fillId="0" borderId="2" xfId="1" applyFont="1" applyBorder="1"/>
    <xf numFmtId="43" fontId="0" fillId="0" borderId="0" xfId="0" applyNumberFormat="1"/>
    <xf numFmtId="164" fontId="0" fillId="0" borderId="0" xfId="0" applyNumberFormat="1"/>
    <xf numFmtId="3" fontId="0" fillId="0" borderId="0" xfId="0" applyNumberFormat="1" applyAlignment="1">
      <alignment horizontal="right"/>
    </xf>
    <xf numFmtId="0" fontId="4" fillId="0" borderId="0" xfId="0" applyFont="1" applyAlignment="1">
      <alignment horizontal="right"/>
    </xf>
    <xf numFmtId="3" fontId="3" fillId="0" borderId="0" xfId="0" applyNumberFormat="1" applyFont="1" applyAlignment="1">
      <alignment horizontal="right"/>
    </xf>
    <xf numFmtId="165" fontId="0" fillId="0" borderId="0" xfId="1" applyNumberFormat="1" applyFont="1"/>
    <xf numFmtId="0" fontId="1" fillId="0" borderId="0" xfId="0" applyFont="1"/>
    <xf numFmtId="0" fontId="1" fillId="0" borderId="3" xfId="0" applyFont="1" applyBorder="1"/>
    <xf numFmtId="165" fontId="1" fillId="0" borderId="3" xfId="1" applyNumberFormat="1" applyFont="1" applyBorder="1"/>
    <xf numFmtId="0" fontId="1" fillId="0" borderId="4" xfId="0" applyFont="1" applyBorder="1"/>
    <xf numFmtId="0" fontId="1" fillId="0" borderId="4" xfId="0" applyFont="1" applyBorder="1" applyAlignment="1">
      <alignment horizontal="right" indent="1"/>
    </xf>
    <xf numFmtId="0" fontId="5" fillId="0" borderId="0" xfId="0" applyFont="1"/>
    <xf numFmtId="165" fontId="1" fillId="0" borderId="0" xfId="0" applyNumberFormat="1" applyFont="1"/>
    <xf numFmtId="165" fontId="0" fillId="0" borderId="4" xfId="1" applyNumberFormat="1" applyFont="1" applyBorder="1"/>
    <xf numFmtId="0" fontId="7" fillId="2" borderId="0" xfId="0" applyFont="1" applyFill="1" applyAlignment="1">
      <alignment vertical="center"/>
    </xf>
    <xf numFmtId="0" fontId="8" fillId="2" borderId="0" xfId="0" applyFont="1" applyFill="1"/>
    <xf numFmtId="0" fontId="9" fillId="0" borderId="0" xfId="0" applyFont="1"/>
    <xf numFmtId="0" fontId="9" fillId="0" borderId="0" xfId="0" applyFont="1" applyAlignment="1">
      <alignment vertical="center"/>
    </xf>
    <xf numFmtId="166" fontId="0" fillId="0" borderId="0" xfId="0" applyNumberFormat="1" applyAlignment="1">
      <alignment horizontal="left" indent="1"/>
    </xf>
    <xf numFmtId="0" fontId="6" fillId="0" borderId="0" xfId="3"/>
    <xf numFmtId="0" fontId="11" fillId="0" borderId="0" xfId="0" applyFont="1"/>
    <xf numFmtId="3" fontId="0" fillId="0" borderId="4" xfId="0" applyNumberFormat="1" applyBorder="1" applyAlignment="1">
      <alignment horizontal="right"/>
    </xf>
    <xf numFmtId="3" fontId="1" fillId="0" borderId="4" xfId="0" applyNumberFormat="1" applyFont="1" applyBorder="1" applyAlignment="1">
      <alignment horizontal="right"/>
    </xf>
    <xf numFmtId="0" fontId="0" fillId="0" borderId="0" xfId="0" applyAlignment="1">
      <alignment horizontal="right"/>
    </xf>
    <xf numFmtId="0" fontId="1" fillId="0" borderId="4" xfId="0" applyFont="1" applyBorder="1" applyAlignment="1">
      <alignment horizontal="right"/>
    </xf>
    <xf numFmtId="10" fontId="0" fillId="0" borderId="0" xfId="0" applyNumberFormat="1"/>
  </cellXfs>
  <cellStyles count="4">
    <cellStyle name="Comma" xfId="1" builtinId="3"/>
    <cellStyle name="Currency" xfId="2" builtinId="4"/>
    <cellStyle name="Hyperlink" xfId="3" builtinId="8"/>
    <cellStyle name="Normal" xfId="0" builtinId="0"/>
  </cellStyles>
  <dxfs count="12">
    <dxf>
      <alignment horizontal="right"/>
    </dxf>
    <dxf>
      <alignment horizontal="right"/>
    </dxf>
    <dxf>
      <alignment horizontal="right"/>
    </dxf>
    <dxf>
      <alignment horizontal="right"/>
    </dxf>
    <dxf>
      <alignment horizontal="right"/>
    </dxf>
    <dxf>
      <alignment horizontal="right"/>
    </dxf>
    <dxf>
      <alignment horizontal="right"/>
    </dxf>
    <dxf>
      <alignment horizontal="right"/>
    </dxf>
    <dxf>
      <alignment horizontal="right"/>
    </dxf>
    <dxf>
      <alignment horizontal="right"/>
    </dxf>
    <dxf>
      <alignment horizontal="right"/>
    </dxf>
    <dxf>
      <numFmt numFmtId="19" formatCode="d/mm/yyyy"/>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microsoft.com/office/2011/relationships/timelineCache" Target="timelineCaches/timelineCache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microsoft.com/office/2007/relationships/slicerCache" Target="slicerCaches/slicerCache3.xml"/><Relationship Id="rId2" Type="http://schemas.openxmlformats.org/officeDocument/2006/relationships/worksheet" Target="worksheets/sheet2.xml"/><Relationship Id="rId16" Type="http://schemas.microsoft.com/office/2007/relationships/slicerCache" Target="slicerCaches/slicerCache2.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microsoft.com/office/2007/relationships/slicerCache" Target="slicerCaches/slicerCache1.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pivotCacheDefinition" Target="pivotCache/pivotCacheDefinition1.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GB"/>
  <c:roundedCorners val="0"/>
  <mc:AlternateContent xmlns:mc="http://schemas.openxmlformats.org/markup-compatibility/2006">
    <mc:Choice xmlns:c14="http://schemas.microsoft.com/office/drawing/2007/8/2/chart" Requires="c14">
      <c14:style val="102"/>
    </mc:Choice>
    <mc:Fallback>
      <c:style val="2"/>
    </mc:Fallback>
  </mc:AlternateContent>
  <c:pivotSource>
    <c:name>[pivottable_tricks.xlsx]⏲️ Example 1!PivotTable2</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Sales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28575" cap="rnd">
            <a:solidFill>
              <a:schemeClr val="accent1"/>
            </a:solidFill>
            <a:round/>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 Example 1'!$C$3</c:f>
              <c:strCache>
                <c:ptCount val="1"/>
                <c:pt idx="0">
                  <c:v>Total</c:v>
                </c:pt>
              </c:strCache>
            </c:strRef>
          </c:tx>
          <c:spPr>
            <a:solidFill>
              <a:schemeClr val="accent1"/>
            </a:solidFill>
            <a:ln>
              <a:noFill/>
            </a:ln>
            <a:effectLst/>
          </c:spPr>
          <c:invertIfNegative val="0"/>
          <c:cat>
            <c:multiLvlStrRef>
              <c:f>'⏲️ Example 1'!$B$4:$B$22</c:f>
              <c:multiLvlStrCache>
                <c:ptCount val="16"/>
                <c:lvl>
                  <c:pt idx="0">
                    <c:v>Sep</c:v>
                  </c:pt>
                  <c:pt idx="1">
                    <c:v>Oct</c:v>
                  </c:pt>
                  <c:pt idx="2">
                    <c:v>Nov</c:v>
                  </c:pt>
                  <c:pt idx="3">
                    <c:v>Dec</c:v>
                  </c:pt>
                  <c:pt idx="4">
                    <c:v>Jan</c:v>
                  </c:pt>
                  <c:pt idx="5">
                    <c:v>Feb</c:v>
                  </c:pt>
                  <c:pt idx="6">
                    <c:v>Mar</c:v>
                  </c:pt>
                  <c:pt idx="7">
                    <c:v>Apr</c:v>
                  </c:pt>
                  <c:pt idx="8">
                    <c:v>May</c:v>
                  </c:pt>
                  <c:pt idx="9">
                    <c:v>Jun</c:v>
                  </c:pt>
                  <c:pt idx="10">
                    <c:v>Jul</c:v>
                  </c:pt>
                  <c:pt idx="11">
                    <c:v>Aug</c:v>
                  </c:pt>
                  <c:pt idx="12">
                    <c:v>Sep</c:v>
                  </c:pt>
                  <c:pt idx="13">
                    <c:v>Oct</c:v>
                  </c:pt>
                  <c:pt idx="14">
                    <c:v>Nov</c:v>
                  </c:pt>
                  <c:pt idx="15">
                    <c:v>Dec</c:v>
                  </c:pt>
                </c:lvl>
                <c:lvl>
                  <c:pt idx="0">
                    <c:v>2023</c:v>
                  </c:pt>
                  <c:pt idx="4">
                    <c:v>2024</c:v>
                  </c:pt>
                </c:lvl>
              </c:multiLvlStrCache>
            </c:multiLvlStrRef>
          </c:cat>
          <c:val>
            <c:numRef>
              <c:f>'⏲️ Example 1'!$C$4:$C$22</c:f>
              <c:numCache>
                <c:formatCode>#,##0</c:formatCode>
                <c:ptCount val="16"/>
                <c:pt idx="0">
                  <c:v>4484000.03</c:v>
                </c:pt>
                <c:pt idx="1">
                  <c:v>9295611.0999999959</c:v>
                </c:pt>
                <c:pt idx="2">
                  <c:v>7267203.2999999998</c:v>
                </c:pt>
                <c:pt idx="3">
                  <c:v>5368441.08</c:v>
                </c:pt>
                <c:pt idx="4">
                  <c:v>6607761.6800000006</c:v>
                </c:pt>
                <c:pt idx="5">
                  <c:v>7297531.3900000006</c:v>
                </c:pt>
                <c:pt idx="6">
                  <c:v>5586859.8699999992</c:v>
                </c:pt>
                <c:pt idx="7">
                  <c:v>6964775.0700000003</c:v>
                </c:pt>
                <c:pt idx="8">
                  <c:v>6210211.0600000005</c:v>
                </c:pt>
                <c:pt idx="9">
                  <c:v>9518893.8199999966</c:v>
                </c:pt>
                <c:pt idx="10">
                  <c:v>8102920.1800000016</c:v>
                </c:pt>
                <c:pt idx="11">
                  <c:v>5864622.4199999999</c:v>
                </c:pt>
                <c:pt idx="12">
                  <c:v>6398697.2400000002</c:v>
                </c:pt>
                <c:pt idx="13">
                  <c:v>6411417.120000001</c:v>
                </c:pt>
                <c:pt idx="14">
                  <c:v>5384214.2000000002</c:v>
                </c:pt>
                <c:pt idx="15">
                  <c:v>8245777.1799999978</c:v>
                </c:pt>
              </c:numCache>
            </c:numRef>
          </c:val>
          <c:extLst>
            <c:ext xmlns:c16="http://schemas.microsoft.com/office/drawing/2014/chart" uri="{C3380CC4-5D6E-409C-BE32-E72D297353CC}">
              <c16:uniqueId val="{00000000-D6AC-4C8F-BC45-DB6E0FD8D580}"/>
            </c:ext>
          </c:extLst>
        </c:ser>
        <c:dLbls>
          <c:showLegendKey val="0"/>
          <c:showVal val="0"/>
          <c:showCatName val="0"/>
          <c:showSerName val="0"/>
          <c:showPercent val="0"/>
          <c:showBubbleSize val="0"/>
        </c:dLbls>
        <c:gapWidth val="150"/>
        <c:axId val="1136116703"/>
        <c:axId val="1136117183"/>
      </c:barChart>
      <c:catAx>
        <c:axId val="113611670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36117183"/>
        <c:crosses val="autoZero"/>
        <c:auto val="1"/>
        <c:lblAlgn val="ctr"/>
        <c:lblOffset val="100"/>
        <c:noMultiLvlLbl val="0"/>
      </c:catAx>
      <c:valAx>
        <c:axId val="1136117183"/>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136116703"/>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image" Target="../media/image6.svg"/><Relationship Id="rId3" Type="http://schemas.openxmlformats.org/officeDocument/2006/relationships/image" Target="../media/image2.svg"/><Relationship Id="rId7" Type="http://schemas.openxmlformats.org/officeDocument/2006/relationships/image" Target="../media/image5.png"/><Relationship Id="rId2" Type="http://schemas.openxmlformats.org/officeDocument/2006/relationships/image" Target="../media/image1.png"/><Relationship Id="rId1" Type="http://schemas.openxmlformats.org/officeDocument/2006/relationships/hyperlink" Target="https://www.myonlinetraininghub.com/" TargetMode="External"/><Relationship Id="rId6" Type="http://schemas.openxmlformats.org/officeDocument/2006/relationships/hyperlink" Target="https://www.myonlinetraininghub.com/advanced-excel-pivottable-tips-tricks" TargetMode="External"/><Relationship Id="rId5" Type="http://schemas.openxmlformats.org/officeDocument/2006/relationships/image" Target="../media/image4.png"/><Relationship Id="rId4" Type="http://schemas.openxmlformats.org/officeDocument/2006/relationships/image" Target="../media/image3.png"/><Relationship Id="rId9" Type="http://schemas.openxmlformats.org/officeDocument/2006/relationships/hyperlink" Target="https://youtu.be/187xEPVg1Gc" TargetMode="External"/></Relationships>
</file>

<file path=xl/drawings/_rels/drawing2.xml.rels><?xml version="1.0" encoding="UTF-8" standalone="yes"?>
<Relationships xmlns="http://schemas.openxmlformats.org/package/2006/relationships"><Relationship Id="rId8" Type="http://schemas.openxmlformats.org/officeDocument/2006/relationships/hyperlink" Target="https://youtu.be/187xEPVg1Gc" TargetMode="External"/><Relationship Id="rId3" Type="http://schemas.openxmlformats.org/officeDocument/2006/relationships/image" Target="../media/image1.png"/><Relationship Id="rId7" Type="http://schemas.openxmlformats.org/officeDocument/2006/relationships/image" Target="../media/image6.svg"/><Relationship Id="rId2" Type="http://schemas.openxmlformats.org/officeDocument/2006/relationships/hyperlink" Target="https://www.myonlinetraininghub.com/" TargetMode="External"/><Relationship Id="rId1" Type="http://schemas.openxmlformats.org/officeDocument/2006/relationships/chart" Target="../charts/chart1.xml"/><Relationship Id="rId6" Type="http://schemas.openxmlformats.org/officeDocument/2006/relationships/image" Target="../media/image5.png"/><Relationship Id="rId5" Type="http://schemas.openxmlformats.org/officeDocument/2006/relationships/hyperlink" Target="https://www.myonlinetraininghub.com/advanced-excel-pivottable-tips-tricks" TargetMode="External"/><Relationship Id="rId4" Type="http://schemas.openxmlformats.org/officeDocument/2006/relationships/image" Target="../media/image2.svg"/></Relationships>
</file>

<file path=xl/drawings/_rels/drawing3.xml.rels><?xml version="1.0" encoding="UTF-8" standalone="yes"?>
<Relationships xmlns="http://schemas.openxmlformats.org/package/2006/relationships"><Relationship Id="rId3" Type="http://schemas.openxmlformats.org/officeDocument/2006/relationships/image" Target="../media/image2.svg"/><Relationship Id="rId7" Type="http://schemas.openxmlformats.org/officeDocument/2006/relationships/hyperlink" Target="https://youtu.be/187xEPVg1Gc" TargetMode="External"/><Relationship Id="rId2" Type="http://schemas.openxmlformats.org/officeDocument/2006/relationships/image" Target="../media/image1.png"/><Relationship Id="rId1" Type="http://schemas.openxmlformats.org/officeDocument/2006/relationships/hyperlink" Target="https://www.myonlinetraininghub.com/" TargetMode="External"/><Relationship Id="rId6" Type="http://schemas.openxmlformats.org/officeDocument/2006/relationships/image" Target="../media/image6.svg"/><Relationship Id="rId5" Type="http://schemas.openxmlformats.org/officeDocument/2006/relationships/image" Target="../media/image5.png"/><Relationship Id="rId4" Type="http://schemas.openxmlformats.org/officeDocument/2006/relationships/hyperlink" Target="https://www.myonlinetraininghub.com/advanced-excel-pivottable-tips-tricks" TargetMode="External"/></Relationships>
</file>

<file path=xl/drawings/_rels/drawing4.xml.rels><?xml version="1.0" encoding="UTF-8" standalone="yes"?>
<Relationships xmlns="http://schemas.openxmlformats.org/package/2006/relationships"><Relationship Id="rId3" Type="http://schemas.openxmlformats.org/officeDocument/2006/relationships/image" Target="../media/image2.svg"/><Relationship Id="rId7" Type="http://schemas.openxmlformats.org/officeDocument/2006/relationships/hyperlink" Target="https://youtu.be/187xEPVg1Gc" TargetMode="External"/><Relationship Id="rId2" Type="http://schemas.openxmlformats.org/officeDocument/2006/relationships/image" Target="../media/image1.png"/><Relationship Id="rId1" Type="http://schemas.openxmlformats.org/officeDocument/2006/relationships/hyperlink" Target="https://www.myonlinetraininghub.com/" TargetMode="External"/><Relationship Id="rId6" Type="http://schemas.openxmlformats.org/officeDocument/2006/relationships/image" Target="../media/image6.svg"/><Relationship Id="rId5" Type="http://schemas.openxmlformats.org/officeDocument/2006/relationships/image" Target="../media/image5.png"/><Relationship Id="rId4" Type="http://schemas.openxmlformats.org/officeDocument/2006/relationships/hyperlink" Target="https://www.myonlinetraininghub.com/advanced-excel-pivottable-tips-tricks" TargetMode="External"/></Relationships>
</file>

<file path=xl/drawings/_rels/drawing5.xml.rels><?xml version="1.0" encoding="UTF-8" standalone="yes"?>
<Relationships xmlns="http://schemas.openxmlformats.org/package/2006/relationships"><Relationship Id="rId3" Type="http://schemas.openxmlformats.org/officeDocument/2006/relationships/image" Target="../media/image2.svg"/><Relationship Id="rId7" Type="http://schemas.openxmlformats.org/officeDocument/2006/relationships/hyperlink" Target="https://youtu.be/187xEPVg1Gc" TargetMode="External"/><Relationship Id="rId2" Type="http://schemas.openxmlformats.org/officeDocument/2006/relationships/image" Target="../media/image1.png"/><Relationship Id="rId1" Type="http://schemas.openxmlformats.org/officeDocument/2006/relationships/hyperlink" Target="https://www.myonlinetraininghub.com/" TargetMode="External"/><Relationship Id="rId6" Type="http://schemas.openxmlformats.org/officeDocument/2006/relationships/image" Target="../media/image6.svg"/><Relationship Id="rId5" Type="http://schemas.openxmlformats.org/officeDocument/2006/relationships/image" Target="../media/image5.png"/><Relationship Id="rId4" Type="http://schemas.openxmlformats.org/officeDocument/2006/relationships/hyperlink" Target="https://www.myonlinetraininghub.com/advanced-excel-pivottable-tips-tricks" TargetMode="External"/></Relationships>
</file>

<file path=xl/drawings/_rels/drawing6.xml.rels><?xml version="1.0" encoding="UTF-8" standalone="yes"?>
<Relationships xmlns="http://schemas.openxmlformats.org/package/2006/relationships"><Relationship Id="rId3" Type="http://schemas.openxmlformats.org/officeDocument/2006/relationships/image" Target="../media/image2.svg"/><Relationship Id="rId7" Type="http://schemas.openxmlformats.org/officeDocument/2006/relationships/hyperlink" Target="https://youtu.be/187xEPVg1Gc" TargetMode="External"/><Relationship Id="rId2" Type="http://schemas.openxmlformats.org/officeDocument/2006/relationships/image" Target="../media/image1.png"/><Relationship Id="rId1" Type="http://schemas.openxmlformats.org/officeDocument/2006/relationships/hyperlink" Target="https://www.myonlinetraininghub.com/" TargetMode="External"/><Relationship Id="rId6" Type="http://schemas.openxmlformats.org/officeDocument/2006/relationships/image" Target="../media/image6.svg"/><Relationship Id="rId5" Type="http://schemas.openxmlformats.org/officeDocument/2006/relationships/image" Target="../media/image5.png"/><Relationship Id="rId4" Type="http://schemas.openxmlformats.org/officeDocument/2006/relationships/hyperlink" Target="https://www.myonlinetraininghub.com/advanced-excel-pivottable-tips-tricks" TargetMode="External"/></Relationships>
</file>

<file path=xl/drawings/_rels/drawing7.xml.rels><?xml version="1.0" encoding="UTF-8" standalone="yes"?>
<Relationships xmlns="http://schemas.openxmlformats.org/package/2006/relationships"><Relationship Id="rId3" Type="http://schemas.openxmlformats.org/officeDocument/2006/relationships/image" Target="../media/image2.svg"/><Relationship Id="rId7" Type="http://schemas.openxmlformats.org/officeDocument/2006/relationships/hyperlink" Target="https://youtu.be/187xEPVg1Gc" TargetMode="External"/><Relationship Id="rId2" Type="http://schemas.openxmlformats.org/officeDocument/2006/relationships/image" Target="../media/image1.png"/><Relationship Id="rId1" Type="http://schemas.openxmlformats.org/officeDocument/2006/relationships/hyperlink" Target="https://www.myonlinetraininghub.com/" TargetMode="External"/><Relationship Id="rId6" Type="http://schemas.openxmlformats.org/officeDocument/2006/relationships/image" Target="../media/image6.svg"/><Relationship Id="rId5" Type="http://schemas.openxmlformats.org/officeDocument/2006/relationships/image" Target="../media/image5.png"/><Relationship Id="rId4" Type="http://schemas.openxmlformats.org/officeDocument/2006/relationships/hyperlink" Target="https://www.myonlinetraininghub.com/advanced-excel-pivottable-tips-tricks" TargetMode="External"/></Relationships>
</file>

<file path=xl/drawings/_rels/drawing8.xml.rels><?xml version="1.0" encoding="UTF-8" standalone="yes"?>
<Relationships xmlns="http://schemas.openxmlformats.org/package/2006/relationships"><Relationship Id="rId3" Type="http://schemas.openxmlformats.org/officeDocument/2006/relationships/image" Target="../media/image2.svg"/><Relationship Id="rId7" Type="http://schemas.openxmlformats.org/officeDocument/2006/relationships/hyperlink" Target="https://youtu.be/187xEPVg1Gc" TargetMode="External"/><Relationship Id="rId2" Type="http://schemas.openxmlformats.org/officeDocument/2006/relationships/image" Target="../media/image1.png"/><Relationship Id="rId1" Type="http://schemas.openxmlformats.org/officeDocument/2006/relationships/hyperlink" Target="https://www.myonlinetraininghub.com/" TargetMode="External"/><Relationship Id="rId6" Type="http://schemas.openxmlformats.org/officeDocument/2006/relationships/image" Target="../media/image6.svg"/><Relationship Id="rId5" Type="http://schemas.openxmlformats.org/officeDocument/2006/relationships/image" Target="../media/image5.png"/><Relationship Id="rId4" Type="http://schemas.openxmlformats.org/officeDocument/2006/relationships/hyperlink" Target="https://www.myonlinetraininghub.com/advanced-excel-pivottable-tips-tricks" TargetMode="External"/></Relationships>
</file>

<file path=xl/drawings/_rels/drawing9.xml.rels><?xml version="1.0" encoding="UTF-8" standalone="yes"?>
<Relationships xmlns="http://schemas.openxmlformats.org/package/2006/relationships"><Relationship Id="rId3" Type="http://schemas.openxmlformats.org/officeDocument/2006/relationships/image" Target="../media/image2.svg"/><Relationship Id="rId7" Type="http://schemas.openxmlformats.org/officeDocument/2006/relationships/hyperlink" Target="https://youtu.be/187xEPVg1Gc" TargetMode="External"/><Relationship Id="rId2" Type="http://schemas.openxmlformats.org/officeDocument/2006/relationships/image" Target="../media/image1.png"/><Relationship Id="rId1" Type="http://schemas.openxmlformats.org/officeDocument/2006/relationships/hyperlink" Target="https://www.myonlinetraininghub.com/" TargetMode="External"/><Relationship Id="rId6" Type="http://schemas.openxmlformats.org/officeDocument/2006/relationships/image" Target="../media/image6.svg"/><Relationship Id="rId5" Type="http://schemas.openxmlformats.org/officeDocument/2006/relationships/image" Target="../media/image5.png"/><Relationship Id="rId4" Type="http://schemas.openxmlformats.org/officeDocument/2006/relationships/hyperlink" Target="https://www.myonlinetraininghub.com/advanced-excel-pivottable-tips-tricks" TargetMode="External"/></Relationships>
</file>

<file path=xl/drawings/_rels/drawing10.xml.rels><?xml version="1.0" encoding="UTF-8" standalone="yes"?>
<Relationships xmlns="http://schemas.openxmlformats.org/package/2006/relationships"><Relationship Id="rId3" Type="http://schemas.openxmlformats.org/officeDocument/2006/relationships/image" Target="../media/image2.svg"/><Relationship Id="rId7" Type="http://schemas.openxmlformats.org/officeDocument/2006/relationships/hyperlink" Target="https://youtu.be/187xEPVg1Gc" TargetMode="External"/><Relationship Id="rId2" Type="http://schemas.openxmlformats.org/officeDocument/2006/relationships/image" Target="../media/image1.png"/><Relationship Id="rId1" Type="http://schemas.openxmlformats.org/officeDocument/2006/relationships/hyperlink" Target="https://www.myonlinetraininghub.com/" TargetMode="External"/><Relationship Id="rId6" Type="http://schemas.openxmlformats.org/officeDocument/2006/relationships/image" Target="../media/image6.svg"/><Relationship Id="rId5" Type="http://schemas.openxmlformats.org/officeDocument/2006/relationships/image" Target="../media/image5.png"/><Relationship Id="rId4" Type="http://schemas.openxmlformats.org/officeDocument/2006/relationships/hyperlink" Target="https://www.myonlinetraininghub.com/advanced-excel-pivottable-tips-tricks" TargetMode="External"/></Relationships>
</file>

<file path=xl/drawings/_rels/drawing11.xml.rels><?xml version="1.0" encoding="UTF-8" standalone="yes"?>
<Relationships xmlns="http://schemas.openxmlformats.org/package/2006/relationships"><Relationship Id="rId3" Type="http://schemas.openxmlformats.org/officeDocument/2006/relationships/image" Target="../media/image2.svg"/><Relationship Id="rId7" Type="http://schemas.openxmlformats.org/officeDocument/2006/relationships/hyperlink" Target="https://youtu.be/187xEPVg1Gc" TargetMode="External"/><Relationship Id="rId2" Type="http://schemas.openxmlformats.org/officeDocument/2006/relationships/image" Target="../media/image1.png"/><Relationship Id="rId1" Type="http://schemas.openxmlformats.org/officeDocument/2006/relationships/hyperlink" Target="https://www.myonlinetraininghub.com/" TargetMode="External"/><Relationship Id="rId6" Type="http://schemas.openxmlformats.org/officeDocument/2006/relationships/image" Target="../media/image6.svg"/><Relationship Id="rId5" Type="http://schemas.openxmlformats.org/officeDocument/2006/relationships/image" Target="../media/image5.png"/><Relationship Id="rId4" Type="http://schemas.openxmlformats.org/officeDocument/2006/relationships/hyperlink" Target="https://www.myonlinetraininghub.com/advanced-excel-pivottable-tips-tricks" TargetMode="External"/></Relationships>
</file>

<file path=xl/drawings/_rels/drawing12.xml.rels><?xml version="1.0" encoding="UTF-8" standalone="yes"?>
<Relationships xmlns="http://schemas.openxmlformats.org/package/2006/relationships"><Relationship Id="rId8" Type="http://schemas.openxmlformats.org/officeDocument/2006/relationships/hyperlink" Target="https://www.instagram.com/mynda.treacy/" TargetMode="External"/><Relationship Id="rId13" Type="http://schemas.openxmlformats.org/officeDocument/2006/relationships/image" Target="../media/image9.png"/><Relationship Id="rId3" Type="http://schemas.openxmlformats.org/officeDocument/2006/relationships/image" Target="../media/image2.svg"/><Relationship Id="rId7" Type="http://schemas.openxmlformats.org/officeDocument/2006/relationships/image" Target="../media/image4.png"/><Relationship Id="rId12" Type="http://schemas.openxmlformats.org/officeDocument/2006/relationships/hyperlink" Target="https://www.tiktok.com/@myndatreacy" TargetMode="External"/><Relationship Id="rId17" Type="http://schemas.openxmlformats.org/officeDocument/2006/relationships/image" Target="../media/image11.png"/><Relationship Id="rId2" Type="http://schemas.openxmlformats.org/officeDocument/2006/relationships/image" Target="../media/image1.png"/><Relationship Id="rId16" Type="http://schemas.openxmlformats.org/officeDocument/2006/relationships/hyperlink" Target="https://twitter.com/OnlineTrainingH" TargetMode="External"/><Relationship Id="rId1" Type="http://schemas.openxmlformats.org/officeDocument/2006/relationships/hyperlink" Target="https://www.myonlinetraininghub.com/" TargetMode="External"/><Relationship Id="rId6" Type="http://schemas.openxmlformats.org/officeDocument/2006/relationships/hyperlink" Target="https://www.linkedin.com/in/myndatreacy/" TargetMode="External"/><Relationship Id="rId11" Type="http://schemas.openxmlformats.org/officeDocument/2006/relationships/image" Target="../media/image8.png"/><Relationship Id="rId5" Type="http://schemas.openxmlformats.org/officeDocument/2006/relationships/image" Target="../media/image3.png"/><Relationship Id="rId15" Type="http://schemas.openxmlformats.org/officeDocument/2006/relationships/image" Target="../media/image10.png"/><Relationship Id="rId10" Type="http://schemas.openxmlformats.org/officeDocument/2006/relationships/hyperlink" Target="https://www.pinterest.com.au/myndatreacy/" TargetMode="External"/><Relationship Id="rId4" Type="http://schemas.openxmlformats.org/officeDocument/2006/relationships/hyperlink" Target="https://www.youtube.com/user/MyOnlineTrainingHub" TargetMode="External"/><Relationship Id="rId9" Type="http://schemas.openxmlformats.org/officeDocument/2006/relationships/image" Target="../media/image7.png"/><Relationship Id="rId14" Type="http://schemas.openxmlformats.org/officeDocument/2006/relationships/hyperlink" Target="https://www.facebook.com/MyOnlineTrainingHub" TargetMode="External"/></Relationships>
</file>

<file path=xl/drawings/drawing1.xml><?xml version="1.0" encoding="utf-8"?>
<xdr:wsDr xmlns:xdr="http://schemas.openxmlformats.org/drawingml/2006/spreadsheetDrawing" xmlns:a="http://schemas.openxmlformats.org/drawingml/2006/main">
  <xdr:oneCellAnchor>
    <xdr:from>
      <xdr:col>10</xdr:col>
      <xdr:colOff>428625</xdr:colOff>
      <xdr:row>0</xdr:row>
      <xdr:rowOff>85725</xdr:rowOff>
    </xdr:from>
    <xdr:ext cx="3705377" cy="504824"/>
    <xdr:pic>
      <xdr:nvPicPr>
        <xdr:cNvPr id="2" name="my-online-training-hub-logo-2">
          <a:hlinkClick xmlns:r="http://schemas.openxmlformats.org/officeDocument/2006/relationships" r:id="rId1"/>
          <a:extLst>
            <a:ext uri="{FF2B5EF4-FFF2-40B4-BE49-F238E27FC236}">
              <a16:creationId xmlns:a16="http://schemas.microsoft.com/office/drawing/2014/main" id="{06F6A7D9-569E-409F-B59B-41C510925286}"/>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6238875" y="85725"/>
          <a:ext cx="3705377" cy="504824"/>
        </a:xfrm>
        <a:prstGeom prst="rect">
          <a:avLst/>
        </a:prstGeom>
      </xdr:spPr>
    </xdr:pic>
    <xdr:clientData/>
  </xdr:oneCellAnchor>
  <xdr:twoCellAnchor editAs="oneCell">
    <xdr:from>
      <xdr:col>1</xdr:col>
      <xdr:colOff>0</xdr:colOff>
      <xdr:row>11</xdr:row>
      <xdr:rowOff>0</xdr:rowOff>
    </xdr:from>
    <xdr:to>
      <xdr:col>2</xdr:col>
      <xdr:colOff>0</xdr:colOff>
      <xdr:row>11</xdr:row>
      <xdr:rowOff>0</xdr:rowOff>
    </xdr:to>
    <xdr:pic>
      <xdr:nvPicPr>
        <xdr:cNvPr id="3" name="Picture 2" descr="YouTube Channel">
          <a:extLst>
            <a:ext uri="{FF2B5EF4-FFF2-40B4-BE49-F238E27FC236}">
              <a16:creationId xmlns:a16="http://schemas.microsoft.com/office/drawing/2014/main" id="{897BEAAB-64BE-472E-946C-C03E31EC4EB9}"/>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323850" y="2952750"/>
          <a:ext cx="609600" cy="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0</xdr:colOff>
      <xdr:row>11</xdr:row>
      <xdr:rowOff>0</xdr:rowOff>
    </xdr:from>
    <xdr:to>
      <xdr:col>2</xdr:col>
      <xdr:colOff>0</xdr:colOff>
      <xdr:row>11</xdr:row>
      <xdr:rowOff>0</xdr:rowOff>
    </xdr:to>
    <xdr:pic>
      <xdr:nvPicPr>
        <xdr:cNvPr id="4" name="Picture 3" descr="LinkedIn Profile">
          <a:extLst>
            <a:ext uri="{FF2B5EF4-FFF2-40B4-BE49-F238E27FC236}">
              <a16:creationId xmlns:a16="http://schemas.microsoft.com/office/drawing/2014/main" id="{32B52D58-B7E5-46CC-9903-AEA00269EFB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323850" y="2952750"/>
          <a:ext cx="609600" cy="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absolute">
    <xdr:from>
      <xdr:col>5</xdr:col>
      <xdr:colOff>457200</xdr:colOff>
      <xdr:row>0</xdr:row>
      <xdr:rowOff>190500</xdr:rowOff>
    </xdr:from>
    <xdr:to>
      <xdr:col>7</xdr:col>
      <xdr:colOff>400050</xdr:colOff>
      <xdr:row>0</xdr:row>
      <xdr:rowOff>485775</xdr:rowOff>
    </xdr:to>
    <xdr:grpSp>
      <xdr:nvGrpSpPr>
        <xdr:cNvPr id="5" name="Group 4">
          <a:hlinkClick xmlns:r="http://schemas.openxmlformats.org/officeDocument/2006/relationships" r:id="rId6"/>
          <a:extLst>
            <a:ext uri="{FF2B5EF4-FFF2-40B4-BE49-F238E27FC236}">
              <a16:creationId xmlns:a16="http://schemas.microsoft.com/office/drawing/2014/main" id="{B91283DD-3553-490D-A03E-32B0120CBA6C}"/>
            </a:ext>
          </a:extLst>
        </xdr:cNvPr>
        <xdr:cNvGrpSpPr/>
      </xdr:nvGrpSpPr>
      <xdr:grpSpPr>
        <a:xfrm>
          <a:off x="3219450" y="190500"/>
          <a:ext cx="1162050" cy="295275"/>
          <a:chOff x="4486275" y="142875"/>
          <a:chExt cx="1162050" cy="295275"/>
        </a:xfrm>
      </xdr:grpSpPr>
      <xdr:sp macro="" textlink="">
        <xdr:nvSpPr>
          <xdr:cNvPr id="6" name="Rectangle: Rounded Corners 5">
            <a:extLst>
              <a:ext uri="{FF2B5EF4-FFF2-40B4-BE49-F238E27FC236}">
                <a16:creationId xmlns:a16="http://schemas.microsoft.com/office/drawing/2014/main" id="{9A29A1C6-3CA1-3297-388A-9326C4AF07A8}"/>
              </a:ext>
            </a:extLst>
          </xdr:cNvPr>
          <xdr:cNvSpPr/>
        </xdr:nvSpPr>
        <xdr:spPr>
          <a:xfrm>
            <a:off x="4486275" y="142875"/>
            <a:ext cx="1162050"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read tutorial</a:t>
            </a:r>
          </a:p>
        </xdr:txBody>
      </xdr:sp>
      <xdr:pic>
        <xdr:nvPicPr>
          <xdr:cNvPr id="7" name="Graphic 6" descr="Document">
            <a:extLst>
              <a:ext uri="{FF2B5EF4-FFF2-40B4-BE49-F238E27FC236}">
                <a16:creationId xmlns:a16="http://schemas.microsoft.com/office/drawing/2014/main" id="{774BAA0B-98FB-889B-C351-A65A7A95B21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 uri="{96DAC541-7B7A-43D3-8B79-37D633B846F1}">
                <asvg:svgBlip xmlns:asvg="http://schemas.microsoft.com/office/drawing/2016/SVG/main" r:embed="rId8"/>
              </a:ext>
            </a:extLst>
          </a:blip>
          <a:stretch>
            <a:fillRect/>
          </a:stretch>
        </xdr:blipFill>
        <xdr:spPr>
          <a:xfrm>
            <a:off x="5391149" y="171449"/>
            <a:ext cx="238126" cy="238126"/>
          </a:xfrm>
          <a:prstGeom prst="rect">
            <a:avLst/>
          </a:prstGeom>
        </xdr:spPr>
      </xdr:pic>
    </xdr:grpSp>
    <xdr:clientData/>
  </xdr:twoCellAnchor>
  <xdr:twoCellAnchor editAs="absolute">
    <xdr:from>
      <xdr:col>7</xdr:col>
      <xdr:colOff>542924</xdr:colOff>
      <xdr:row>0</xdr:row>
      <xdr:rowOff>190500</xdr:rowOff>
    </xdr:from>
    <xdr:to>
      <xdr:col>10</xdr:col>
      <xdr:colOff>76199</xdr:colOff>
      <xdr:row>0</xdr:row>
      <xdr:rowOff>485775</xdr:rowOff>
    </xdr:to>
    <xdr:grpSp>
      <xdr:nvGrpSpPr>
        <xdr:cNvPr id="8" name="Group 7">
          <a:hlinkClick xmlns:r="http://schemas.openxmlformats.org/officeDocument/2006/relationships" r:id="rId9"/>
          <a:extLst>
            <a:ext uri="{FF2B5EF4-FFF2-40B4-BE49-F238E27FC236}">
              <a16:creationId xmlns:a16="http://schemas.microsoft.com/office/drawing/2014/main" id="{420A7073-5C5F-48C5-ACA0-3607729E5875}"/>
            </a:ext>
          </a:extLst>
        </xdr:cNvPr>
        <xdr:cNvGrpSpPr/>
      </xdr:nvGrpSpPr>
      <xdr:grpSpPr>
        <a:xfrm>
          <a:off x="4524374" y="190500"/>
          <a:ext cx="1362075" cy="295275"/>
          <a:chOff x="5400674" y="152400"/>
          <a:chExt cx="1362075" cy="295275"/>
        </a:xfrm>
      </xdr:grpSpPr>
      <xdr:sp macro="" textlink="">
        <xdr:nvSpPr>
          <xdr:cNvPr id="9" name="Rectangle: Rounded Corners 8">
            <a:extLst>
              <a:ext uri="{FF2B5EF4-FFF2-40B4-BE49-F238E27FC236}">
                <a16:creationId xmlns:a16="http://schemas.microsoft.com/office/drawing/2014/main" id="{052DBFB9-9F34-5458-8EE8-18137A499A11}"/>
              </a:ext>
            </a:extLst>
          </xdr:cNvPr>
          <xdr:cNvSpPr/>
        </xdr:nvSpPr>
        <xdr:spPr>
          <a:xfrm>
            <a:off x="5400674" y="152400"/>
            <a:ext cx="1362075"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watch tutorial</a:t>
            </a:r>
          </a:p>
        </xdr:txBody>
      </xdr:sp>
      <xdr:grpSp>
        <xdr:nvGrpSpPr>
          <xdr:cNvPr id="10" name="Group 9">
            <a:extLst>
              <a:ext uri="{FF2B5EF4-FFF2-40B4-BE49-F238E27FC236}">
                <a16:creationId xmlns:a16="http://schemas.microsoft.com/office/drawing/2014/main" id="{AFB1FFAD-9D15-8D2D-77E2-19A86F8FE826}"/>
              </a:ext>
            </a:extLst>
          </xdr:cNvPr>
          <xdr:cNvGrpSpPr/>
        </xdr:nvGrpSpPr>
        <xdr:grpSpPr>
          <a:xfrm>
            <a:off x="6419850" y="200025"/>
            <a:ext cx="280427" cy="200025"/>
            <a:chOff x="5495924" y="2943225"/>
            <a:chExt cx="1362075" cy="971550"/>
          </a:xfrm>
        </xdr:grpSpPr>
        <xdr:sp macro="" textlink="">
          <xdr:nvSpPr>
            <xdr:cNvPr id="11" name="Rectangle: Rounded Corners 10">
              <a:extLst>
                <a:ext uri="{FF2B5EF4-FFF2-40B4-BE49-F238E27FC236}">
                  <a16:creationId xmlns:a16="http://schemas.microsoft.com/office/drawing/2014/main" id="{AB1F16BF-DB0A-C2BD-0379-CCFE50FBD8C4}"/>
                </a:ext>
              </a:extLst>
            </xdr:cNvPr>
            <xdr:cNvSpPr/>
          </xdr:nvSpPr>
          <xdr:spPr>
            <a:xfrm>
              <a:off x="5495924" y="2943225"/>
              <a:ext cx="1362075" cy="971550"/>
            </a:xfrm>
            <a:prstGeom prst="roundRect">
              <a:avLst>
                <a:gd name="adj" fmla="val 23738"/>
              </a:avLst>
            </a:prstGeom>
            <a:solidFill>
              <a:srgbClr val="FF0000">
                <a:alpha val="69804"/>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sp macro="" textlink="">
          <xdr:nvSpPr>
            <xdr:cNvPr id="12" name="Isosceles Triangle 11">
              <a:extLst>
                <a:ext uri="{FF2B5EF4-FFF2-40B4-BE49-F238E27FC236}">
                  <a16:creationId xmlns:a16="http://schemas.microsoft.com/office/drawing/2014/main" id="{70722493-B498-70D6-F801-0CDCD0D38EFD}"/>
                </a:ext>
              </a:extLst>
            </xdr:cNvPr>
            <xdr:cNvSpPr/>
          </xdr:nvSpPr>
          <xdr:spPr>
            <a:xfrm rot="5400000">
              <a:off x="5960961" y="3267000"/>
              <a:ext cx="432000" cy="324000"/>
            </a:xfrm>
            <a:prstGeom prst="triangle">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grpSp>
    </xdr:grp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285750</xdr:colOff>
      <xdr:row>9</xdr:row>
      <xdr:rowOff>57150</xdr:rowOff>
    </xdr:from>
    <xdr:to>
      <xdr:col>13</xdr:col>
      <xdr:colOff>0</xdr:colOff>
      <xdr:row>23</xdr:row>
      <xdr:rowOff>133350</xdr:rowOff>
    </xdr:to>
    <xdr:graphicFrame macro="">
      <xdr:nvGraphicFramePr>
        <xdr:cNvPr id="3" name="Chart 2">
          <a:extLst>
            <a:ext uri="{FF2B5EF4-FFF2-40B4-BE49-F238E27FC236}">
              <a16:creationId xmlns:a16="http://schemas.microsoft.com/office/drawing/2014/main" id="{B56E0A89-E73D-50FF-FA46-34DE41DA5749}"/>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3</xdr:col>
      <xdr:colOff>295274</xdr:colOff>
      <xdr:row>2</xdr:row>
      <xdr:rowOff>0</xdr:rowOff>
    </xdr:from>
    <xdr:to>
      <xdr:col>12</xdr:col>
      <xdr:colOff>609599</xdr:colOff>
      <xdr:row>9</xdr:row>
      <xdr:rowOff>38100</xdr:rowOff>
    </xdr:to>
    <mc:AlternateContent xmlns:mc="http://schemas.openxmlformats.org/markup-compatibility/2006" xmlns:tsle="http://schemas.microsoft.com/office/drawing/2012/timeslicer">
      <mc:Choice Requires="tsle">
        <xdr:graphicFrame macro="">
          <xdr:nvGraphicFramePr>
            <xdr:cNvPr id="5" name="Date">
              <a:extLst>
                <a:ext uri="{FF2B5EF4-FFF2-40B4-BE49-F238E27FC236}">
                  <a16:creationId xmlns:a16="http://schemas.microsoft.com/office/drawing/2014/main" id="{C2932D73-7CC4-3E55-0CC3-9E699665983E}"/>
                </a:ext>
              </a:extLst>
            </xdr:cNvPr>
            <xdr:cNvGraphicFramePr/>
          </xdr:nvGraphicFramePr>
          <xdr:xfrm>
            <a:off x="0" y="0"/>
            <a:ext cx="0" cy="0"/>
          </xdr:xfrm>
          <a:graphic>
            <a:graphicData uri="http://schemas.microsoft.com/office/drawing/2012/timeslicer">
              <tsle:timeslicer name="Date"/>
            </a:graphicData>
          </a:graphic>
        </xdr:graphicFrame>
      </mc:Choice>
      <mc:Fallback xmlns="">
        <xdr:sp macro="" textlink="">
          <xdr:nvSpPr>
            <xdr:cNvPr id="0" name=""/>
            <xdr:cNvSpPr>
              <a:spLocks noTextEdit="1"/>
            </xdr:cNvSpPr>
          </xdr:nvSpPr>
          <xdr:spPr>
            <a:xfrm>
              <a:off x="2638424" y="828675"/>
              <a:ext cx="5800725" cy="1371600"/>
            </a:xfrm>
            <a:prstGeom prst="rect">
              <a:avLst/>
            </a:prstGeom>
            <a:solidFill>
              <a:prstClr val="white"/>
            </a:solidFill>
            <a:ln w="1">
              <a:solidFill>
                <a:prstClr val="green"/>
              </a:solidFill>
            </a:ln>
          </xdr:spPr>
          <xdr:txBody>
            <a:bodyPr vertOverflow="clip" horzOverflow="clip"/>
            <a:lstStyle/>
            <a:p>
              <a:r>
                <a:rPr lang="en-AU" sz="1100"/>
                <a:t>Timeline: Works in Excel 2013 or higher. Do not move or resize.</a:t>
              </a:r>
            </a:p>
          </xdr:txBody>
        </xdr:sp>
      </mc:Fallback>
    </mc:AlternateContent>
    <xdr:clientData/>
  </xdr:twoCellAnchor>
  <xdr:twoCellAnchor editAs="absolute">
    <xdr:from>
      <xdr:col>12</xdr:col>
      <xdr:colOff>57150</xdr:colOff>
      <xdr:row>0</xdr:row>
      <xdr:rowOff>76200</xdr:rowOff>
    </xdr:from>
    <xdr:to>
      <xdr:col>18</xdr:col>
      <xdr:colOff>104927</xdr:colOff>
      <xdr:row>0</xdr:row>
      <xdr:rowOff>581024</xdr:rowOff>
    </xdr:to>
    <xdr:pic>
      <xdr:nvPicPr>
        <xdr:cNvPr id="6" name="my-online-training-hub-logo-2">
          <a:hlinkClick xmlns:r="http://schemas.openxmlformats.org/officeDocument/2006/relationships" r:id="rId2"/>
          <a:extLst>
            <a:ext uri="{FF2B5EF4-FFF2-40B4-BE49-F238E27FC236}">
              <a16:creationId xmlns:a16="http://schemas.microsoft.com/office/drawing/2014/main" id="{81BA9918-9A96-4DA6-B017-ABF3268A718F}"/>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7886700" y="76200"/>
          <a:ext cx="3705377" cy="504824"/>
        </a:xfrm>
        <a:prstGeom prst="rect">
          <a:avLst/>
        </a:prstGeom>
      </xdr:spPr>
    </xdr:pic>
    <xdr:clientData/>
  </xdr:twoCellAnchor>
  <xdr:twoCellAnchor editAs="absolute">
    <xdr:from>
      <xdr:col>4</xdr:col>
      <xdr:colOff>600075</xdr:colOff>
      <xdr:row>0</xdr:row>
      <xdr:rowOff>171450</xdr:rowOff>
    </xdr:from>
    <xdr:to>
      <xdr:col>6</xdr:col>
      <xdr:colOff>542925</xdr:colOff>
      <xdr:row>0</xdr:row>
      <xdr:rowOff>466725</xdr:rowOff>
    </xdr:to>
    <xdr:grpSp>
      <xdr:nvGrpSpPr>
        <xdr:cNvPr id="2" name="Group 1">
          <a:hlinkClick xmlns:r="http://schemas.openxmlformats.org/officeDocument/2006/relationships" r:id="rId5"/>
          <a:extLst>
            <a:ext uri="{FF2B5EF4-FFF2-40B4-BE49-F238E27FC236}">
              <a16:creationId xmlns:a16="http://schemas.microsoft.com/office/drawing/2014/main" id="{8E4CB60F-383B-4930-9B52-B1CE1B0B1D83}"/>
            </a:ext>
          </a:extLst>
        </xdr:cNvPr>
        <xdr:cNvGrpSpPr/>
      </xdr:nvGrpSpPr>
      <xdr:grpSpPr>
        <a:xfrm>
          <a:off x="3552825" y="171450"/>
          <a:ext cx="1162050" cy="295275"/>
          <a:chOff x="4486275" y="142875"/>
          <a:chExt cx="1162050" cy="295275"/>
        </a:xfrm>
      </xdr:grpSpPr>
      <xdr:sp macro="" textlink="">
        <xdr:nvSpPr>
          <xdr:cNvPr id="4" name="Rectangle: Rounded Corners 3">
            <a:extLst>
              <a:ext uri="{FF2B5EF4-FFF2-40B4-BE49-F238E27FC236}">
                <a16:creationId xmlns:a16="http://schemas.microsoft.com/office/drawing/2014/main" id="{F3999B88-BAB4-3D62-28D0-7EA5B903EEEE}"/>
              </a:ext>
            </a:extLst>
          </xdr:cNvPr>
          <xdr:cNvSpPr/>
        </xdr:nvSpPr>
        <xdr:spPr>
          <a:xfrm>
            <a:off x="4486275" y="142875"/>
            <a:ext cx="1162050"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read tutorial</a:t>
            </a:r>
          </a:p>
        </xdr:txBody>
      </xdr:sp>
      <xdr:pic>
        <xdr:nvPicPr>
          <xdr:cNvPr id="7" name="Graphic 6" descr="Document">
            <a:extLst>
              <a:ext uri="{FF2B5EF4-FFF2-40B4-BE49-F238E27FC236}">
                <a16:creationId xmlns:a16="http://schemas.microsoft.com/office/drawing/2014/main" id="{1E9CE54E-4F4F-C8DD-5D0C-6C7747E16EEA}"/>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 uri="{96DAC541-7B7A-43D3-8B79-37D633B846F1}">
                <asvg:svgBlip xmlns:asvg="http://schemas.microsoft.com/office/drawing/2016/SVG/main" r:embed="rId7"/>
              </a:ext>
            </a:extLst>
          </a:blip>
          <a:stretch>
            <a:fillRect/>
          </a:stretch>
        </xdr:blipFill>
        <xdr:spPr>
          <a:xfrm>
            <a:off x="5391149" y="171449"/>
            <a:ext cx="238126" cy="238126"/>
          </a:xfrm>
          <a:prstGeom prst="rect">
            <a:avLst/>
          </a:prstGeom>
        </xdr:spPr>
      </xdr:pic>
    </xdr:grpSp>
    <xdr:clientData/>
  </xdr:twoCellAnchor>
  <xdr:twoCellAnchor editAs="absolute">
    <xdr:from>
      <xdr:col>7</xdr:col>
      <xdr:colOff>76199</xdr:colOff>
      <xdr:row>0</xdr:row>
      <xdr:rowOff>171450</xdr:rowOff>
    </xdr:from>
    <xdr:to>
      <xdr:col>9</xdr:col>
      <xdr:colOff>219074</xdr:colOff>
      <xdr:row>0</xdr:row>
      <xdr:rowOff>466725</xdr:rowOff>
    </xdr:to>
    <xdr:grpSp>
      <xdr:nvGrpSpPr>
        <xdr:cNvPr id="8" name="Group 7">
          <a:hlinkClick xmlns:r="http://schemas.openxmlformats.org/officeDocument/2006/relationships" r:id="rId8"/>
          <a:extLst>
            <a:ext uri="{FF2B5EF4-FFF2-40B4-BE49-F238E27FC236}">
              <a16:creationId xmlns:a16="http://schemas.microsoft.com/office/drawing/2014/main" id="{B667868E-FF67-4DCA-8BE4-D3CE886A49C7}"/>
            </a:ext>
          </a:extLst>
        </xdr:cNvPr>
        <xdr:cNvGrpSpPr/>
      </xdr:nvGrpSpPr>
      <xdr:grpSpPr>
        <a:xfrm>
          <a:off x="4857749" y="171450"/>
          <a:ext cx="1362075" cy="295275"/>
          <a:chOff x="5400674" y="152400"/>
          <a:chExt cx="1362075" cy="295275"/>
        </a:xfrm>
      </xdr:grpSpPr>
      <xdr:sp macro="" textlink="">
        <xdr:nvSpPr>
          <xdr:cNvPr id="9" name="Rectangle: Rounded Corners 8">
            <a:extLst>
              <a:ext uri="{FF2B5EF4-FFF2-40B4-BE49-F238E27FC236}">
                <a16:creationId xmlns:a16="http://schemas.microsoft.com/office/drawing/2014/main" id="{FEB678D4-5DD4-C750-77AF-014101E0EC3F}"/>
              </a:ext>
            </a:extLst>
          </xdr:cNvPr>
          <xdr:cNvSpPr/>
        </xdr:nvSpPr>
        <xdr:spPr>
          <a:xfrm>
            <a:off x="5400674" y="152400"/>
            <a:ext cx="1362075"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watch tutorial</a:t>
            </a:r>
          </a:p>
        </xdr:txBody>
      </xdr:sp>
      <xdr:grpSp>
        <xdr:nvGrpSpPr>
          <xdr:cNvPr id="10" name="Group 9">
            <a:extLst>
              <a:ext uri="{FF2B5EF4-FFF2-40B4-BE49-F238E27FC236}">
                <a16:creationId xmlns:a16="http://schemas.microsoft.com/office/drawing/2014/main" id="{BBDEBC6D-9B29-7633-23EF-9FA63D349DB5}"/>
              </a:ext>
            </a:extLst>
          </xdr:cNvPr>
          <xdr:cNvGrpSpPr/>
        </xdr:nvGrpSpPr>
        <xdr:grpSpPr>
          <a:xfrm>
            <a:off x="6419850" y="200025"/>
            <a:ext cx="280427" cy="200025"/>
            <a:chOff x="5495924" y="2943225"/>
            <a:chExt cx="1362075" cy="971550"/>
          </a:xfrm>
        </xdr:grpSpPr>
        <xdr:sp macro="" textlink="">
          <xdr:nvSpPr>
            <xdr:cNvPr id="11" name="Rectangle: Rounded Corners 10">
              <a:extLst>
                <a:ext uri="{FF2B5EF4-FFF2-40B4-BE49-F238E27FC236}">
                  <a16:creationId xmlns:a16="http://schemas.microsoft.com/office/drawing/2014/main" id="{3CF3EFCC-EB04-AA71-8EDD-090B996766F0}"/>
                </a:ext>
              </a:extLst>
            </xdr:cNvPr>
            <xdr:cNvSpPr/>
          </xdr:nvSpPr>
          <xdr:spPr>
            <a:xfrm>
              <a:off x="5495924" y="2943225"/>
              <a:ext cx="1362075" cy="971550"/>
            </a:xfrm>
            <a:prstGeom prst="roundRect">
              <a:avLst>
                <a:gd name="adj" fmla="val 23738"/>
              </a:avLst>
            </a:prstGeom>
            <a:solidFill>
              <a:srgbClr val="FF0000">
                <a:alpha val="69804"/>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sp macro="" textlink="">
          <xdr:nvSpPr>
            <xdr:cNvPr id="12" name="Isosceles Triangle 11">
              <a:extLst>
                <a:ext uri="{FF2B5EF4-FFF2-40B4-BE49-F238E27FC236}">
                  <a16:creationId xmlns:a16="http://schemas.microsoft.com/office/drawing/2014/main" id="{88B1B37D-231A-43F5-A354-2BDBF046F10B}"/>
                </a:ext>
              </a:extLst>
            </xdr:cNvPr>
            <xdr:cNvSpPr/>
          </xdr:nvSpPr>
          <xdr:spPr>
            <a:xfrm rot="5400000">
              <a:off x="5960961" y="3267000"/>
              <a:ext cx="432000" cy="324000"/>
            </a:xfrm>
            <a:prstGeom prst="triangle">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grpSp>
    </xdr:grpSp>
    <xdr:clientData/>
  </xdr:twoCellAnchor>
</xdr:wsDr>
</file>

<file path=xl/drawings/drawing3.xml><?xml version="1.0" encoding="utf-8"?>
<xdr:wsDr xmlns:xdr="http://schemas.openxmlformats.org/drawingml/2006/spreadsheetDrawing" xmlns:a="http://schemas.openxmlformats.org/drawingml/2006/main">
  <xdr:twoCellAnchor editAs="absolute">
    <xdr:from>
      <xdr:col>8</xdr:col>
      <xdr:colOff>66675</xdr:colOff>
      <xdr:row>0</xdr:row>
      <xdr:rowOff>38100</xdr:rowOff>
    </xdr:from>
    <xdr:to>
      <xdr:col>14</xdr:col>
      <xdr:colOff>114452</xdr:colOff>
      <xdr:row>0</xdr:row>
      <xdr:rowOff>542924</xdr:rowOff>
    </xdr:to>
    <xdr:pic>
      <xdr:nvPicPr>
        <xdr:cNvPr id="2" name="my-online-training-hub-logo-2">
          <a:hlinkClick xmlns:r="http://schemas.openxmlformats.org/officeDocument/2006/relationships" r:id="rId1"/>
          <a:extLst>
            <a:ext uri="{FF2B5EF4-FFF2-40B4-BE49-F238E27FC236}">
              <a16:creationId xmlns:a16="http://schemas.microsoft.com/office/drawing/2014/main" id="{89B4B690-D899-4076-BE49-C28BF2F9BC6F}"/>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7077075" y="38100"/>
          <a:ext cx="3705377" cy="504824"/>
        </a:xfrm>
        <a:prstGeom prst="rect">
          <a:avLst/>
        </a:prstGeom>
      </xdr:spPr>
    </xdr:pic>
    <xdr:clientData/>
  </xdr:twoCellAnchor>
  <xdr:twoCellAnchor editAs="absolute">
    <xdr:from>
      <xdr:col>4</xdr:col>
      <xdr:colOff>114300</xdr:colOff>
      <xdr:row>0</xdr:row>
      <xdr:rowOff>161925</xdr:rowOff>
    </xdr:from>
    <xdr:to>
      <xdr:col>5</xdr:col>
      <xdr:colOff>28575</xdr:colOff>
      <xdr:row>0</xdr:row>
      <xdr:rowOff>457200</xdr:rowOff>
    </xdr:to>
    <xdr:grpSp>
      <xdr:nvGrpSpPr>
        <xdr:cNvPr id="3" name="Group 2">
          <a:hlinkClick xmlns:r="http://schemas.openxmlformats.org/officeDocument/2006/relationships" r:id="rId4"/>
          <a:extLst>
            <a:ext uri="{FF2B5EF4-FFF2-40B4-BE49-F238E27FC236}">
              <a16:creationId xmlns:a16="http://schemas.microsoft.com/office/drawing/2014/main" id="{63CF5C67-3838-4494-9EAE-834434DFC5DD}"/>
            </a:ext>
          </a:extLst>
        </xdr:cNvPr>
        <xdr:cNvGrpSpPr/>
      </xdr:nvGrpSpPr>
      <xdr:grpSpPr>
        <a:xfrm>
          <a:off x="3343275" y="161925"/>
          <a:ext cx="1162050" cy="295275"/>
          <a:chOff x="4486275" y="142875"/>
          <a:chExt cx="1162050" cy="295275"/>
        </a:xfrm>
      </xdr:grpSpPr>
      <xdr:sp macro="" textlink="">
        <xdr:nvSpPr>
          <xdr:cNvPr id="4" name="Rectangle: Rounded Corners 3">
            <a:extLst>
              <a:ext uri="{FF2B5EF4-FFF2-40B4-BE49-F238E27FC236}">
                <a16:creationId xmlns:a16="http://schemas.microsoft.com/office/drawing/2014/main" id="{5FD22A40-1728-CE51-B402-EAF9E60999BD}"/>
              </a:ext>
            </a:extLst>
          </xdr:cNvPr>
          <xdr:cNvSpPr/>
        </xdr:nvSpPr>
        <xdr:spPr>
          <a:xfrm>
            <a:off x="4486275" y="142875"/>
            <a:ext cx="1162050"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read tutorial</a:t>
            </a:r>
          </a:p>
        </xdr:txBody>
      </xdr:sp>
      <xdr:pic>
        <xdr:nvPicPr>
          <xdr:cNvPr id="5" name="Graphic 4" descr="Document">
            <a:extLst>
              <a:ext uri="{FF2B5EF4-FFF2-40B4-BE49-F238E27FC236}">
                <a16:creationId xmlns:a16="http://schemas.microsoft.com/office/drawing/2014/main" id="{EB8EEF4A-255D-0D1D-0B92-5CDFB5F28463}"/>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5391149" y="171449"/>
            <a:ext cx="238126" cy="238126"/>
          </a:xfrm>
          <a:prstGeom prst="rect">
            <a:avLst/>
          </a:prstGeom>
        </xdr:spPr>
      </xdr:pic>
    </xdr:grpSp>
    <xdr:clientData/>
  </xdr:twoCellAnchor>
  <xdr:twoCellAnchor editAs="absolute">
    <xdr:from>
      <xdr:col>5</xdr:col>
      <xdr:colOff>171449</xdr:colOff>
      <xdr:row>0</xdr:row>
      <xdr:rowOff>161925</xdr:rowOff>
    </xdr:from>
    <xdr:to>
      <xdr:col>6</xdr:col>
      <xdr:colOff>219074</xdr:colOff>
      <xdr:row>0</xdr:row>
      <xdr:rowOff>457200</xdr:rowOff>
    </xdr:to>
    <xdr:grpSp>
      <xdr:nvGrpSpPr>
        <xdr:cNvPr id="6" name="Group 5">
          <a:hlinkClick xmlns:r="http://schemas.openxmlformats.org/officeDocument/2006/relationships" r:id="rId7"/>
          <a:extLst>
            <a:ext uri="{FF2B5EF4-FFF2-40B4-BE49-F238E27FC236}">
              <a16:creationId xmlns:a16="http://schemas.microsoft.com/office/drawing/2014/main" id="{A3BAC7D2-B2D8-4F81-9156-1BDBD719CDA6}"/>
            </a:ext>
          </a:extLst>
        </xdr:cNvPr>
        <xdr:cNvGrpSpPr/>
      </xdr:nvGrpSpPr>
      <xdr:grpSpPr>
        <a:xfrm>
          <a:off x="4648199" y="161925"/>
          <a:ext cx="1362075" cy="295275"/>
          <a:chOff x="5400674" y="152400"/>
          <a:chExt cx="1362075" cy="295275"/>
        </a:xfrm>
      </xdr:grpSpPr>
      <xdr:sp macro="" textlink="">
        <xdr:nvSpPr>
          <xdr:cNvPr id="7" name="Rectangle: Rounded Corners 6">
            <a:extLst>
              <a:ext uri="{FF2B5EF4-FFF2-40B4-BE49-F238E27FC236}">
                <a16:creationId xmlns:a16="http://schemas.microsoft.com/office/drawing/2014/main" id="{281912A0-443F-273B-B492-2BFE982D1B8C}"/>
              </a:ext>
            </a:extLst>
          </xdr:cNvPr>
          <xdr:cNvSpPr/>
        </xdr:nvSpPr>
        <xdr:spPr>
          <a:xfrm>
            <a:off x="5400674" y="152400"/>
            <a:ext cx="1362075"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watch tutorial</a:t>
            </a:r>
          </a:p>
        </xdr:txBody>
      </xdr:sp>
      <xdr:grpSp>
        <xdr:nvGrpSpPr>
          <xdr:cNvPr id="8" name="Group 7">
            <a:extLst>
              <a:ext uri="{FF2B5EF4-FFF2-40B4-BE49-F238E27FC236}">
                <a16:creationId xmlns:a16="http://schemas.microsoft.com/office/drawing/2014/main" id="{EBCA7D93-64A7-05A6-0C85-980DAF09AFEC}"/>
              </a:ext>
            </a:extLst>
          </xdr:cNvPr>
          <xdr:cNvGrpSpPr/>
        </xdr:nvGrpSpPr>
        <xdr:grpSpPr>
          <a:xfrm>
            <a:off x="6419850" y="200025"/>
            <a:ext cx="280427" cy="200025"/>
            <a:chOff x="5495924" y="2943225"/>
            <a:chExt cx="1362075" cy="971550"/>
          </a:xfrm>
        </xdr:grpSpPr>
        <xdr:sp macro="" textlink="">
          <xdr:nvSpPr>
            <xdr:cNvPr id="9" name="Rectangle: Rounded Corners 8">
              <a:extLst>
                <a:ext uri="{FF2B5EF4-FFF2-40B4-BE49-F238E27FC236}">
                  <a16:creationId xmlns:a16="http://schemas.microsoft.com/office/drawing/2014/main" id="{2F2CAF5C-5FA4-254F-4551-07F6B8847CF8}"/>
                </a:ext>
              </a:extLst>
            </xdr:cNvPr>
            <xdr:cNvSpPr/>
          </xdr:nvSpPr>
          <xdr:spPr>
            <a:xfrm>
              <a:off x="5495924" y="2943225"/>
              <a:ext cx="1362075" cy="971550"/>
            </a:xfrm>
            <a:prstGeom prst="roundRect">
              <a:avLst>
                <a:gd name="adj" fmla="val 23738"/>
              </a:avLst>
            </a:prstGeom>
            <a:solidFill>
              <a:srgbClr val="FF0000">
                <a:alpha val="69804"/>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sp macro="" textlink="">
          <xdr:nvSpPr>
            <xdr:cNvPr id="10" name="Isosceles Triangle 9">
              <a:extLst>
                <a:ext uri="{FF2B5EF4-FFF2-40B4-BE49-F238E27FC236}">
                  <a16:creationId xmlns:a16="http://schemas.microsoft.com/office/drawing/2014/main" id="{649DC9EE-7EB1-F212-42E5-13A99AF396DA}"/>
                </a:ext>
              </a:extLst>
            </xdr:cNvPr>
            <xdr:cNvSpPr/>
          </xdr:nvSpPr>
          <xdr:spPr>
            <a:xfrm rot="5400000">
              <a:off x="5960961" y="3267000"/>
              <a:ext cx="432000" cy="324000"/>
            </a:xfrm>
            <a:prstGeom prst="triangle">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grpSp>
    </xdr:grpSp>
    <xdr:clientData/>
  </xdr:twoCellAnchor>
</xdr:wsDr>
</file>

<file path=xl/drawings/drawing4.xml><?xml version="1.0" encoding="utf-8"?>
<xdr:wsDr xmlns:xdr="http://schemas.openxmlformats.org/drawingml/2006/spreadsheetDrawing" xmlns:a="http://schemas.openxmlformats.org/drawingml/2006/main">
  <xdr:twoCellAnchor editAs="absolute">
    <xdr:from>
      <xdr:col>8</xdr:col>
      <xdr:colOff>57150</xdr:colOff>
      <xdr:row>0</xdr:row>
      <xdr:rowOff>66675</xdr:rowOff>
    </xdr:from>
    <xdr:to>
      <xdr:col>13</xdr:col>
      <xdr:colOff>428777</xdr:colOff>
      <xdr:row>0</xdr:row>
      <xdr:rowOff>571499</xdr:rowOff>
    </xdr:to>
    <xdr:pic>
      <xdr:nvPicPr>
        <xdr:cNvPr id="2" name="my-online-training-hub-logo-2">
          <a:hlinkClick xmlns:r="http://schemas.openxmlformats.org/officeDocument/2006/relationships" r:id="rId1"/>
          <a:extLst>
            <a:ext uri="{FF2B5EF4-FFF2-40B4-BE49-F238E27FC236}">
              <a16:creationId xmlns:a16="http://schemas.microsoft.com/office/drawing/2014/main" id="{B68C9F2B-9C7A-4C70-800C-B9A142392C6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6591300" y="66675"/>
          <a:ext cx="3705377" cy="504824"/>
        </a:xfrm>
        <a:prstGeom prst="rect">
          <a:avLst/>
        </a:prstGeom>
      </xdr:spPr>
    </xdr:pic>
    <xdr:clientData/>
  </xdr:twoCellAnchor>
  <xdr:twoCellAnchor editAs="absolute">
    <xdr:from>
      <xdr:col>3</xdr:col>
      <xdr:colOff>619125</xdr:colOff>
      <xdr:row>0</xdr:row>
      <xdr:rowOff>171450</xdr:rowOff>
    </xdr:from>
    <xdr:to>
      <xdr:col>4</xdr:col>
      <xdr:colOff>895350</xdr:colOff>
      <xdr:row>0</xdr:row>
      <xdr:rowOff>466725</xdr:rowOff>
    </xdr:to>
    <xdr:grpSp>
      <xdr:nvGrpSpPr>
        <xdr:cNvPr id="3" name="Group 2">
          <a:hlinkClick xmlns:r="http://schemas.openxmlformats.org/officeDocument/2006/relationships" r:id="rId4"/>
          <a:extLst>
            <a:ext uri="{FF2B5EF4-FFF2-40B4-BE49-F238E27FC236}">
              <a16:creationId xmlns:a16="http://schemas.microsoft.com/office/drawing/2014/main" id="{00D78C7F-DE86-4BD9-B8A6-657C96961787}"/>
            </a:ext>
          </a:extLst>
        </xdr:cNvPr>
        <xdr:cNvGrpSpPr/>
      </xdr:nvGrpSpPr>
      <xdr:grpSpPr>
        <a:xfrm>
          <a:off x="2962275" y="171450"/>
          <a:ext cx="1162050" cy="295275"/>
          <a:chOff x="4486275" y="142875"/>
          <a:chExt cx="1162050" cy="295275"/>
        </a:xfrm>
      </xdr:grpSpPr>
      <xdr:sp macro="" textlink="">
        <xdr:nvSpPr>
          <xdr:cNvPr id="4" name="Rectangle: Rounded Corners 3">
            <a:extLst>
              <a:ext uri="{FF2B5EF4-FFF2-40B4-BE49-F238E27FC236}">
                <a16:creationId xmlns:a16="http://schemas.microsoft.com/office/drawing/2014/main" id="{678768EE-AA2D-7DEF-BE76-B8AB50951AD9}"/>
              </a:ext>
            </a:extLst>
          </xdr:cNvPr>
          <xdr:cNvSpPr/>
        </xdr:nvSpPr>
        <xdr:spPr>
          <a:xfrm>
            <a:off x="4486275" y="142875"/>
            <a:ext cx="1162050"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read tutorial</a:t>
            </a:r>
          </a:p>
        </xdr:txBody>
      </xdr:sp>
      <xdr:pic>
        <xdr:nvPicPr>
          <xdr:cNvPr id="5" name="Graphic 4" descr="Document">
            <a:extLst>
              <a:ext uri="{FF2B5EF4-FFF2-40B4-BE49-F238E27FC236}">
                <a16:creationId xmlns:a16="http://schemas.microsoft.com/office/drawing/2014/main" id="{857F8B46-4E15-1613-1D7E-A3BF1617B224}"/>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5391149" y="171449"/>
            <a:ext cx="238126" cy="238126"/>
          </a:xfrm>
          <a:prstGeom prst="rect">
            <a:avLst/>
          </a:prstGeom>
        </xdr:spPr>
      </xdr:pic>
    </xdr:grpSp>
    <xdr:clientData/>
  </xdr:twoCellAnchor>
  <xdr:twoCellAnchor editAs="absolute">
    <xdr:from>
      <xdr:col>4</xdr:col>
      <xdr:colOff>1038224</xdr:colOff>
      <xdr:row>0</xdr:row>
      <xdr:rowOff>171450</xdr:rowOff>
    </xdr:from>
    <xdr:to>
      <xdr:col>6</xdr:col>
      <xdr:colOff>542924</xdr:colOff>
      <xdr:row>0</xdr:row>
      <xdr:rowOff>466725</xdr:rowOff>
    </xdr:to>
    <xdr:grpSp>
      <xdr:nvGrpSpPr>
        <xdr:cNvPr id="6" name="Group 5">
          <a:hlinkClick xmlns:r="http://schemas.openxmlformats.org/officeDocument/2006/relationships" r:id="rId7"/>
          <a:extLst>
            <a:ext uri="{FF2B5EF4-FFF2-40B4-BE49-F238E27FC236}">
              <a16:creationId xmlns:a16="http://schemas.microsoft.com/office/drawing/2014/main" id="{D3ED93C7-54DF-4943-B292-15CC94F1D9BE}"/>
            </a:ext>
          </a:extLst>
        </xdr:cNvPr>
        <xdr:cNvGrpSpPr/>
      </xdr:nvGrpSpPr>
      <xdr:grpSpPr>
        <a:xfrm>
          <a:off x="4267199" y="171450"/>
          <a:ext cx="1362075" cy="295275"/>
          <a:chOff x="5400674" y="152400"/>
          <a:chExt cx="1362075" cy="295275"/>
        </a:xfrm>
      </xdr:grpSpPr>
      <xdr:sp macro="" textlink="">
        <xdr:nvSpPr>
          <xdr:cNvPr id="7" name="Rectangle: Rounded Corners 6">
            <a:extLst>
              <a:ext uri="{FF2B5EF4-FFF2-40B4-BE49-F238E27FC236}">
                <a16:creationId xmlns:a16="http://schemas.microsoft.com/office/drawing/2014/main" id="{5F473798-F4A4-5CD4-2463-1DF51B81335D}"/>
              </a:ext>
            </a:extLst>
          </xdr:cNvPr>
          <xdr:cNvSpPr/>
        </xdr:nvSpPr>
        <xdr:spPr>
          <a:xfrm>
            <a:off x="5400674" y="152400"/>
            <a:ext cx="1362075"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watch tutorial</a:t>
            </a:r>
          </a:p>
        </xdr:txBody>
      </xdr:sp>
      <xdr:grpSp>
        <xdr:nvGrpSpPr>
          <xdr:cNvPr id="8" name="Group 7">
            <a:extLst>
              <a:ext uri="{FF2B5EF4-FFF2-40B4-BE49-F238E27FC236}">
                <a16:creationId xmlns:a16="http://schemas.microsoft.com/office/drawing/2014/main" id="{37AE4003-FEE6-BB20-C5E3-B54A6E86C323}"/>
              </a:ext>
            </a:extLst>
          </xdr:cNvPr>
          <xdr:cNvGrpSpPr/>
        </xdr:nvGrpSpPr>
        <xdr:grpSpPr>
          <a:xfrm>
            <a:off x="6419850" y="200025"/>
            <a:ext cx="280427" cy="200025"/>
            <a:chOff x="5495924" y="2943225"/>
            <a:chExt cx="1362075" cy="971550"/>
          </a:xfrm>
        </xdr:grpSpPr>
        <xdr:sp macro="" textlink="">
          <xdr:nvSpPr>
            <xdr:cNvPr id="9" name="Rectangle: Rounded Corners 8">
              <a:extLst>
                <a:ext uri="{FF2B5EF4-FFF2-40B4-BE49-F238E27FC236}">
                  <a16:creationId xmlns:a16="http://schemas.microsoft.com/office/drawing/2014/main" id="{40C1E998-4C8B-30AA-D0F3-657127794DCC}"/>
                </a:ext>
              </a:extLst>
            </xdr:cNvPr>
            <xdr:cNvSpPr/>
          </xdr:nvSpPr>
          <xdr:spPr>
            <a:xfrm>
              <a:off x="5495924" y="2943225"/>
              <a:ext cx="1362075" cy="971550"/>
            </a:xfrm>
            <a:prstGeom prst="roundRect">
              <a:avLst>
                <a:gd name="adj" fmla="val 23738"/>
              </a:avLst>
            </a:prstGeom>
            <a:solidFill>
              <a:srgbClr val="FF0000">
                <a:alpha val="69804"/>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sp macro="" textlink="">
          <xdr:nvSpPr>
            <xdr:cNvPr id="10" name="Isosceles Triangle 9">
              <a:extLst>
                <a:ext uri="{FF2B5EF4-FFF2-40B4-BE49-F238E27FC236}">
                  <a16:creationId xmlns:a16="http://schemas.microsoft.com/office/drawing/2014/main" id="{AFAF6DDE-523C-B390-3A66-F47F5D4C3B2D}"/>
                </a:ext>
              </a:extLst>
            </xdr:cNvPr>
            <xdr:cNvSpPr/>
          </xdr:nvSpPr>
          <xdr:spPr>
            <a:xfrm rot="5400000">
              <a:off x="5960961" y="3267000"/>
              <a:ext cx="432000" cy="324000"/>
            </a:xfrm>
            <a:prstGeom prst="triangle">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grpSp>
    </xdr:grpSp>
    <xdr:clientData/>
  </xdr:twoCellAnchor>
</xdr:wsDr>
</file>

<file path=xl/drawings/drawing5.xml><?xml version="1.0" encoding="utf-8"?>
<xdr:wsDr xmlns:xdr="http://schemas.openxmlformats.org/drawingml/2006/spreadsheetDrawing" xmlns:a="http://schemas.openxmlformats.org/drawingml/2006/main">
  <xdr:twoCellAnchor editAs="absolute">
    <xdr:from>
      <xdr:col>7</xdr:col>
      <xdr:colOff>800100</xdr:colOff>
      <xdr:row>0</xdr:row>
      <xdr:rowOff>57150</xdr:rowOff>
    </xdr:from>
    <xdr:to>
      <xdr:col>13</xdr:col>
      <xdr:colOff>228752</xdr:colOff>
      <xdr:row>0</xdr:row>
      <xdr:rowOff>561974</xdr:rowOff>
    </xdr:to>
    <xdr:pic>
      <xdr:nvPicPr>
        <xdr:cNvPr id="2" name="my-online-training-hub-logo-2">
          <a:hlinkClick xmlns:r="http://schemas.openxmlformats.org/officeDocument/2006/relationships" r:id="rId1"/>
          <a:extLst>
            <a:ext uri="{FF2B5EF4-FFF2-40B4-BE49-F238E27FC236}">
              <a16:creationId xmlns:a16="http://schemas.microsoft.com/office/drawing/2014/main" id="{4F605624-D1B1-4304-AFB6-39EBD555658C}"/>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7324725" y="57150"/>
          <a:ext cx="3705377" cy="504824"/>
        </a:xfrm>
        <a:prstGeom prst="rect">
          <a:avLst/>
        </a:prstGeom>
      </xdr:spPr>
    </xdr:pic>
    <xdr:clientData/>
  </xdr:twoCellAnchor>
  <xdr:twoCellAnchor editAs="absolute">
    <xdr:from>
      <xdr:col>4</xdr:col>
      <xdr:colOff>123825</xdr:colOff>
      <xdr:row>0</xdr:row>
      <xdr:rowOff>171450</xdr:rowOff>
    </xdr:from>
    <xdr:to>
      <xdr:col>5</xdr:col>
      <xdr:colOff>400050</xdr:colOff>
      <xdr:row>0</xdr:row>
      <xdr:rowOff>466725</xdr:rowOff>
    </xdr:to>
    <xdr:grpSp>
      <xdr:nvGrpSpPr>
        <xdr:cNvPr id="3" name="Group 2">
          <a:hlinkClick xmlns:r="http://schemas.openxmlformats.org/officeDocument/2006/relationships" r:id="rId4"/>
          <a:extLst>
            <a:ext uri="{FF2B5EF4-FFF2-40B4-BE49-F238E27FC236}">
              <a16:creationId xmlns:a16="http://schemas.microsoft.com/office/drawing/2014/main" id="{81EB3004-094B-4CAA-B255-554492799756}"/>
            </a:ext>
          </a:extLst>
        </xdr:cNvPr>
        <xdr:cNvGrpSpPr/>
      </xdr:nvGrpSpPr>
      <xdr:grpSpPr>
        <a:xfrm>
          <a:off x="3990975" y="171450"/>
          <a:ext cx="1162050" cy="295275"/>
          <a:chOff x="4486275" y="142875"/>
          <a:chExt cx="1162050" cy="295275"/>
        </a:xfrm>
      </xdr:grpSpPr>
      <xdr:sp macro="" textlink="">
        <xdr:nvSpPr>
          <xdr:cNvPr id="4" name="Rectangle: Rounded Corners 3">
            <a:extLst>
              <a:ext uri="{FF2B5EF4-FFF2-40B4-BE49-F238E27FC236}">
                <a16:creationId xmlns:a16="http://schemas.microsoft.com/office/drawing/2014/main" id="{E0B71EF1-8FFC-F69F-5EE5-5E1644795E58}"/>
              </a:ext>
            </a:extLst>
          </xdr:cNvPr>
          <xdr:cNvSpPr/>
        </xdr:nvSpPr>
        <xdr:spPr>
          <a:xfrm>
            <a:off x="4486275" y="142875"/>
            <a:ext cx="1162050"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read tutorial</a:t>
            </a:r>
          </a:p>
        </xdr:txBody>
      </xdr:sp>
      <xdr:pic>
        <xdr:nvPicPr>
          <xdr:cNvPr id="5" name="Graphic 4" descr="Document">
            <a:extLst>
              <a:ext uri="{FF2B5EF4-FFF2-40B4-BE49-F238E27FC236}">
                <a16:creationId xmlns:a16="http://schemas.microsoft.com/office/drawing/2014/main" id="{5FDCFA20-342D-54E6-CE84-6660CE7BB897}"/>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5391149" y="171449"/>
            <a:ext cx="238126" cy="238126"/>
          </a:xfrm>
          <a:prstGeom prst="rect">
            <a:avLst/>
          </a:prstGeom>
        </xdr:spPr>
      </xdr:pic>
    </xdr:grpSp>
    <xdr:clientData/>
  </xdr:twoCellAnchor>
  <xdr:twoCellAnchor editAs="absolute">
    <xdr:from>
      <xdr:col>5</xdr:col>
      <xdr:colOff>542924</xdr:colOff>
      <xdr:row>0</xdr:row>
      <xdr:rowOff>171450</xdr:rowOff>
    </xdr:from>
    <xdr:to>
      <xdr:col>7</xdr:col>
      <xdr:colOff>133349</xdr:colOff>
      <xdr:row>0</xdr:row>
      <xdr:rowOff>466725</xdr:rowOff>
    </xdr:to>
    <xdr:grpSp>
      <xdr:nvGrpSpPr>
        <xdr:cNvPr id="6" name="Group 5">
          <a:hlinkClick xmlns:r="http://schemas.openxmlformats.org/officeDocument/2006/relationships" r:id="rId7"/>
          <a:extLst>
            <a:ext uri="{FF2B5EF4-FFF2-40B4-BE49-F238E27FC236}">
              <a16:creationId xmlns:a16="http://schemas.microsoft.com/office/drawing/2014/main" id="{81BF0BB8-29A2-4D26-8551-E6BB37C5934B}"/>
            </a:ext>
          </a:extLst>
        </xdr:cNvPr>
        <xdr:cNvGrpSpPr/>
      </xdr:nvGrpSpPr>
      <xdr:grpSpPr>
        <a:xfrm>
          <a:off x="5295899" y="171450"/>
          <a:ext cx="1362075" cy="295275"/>
          <a:chOff x="5400674" y="152400"/>
          <a:chExt cx="1362075" cy="295275"/>
        </a:xfrm>
      </xdr:grpSpPr>
      <xdr:sp macro="" textlink="">
        <xdr:nvSpPr>
          <xdr:cNvPr id="7" name="Rectangle: Rounded Corners 6">
            <a:extLst>
              <a:ext uri="{FF2B5EF4-FFF2-40B4-BE49-F238E27FC236}">
                <a16:creationId xmlns:a16="http://schemas.microsoft.com/office/drawing/2014/main" id="{03F8C869-D052-98C3-2745-952BA371BB4E}"/>
              </a:ext>
            </a:extLst>
          </xdr:cNvPr>
          <xdr:cNvSpPr/>
        </xdr:nvSpPr>
        <xdr:spPr>
          <a:xfrm>
            <a:off x="5400674" y="152400"/>
            <a:ext cx="1362075"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watch tutorial</a:t>
            </a:r>
          </a:p>
        </xdr:txBody>
      </xdr:sp>
      <xdr:grpSp>
        <xdr:nvGrpSpPr>
          <xdr:cNvPr id="8" name="Group 7">
            <a:extLst>
              <a:ext uri="{FF2B5EF4-FFF2-40B4-BE49-F238E27FC236}">
                <a16:creationId xmlns:a16="http://schemas.microsoft.com/office/drawing/2014/main" id="{7175D1F4-8A0C-3A1A-958F-B5ACBB91702D}"/>
              </a:ext>
            </a:extLst>
          </xdr:cNvPr>
          <xdr:cNvGrpSpPr/>
        </xdr:nvGrpSpPr>
        <xdr:grpSpPr>
          <a:xfrm>
            <a:off x="6419850" y="200025"/>
            <a:ext cx="280427" cy="200025"/>
            <a:chOff x="5495924" y="2943225"/>
            <a:chExt cx="1362075" cy="971550"/>
          </a:xfrm>
        </xdr:grpSpPr>
        <xdr:sp macro="" textlink="">
          <xdr:nvSpPr>
            <xdr:cNvPr id="9" name="Rectangle: Rounded Corners 8">
              <a:extLst>
                <a:ext uri="{FF2B5EF4-FFF2-40B4-BE49-F238E27FC236}">
                  <a16:creationId xmlns:a16="http://schemas.microsoft.com/office/drawing/2014/main" id="{4E84BEB0-41BA-E1FF-A8A1-28C473334F91}"/>
                </a:ext>
              </a:extLst>
            </xdr:cNvPr>
            <xdr:cNvSpPr/>
          </xdr:nvSpPr>
          <xdr:spPr>
            <a:xfrm>
              <a:off x="5495924" y="2943225"/>
              <a:ext cx="1362075" cy="971550"/>
            </a:xfrm>
            <a:prstGeom prst="roundRect">
              <a:avLst>
                <a:gd name="adj" fmla="val 23738"/>
              </a:avLst>
            </a:prstGeom>
            <a:solidFill>
              <a:srgbClr val="FF0000">
                <a:alpha val="69804"/>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sp macro="" textlink="">
          <xdr:nvSpPr>
            <xdr:cNvPr id="10" name="Isosceles Triangle 9">
              <a:extLst>
                <a:ext uri="{FF2B5EF4-FFF2-40B4-BE49-F238E27FC236}">
                  <a16:creationId xmlns:a16="http://schemas.microsoft.com/office/drawing/2014/main" id="{5F832DA2-5F15-0C79-ADF6-6ACCA5246B96}"/>
                </a:ext>
              </a:extLst>
            </xdr:cNvPr>
            <xdr:cNvSpPr/>
          </xdr:nvSpPr>
          <xdr:spPr>
            <a:xfrm rot="5400000">
              <a:off x="5960961" y="3267000"/>
              <a:ext cx="432000" cy="324000"/>
            </a:xfrm>
            <a:prstGeom prst="triangle">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grpSp>
    </xdr:grpSp>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295275</xdr:colOff>
      <xdr:row>5</xdr:row>
      <xdr:rowOff>0</xdr:rowOff>
    </xdr:from>
    <xdr:to>
      <xdr:col>1</xdr:col>
      <xdr:colOff>1057275</xdr:colOff>
      <xdr:row>14</xdr:row>
      <xdr:rowOff>142875</xdr:rowOff>
    </xdr:to>
    <mc:AlternateContent xmlns:mc="http://schemas.openxmlformats.org/markup-compatibility/2006" xmlns:a14="http://schemas.microsoft.com/office/drawing/2010/main">
      <mc:Choice Requires="a14">
        <xdr:graphicFrame macro="">
          <xdr:nvGraphicFramePr>
            <xdr:cNvPr id="2" name="Country 1">
              <a:extLst>
                <a:ext uri="{FF2B5EF4-FFF2-40B4-BE49-F238E27FC236}">
                  <a16:creationId xmlns:a16="http://schemas.microsoft.com/office/drawing/2014/main" id="{667D6F9F-1A87-E59F-E250-9CC812A25300}"/>
                </a:ext>
              </a:extLst>
            </xdr:cNvPr>
            <xdr:cNvGraphicFramePr/>
          </xdr:nvGraphicFramePr>
          <xdr:xfrm>
            <a:off x="0" y="0"/>
            <a:ext cx="0" cy="0"/>
          </xdr:xfrm>
          <a:graphic>
            <a:graphicData uri="http://schemas.microsoft.com/office/drawing/2010/slicer">
              <sle:slicer xmlns:sle="http://schemas.microsoft.com/office/drawing/2010/slicer" name="Country 1"/>
            </a:graphicData>
          </a:graphic>
        </xdr:graphicFrame>
      </mc:Choice>
      <mc:Fallback xmlns="">
        <xdr:sp macro="" textlink="">
          <xdr:nvSpPr>
            <xdr:cNvPr id="0" name=""/>
            <xdr:cNvSpPr>
              <a:spLocks noTextEdit="1"/>
            </xdr:cNvSpPr>
          </xdr:nvSpPr>
          <xdr:spPr>
            <a:xfrm>
              <a:off x="295275" y="1381125"/>
              <a:ext cx="1371600" cy="1857375"/>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12</xdr:col>
      <xdr:colOff>76200</xdr:colOff>
      <xdr:row>0</xdr:row>
      <xdr:rowOff>95250</xdr:rowOff>
    </xdr:from>
    <xdr:to>
      <xdr:col>18</xdr:col>
      <xdr:colOff>123977</xdr:colOff>
      <xdr:row>0</xdr:row>
      <xdr:rowOff>600074</xdr:rowOff>
    </xdr:to>
    <xdr:pic>
      <xdr:nvPicPr>
        <xdr:cNvPr id="3" name="my-online-training-hub-logo-2">
          <a:hlinkClick xmlns:r="http://schemas.openxmlformats.org/officeDocument/2006/relationships" r:id="rId1"/>
          <a:extLst>
            <a:ext uri="{FF2B5EF4-FFF2-40B4-BE49-F238E27FC236}">
              <a16:creationId xmlns:a16="http://schemas.microsoft.com/office/drawing/2014/main" id="{D3B4E8EC-15EE-4DB7-891E-C11BD19AECE9}"/>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9048750" y="95250"/>
          <a:ext cx="3705377" cy="504824"/>
        </a:xfrm>
        <a:prstGeom prst="rect">
          <a:avLst/>
        </a:prstGeom>
      </xdr:spPr>
    </xdr:pic>
    <xdr:clientData/>
  </xdr:twoCellAnchor>
  <xdr:twoCellAnchor editAs="absolute">
    <xdr:from>
      <xdr:col>7</xdr:col>
      <xdr:colOff>428625</xdr:colOff>
      <xdr:row>0</xdr:row>
      <xdr:rowOff>180975</xdr:rowOff>
    </xdr:from>
    <xdr:to>
      <xdr:col>9</xdr:col>
      <xdr:colOff>238125</xdr:colOff>
      <xdr:row>0</xdr:row>
      <xdr:rowOff>476250</xdr:rowOff>
    </xdr:to>
    <xdr:grpSp>
      <xdr:nvGrpSpPr>
        <xdr:cNvPr id="4" name="Group 3">
          <a:hlinkClick xmlns:r="http://schemas.openxmlformats.org/officeDocument/2006/relationships" r:id="rId4"/>
          <a:extLst>
            <a:ext uri="{FF2B5EF4-FFF2-40B4-BE49-F238E27FC236}">
              <a16:creationId xmlns:a16="http://schemas.microsoft.com/office/drawing/2014/main" id="{E5C2C70C-42C3-49F6-9C5C-D57EE2979DD7}"/>
            </a:ext>
          </a:extLst>
        </xdr:cNvPr>
        <xdr:cNvGrpSpPr/>
      </xdr:nvGrpSpPr>
      <xdr:grpSpPr>
        <a:xfrm>
          <a:off x="6076950" y="180975"/>
          <a:ext cx="1162050" cy="295275"/>
          <a:chOff x="4486275" y="142875"/>
          <a:chExt cx="1162050" cy="295275"/>
        </a:xfrm>
      </xdr:grpSpPr>
      <xdr:sp macro="" textlink="">
        <xdr:nvSpPr>
          <xdr:cNvPr id="5" name="Rectangle: Rounded Corners 4">
            <a:extLst>
              <a:ext uri="{FF2B5EF4-FFF2-40B4-BE49-F238E27FC236}">
                <a16:creationId xmlns:a16="http://schemas.microsoft.com/office/drawing/2014/main" id="{78E5B628-BBA5-6E2D-33AC-9342F96B3D27}"/>
              </a:ext>
            </a:extLst>
          </xdr:cNvPr>
          <xdr:cNvSpPr/>
        </xdr:nvSpPr>
        <xdr:spPr>
          <a:xfrm>
            <a:off x="4486275" y="142875"/>
            <a:ext cx="1162050"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read tutorial</a:t>
            </a:r>
          </a:p>
        </xdr:txBody>
      </xdr:sp>
      <xdr:pic>
        <xdr:nvPicPr>
          <xdr:cNvPr id="6" name="Graphic 5" descr="Document">
            <a:extLst>
              <a:ext uri="{FF2B5EF4-FFF2-40B4-BE49-F238E27FC236}">
                <a16:creationId xmlns:a16="http://schemas.microsoft.com/office/drawing/2014/main" id="{75D873A3-F088-238F-F8F2-3136CCEB4B74}"/>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5391149" y="171449"/>
            <a:ext cx="238126" cy="238126"/>
          </a:xfrm>
          <a:prstGeom prst="rect">
            <a:avLst/>
          </a:prstGeom>
        </xdr:spPr>
      </xdr:pic>
    </xdr:grpSp>
    <xdr:clientData/>
  </xdr:twoCellAnchor>
  <xdr:twoCellAnchor editAs="absolute">
    <xdr:from>
      <xdr:col>9</xdr:col>
      <xdr:colOff>380999</xdr:colOff>
      <xdr:row>0</xdr:row>
      <xdr:rowOff>180975</xdr:rowOff>
    </xdr:from>
    <xdr:to>
      <xdr:col>11</xdr:col>
      <xdr:colOff>380999</xdr:colOff>
      <xdr:row>0</xdr:row>
      <xdr:rowOff>476250</xdr:rowOff>
    </xdr:to>
    <xdr:grpSp>
      <xdr:nvGrpSpPr>
        <xdr:cNvPr id="7" name="Group 6">
          <a:hlinkClick xmlns:r="http://schemas.openxmlformats.org/officeDocument/2006/relationships" r:id="rId7"/>
          <a:extLst>
            <a:ext uri="{FF2B5EF4-FFF2-40B4-BE49-F238E27FC236}">
              <a16:creationId xmlns:a16="http://schemas.microsoft.com/office/drawing/2014/main" id="{EFF7CA7D-1CA1-49E6-B945-50C424CA1A8B}"/>
            </a:ext>
          </a:extLst>
        </xdr:cNvPr>
        <xdr:cNvGrpSpPr/>
      </xdr:nvGrpSpPr>
      <xdr:grpSpPr>
        <a:xfrm>
          <a:off x="7381874" y="180975"/>
          <a:ext cx="1362075" cy="295275"/>
          <a:chOff x="5400674" y="152400"/>
          <a:chExt cx="1362075" cy="295275"/>
        </a:xfrm>
      </xdr:grpSpPr>
      <xdr:sp macro="" textlink="">
        <xdr:nvSpPr>
          <xdr:cNvPr id="8" name="Rectangle: Rounded Corners 7">
            <a:extLst>
              <a:ext uri="{FF2B5EF4-FFF2-40B4-BE49-F238E27FC236}">
                <a16:creationId xmlns:a16="http://schemas.microsoft.com/office/drawing/2014/main" id="{B07F60F8-9BBF-9F62-8235-804C049830C2}"/>
              </a:ext>
            </a:extLst>
          </xdr:cNvPr>
          <xdr:cNvSpPr/>
        </xdr:nvSpPr>
        <xdr:spPr>
          <a:xfrm>
            <a:off x="5400674" y="152400"/>
            <a:ext cx="1362075"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watch tutorial</a:t>
            </a:r>
          </a:p>
        </xdr:txBody>
      </xdr:sp>
      <xdr:grpSp>
        <xdr:nvGrpSpPr>
          <xdr:cNvPr id="9" name="Group 8">
            <a:extLst>
              <a:ext uri="{FF2B5EF4-FFF2-40B4-BE49-F238E27FC236}">
                <a16:creationId xmlns:a16="http://schemas.microsoft.com/office/drawing/2014/main" id="{276C5358-F89C-6D0A-544E-7D04E728E61E}"/>
              </a:ext>
            </a:extLst>
          </xdr:cNvPr>
          <xdr:cNvGrpSpPr/>
        </xdr:nvGrpSpPr>
        <xdr:grpSpPr>
          <a:xfrm>
            <a:off x="6419850" y="200025"/>
            <a:ext cx="280427" cy="200025"/>
            <a:chOff x="5495924" y="2943225"/>
            <a:chExt cx="1362075" cy="971550"/>
          </a:xfrm>
        </xdr:grpSpPr>
        <xdr:sp macro="" textlink="">
          <xdr:nvSpPr>
            <xdr:cNvPr id="10" name="Rectangle: Rounded Corners 9">
              <a:extLst>
                <a:ext uri="{FF2B5EF4-FFF2-40B4-BE49-F238E27FC236}">
                  <a16:creationId xmlns:a16="http://schemas.microsoft.com/office/drawing/2014/main" id="{AF7A38CE-FAB3-6406-37B1-6EB0D390F8E9}"/>
                </a:ext>
              </a:extLst>
            </xdr:cNvPr>
            <xdr:cNvSpPr/>
          </xdr:nvSpPr>
          <xdr:spPr>
            <a:xfrm>
              <a:off x="5495924" y="2943225"/>
              <a:ext cx="1362075" cy="971550"/>
            </a:xfrm>
            <a:prstGeom prst="roundRect">
              <a:avLst>
                <a:gd name="adj" fmla="val 23738"/>
              </a:avLst>
            </a:prstGeom>
            <a:solidFill>
              <a:srgbClr val="FF0000">
                <a:alpha val="69804"/>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sp macro="" textlink="">
          <xdr:nvSpPr>
            <xdr:cNvPr id="11" name="Isosceles Triangle 10">
              <a:extLst>
                <a:ext uri="{FF2B5EF4-FFF2-40B4-BE49-F238E27FC236}">
                  <a16:creationId xmlns:a16="http://schemas.microsoft.com/office/drawing/2014/main" id="{363FFE26-B4F9-95F3-7E7A-3F3BB0402B12}"/>
                </a:ext>
              </a:extLst>
            </xdr:cNvPr>
            <xdr:cNvSpPr/>
          </xdr:nvSpPr>
          <xdr:spPr>
            <a:xfrm rot="5400000">
              <a:off x="5960961" y="3267000"/>
              <a:ext cx="432000" cy="324000"/>
            </a:xfrm>
            <a:prstGeom prst="triangle">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grpSp>
    </xdr:grpSp>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590550</xdr:colOff>
      <xdr:row>4</xdr:row>
      <xdr:rowOff>38100</xdr:rowOff>
    </xdr:from>
    <xdr:to>
      <xdr:col>3</xdr:col>
      <xdr:colOff>0</xdr:colOff>
      <xdr:row>7</xdr:row>
      <xdr:rowOff>186600</xdr:rowOff>
    </xdr:to>
    <mc:AlternateContent xmlns:mc="http://schemas.openxmlformats.org/markup-compatibility/2006" xmlns:a14="http://schemas.microsoft.com/office/drawing/2010/main">
      <mc:Choice Requires="a14">
        <xdr:graphicFrame macro="">
          <xdr:nvGraphicFramePr>
            <xdr:cNvPr id="2" name="Product">
              <a:extLst>
                <a:ext uri="{FF2B5EF4-FFF2-40B4-BE49-F238E27FC236}">
                  <a16:creationId xmlns:a16="http://schemas.microsoft.com/office/drawing/2014/main" id="{A171A1CD-2925-3FBD-FE7C-FC8898E5B482}"/>
                </a:ext>
              </a:extLst>
            </xdr:cNvPr>
            <xdr:cNvGraphicFramePr/>
          </xdr:nvGraphicFramePr>
          <xdr:xfrm>
            <a:off x="0" y="0"/>
            <a:ext cx="0" cy="0"/>
          </xdr:xfrm>
          <a:graphic>
            <a:graphicData uri="http://schemas.microsoft.com/office/drawing/2010/slicer">
              <sle:slicer xmlns:sle="http://schemas.microsoft.com/office/drawing/2010/slicer" name="Product"/>
            </a:graphicData>
          </a:graphic>
        </xdr:graphicFrame>
      </mc:Choice>
      <mc:Fallback xmlns="">
        <xdr:sp macro="" textlink="">
          <xdr:nvSpPr>
            <xdr:cNvPr id="0" name=""/>
            <xdr:cNvSpPr>
              <a:spLocks noTextEdit="1"/>
            </xdr:cNvSpPr>
          </xdr:nvSpPr>
          <xdr:spPr>
            <a:xfrm>
              <a:off x="590550" y="1228725"/>
              <a:ext cx="2743200" cy="720000"/>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9</xdr:col>
      <xdr:colOff>352425</xdr:colOff>
      <xdr:row>0</xdr:row>
      <xdr:rowOff>76200</xdr:rowOff>
    </xdr:from>
    <xdr:to>
      <xdr:col>15</xdr:col>
      <xdr:colOff>400202</xdr:colOff>
      <xdr:row>0</xdr:row>
      <xdr:rowOff>581024</xdr:rowOff>
    </xdr:to>
    <xdr:pic>
      <xdr:nvPicPr>
        <xdr:cNvPr id="3" name="my-online-training-hub-logo-2">
          <a:hlinkClick xmlns:r="http://schemas.openxmlformats.org/officeDocument/2006/relationships" r:id="rId1"/>
          <a:extLst>
            <a:ext uri="{FF2B5EF4-FFF2-40B4-BE49-F238E27FC236}">
              <a16:creationId xmlns:a16="http://schemas.microsoft.com/office/drawing/2014/main" id="{061E455E-C22C-44EE-A682-E18794BADD4E}"/>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7791450" y="76200"/>
          <a:ext cx="3705377" cy="504824"/>
        </a:xfrm>
        <a:prstGeom prst="rect">
          <a:avLst/>
        </a:prstGeom>
      </xdr:spPr>
    </xdr:pic>
    <xdr:clientData/>
  </xdr:twoCellAnchor>
  <xdr:twoCellAnchor editAs="absolute">
    <xdr:from>
      <xdr:col>5</xdr:col>
      <xdr:colOff>133350</xdr:colOff>
      <xdr:row>0</xdr:row>
      <xdr:rowOff>180975</xdr:rowOff>
    </xdr:from>
    <xdr:to>
      <xdr:col>7</xdr:col>
      <xdr:colOff>76200</xdr:colOff>
      <xdr:row>0</xdr:row>
      <xdr:rowOff>476250</xdr:rowOff>
    </xdr:to>
    <xdr:grpSp>
      <xdr:nvGrpSpPr>
        <xdr:cNvPr id="4" name="Group 3">
          <a:hlinkClick xmlns:r="http://schemas.openxmlformats.org/officeDocument/2006/relationships" r:id="rId4"/>
          <a:extLst>
            <a:ext uri="{FF2B5EF4-FFF2-40B4-BE49-F238E27FC236}">
              <a16:creationId xmlns:a16="http://schemas.microsoft.com/office/drawing/2014/main" id="{E0E27D4F-F595-44E5-95CE-507ED158B880}"/>
            </a:ext>
          </a:extLst>
        </xdr:cNvPr>
        <xdr:cNvGrpSpPr/>
      </xdr:nvGrpSpPr>
      <xdr:grpSpPr>
        <a:xfrm>
          <a:off x="4848225" y="180975"/>
          <a:ext cx="1162050" cy="295275"/>
          <a:chOff x="4486275" y="142875"/>
          <a:chExt cx="1162050" cy="295275"/>
        </a:xfrm>
      </xdr:grpSpPr>
      <xdr:sp macro="" textlink="">
        <xdr:nvSpPr>
          <xdr:cNvPr id="5" name="Rectangle: Rounded Corners 4">
            <a:extLst>
              <a:ext uri="{FF2B5EF4-FFF2-40B4-BE49-F238E27FC236}">
                <a16:creationId xmlns:a16="http://schemas.microsoft.com/office/drawing/2014/main" id="{CFEC064E-8A62-9257-59C6-7EAB0ED52E35}"/>
              </a:ext>
            </a:extLst>
          </xdr:cNvPr>
          <xdr:cNvSpPr/>
        </xdr:nvSpPr>
        <xdr:spPr>
          <a:xfrm>
            <a:off x="4486275" y="142875"/>
            <a:ext cx="1162050"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read tutorial</a:t>
            </a:r>
          </a:p>
        </xdr:txBody>
      </xdr:sp>
      <xdr:pic>
        <xdr:nvPicPr>
          <xdr:cNvPr id="6" name="Graphic 5" descr="Document">
            <a:extLst>
              <a:ext uri="{FF2B5EF4-FFF2-40B4-BE49-F238E27FC236}">
                <a16:creationId xmlns:a16="http://schemas.microsoft.com/office/drawing/2014/main" id="{8E959064-23E4-686C-DA22-6C217C439962}"/>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5391149" y="171449"/>
            <a:ext cx="238126" cy="238126"/>
          </a:xfrm>
          <a:prstGeom prst="rect">
            <a:avLst/>
          </a:prstGeom>
        </xdr:spPr>
      </xdr:pic>
    </xdr:grpSp>
    <xdr:clientData/>
  </xdr:twoCellAnchor>
  <xdr:twoCellAnchor editAs="absolute">
    <xdr:from>
      <xdr:col>7</xdr:col>
      <xdr:colOff>219074</xdr:colOff>
      <xdr:row>0</xdr:row>
      <xdr:rowOff>180975</xdr:rowOff>
    </xdr:from>
    <xdr:to>
      <xdr:col>9</xdr:col>
      <xdr:colOff>76199</xdr:colOff>
      <xdr:row>0</xdr:row>
      <xdr:rowOff>476250</xdr:rowOff>
    </xdr:to>
    <xdr:grpSp>
      <xdr:nvGrpSpPr>
        <xdr:cNvPr id="7" name="Group 6">
          <a:hlinkClick xmlns:r="http://schemas.openxmlformats.org/officeDocument/2006/relationships" r:id="rId7"/>
          <a:extLst>
            <a:ext uri="{FF2B5EF4-FFF2-40B4-BE49-F238E27FC236}">
              <a16:creationId xmlns:a16="http://schemas.microsoft.com/office/drawing/2014/main" id="{E5924821-6F7A-4737-8897-86395A2E812F}"/>
            </a:ext>
          </a:extLst>
        </xdr:cNvPr>
        <xdr:cNvGrpSpPr/>
      </xdr:nvGrpSpPr>
      <xdr:grpSpPr>
        <a:xfrm>
          <a:off x="6153149" y="180975"/>
          <a:ext cx="1362075" cy="295275"/>
          <a:chOff x="5400674" y="152400"/>
          <a:chExt cx="1362075" cy="295275"/>
        </a:xfrm>
      </xdr:grpSpPr>
      <xdr:sp macro="" textlink="">
        <xdr:nvSpPr>
          <xdr:cNvPr id="8" name="Rectangle: Rounded Corners 7">
            <a:extLst>
              <a:ext uri="{FF2B5EF4-FFF2-40B4-BE49-F238E27FC236}">
                <a16:creationId xmlns:a16="http://schemas.microsoft.com/office/drawing/2014/main" id="{7FA85036-B805-7A2F-CAFC-92341EEEF5B2}"/>
              </a:ext>
            </a:extLst>
          </xdr:cNvPr>
          <xdr:cNvSpPr/>
        </xdr:nvSpPr>
        <xdr:spPr>
          <a:xfrm>
            <a:off x="5400674" y="152400"/>
            <a:ext cx="1362075"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watch tutorial</a:t>
            </a:r>
          </a:p>
        </xdr:txBody>
      </xdr:sp>
      <xdr:grpSp>
        <xdr:nvGrpSpPr>
          <xdr:cNvPr id="9" name="Group 8">
            <a:extLst>
              <a:ext uri="{FF2B5EF4-FFF2-40B4-BE49-F238E27FC236}">
                <a16:creationId xmlns:a16="http://schemas.microsoft.com/office/drawing/2014/main" id="{403B7741-D3BE-4567-2673-6F3867F334FA}"/>
              </a:ext>
            </a:extLst>
          </xdr:cNvPr>
          <xdr:cNvGrpSpPr/>
        </xdr:nvGrpSpPr>
        <xdr:grpSpPr>
          <a:xfrm>
            <a:off x="6419850" y="200025"/>
            <a:ext cx="280427" cy="200025"/>
            <a:chOff x="5495924" y="2943225"/>
            <a:chExt cx="1362075" cy="971550"/>
          </a:xfrm>
        </xdr:grpSpPr>
        <xdr:sp macro="" textlink="">
          <xdr:nvSpPr>
            <xdr:cNvPr id="10" name="Rectangle: Rounded Corners 9">
              <a:extLst>
                <a:ext uri="{FF2B5EF4-FFF2-40B4-BE49-F238E27FC236}">
                  <a16:creationId xmlns:a16="http://schemas.microsoft.com/office/drawing/2014/main" id="{DA9EC79F-2268-CAB5-933D-756D70A809B7}"/>
                </a:ext>
              </a:extLst>
            </xdr:cNvPr>
            <xdr:cNvSpPr/>
          </xdr:nvSpPr>
          <xdr:spPr>
            <a:xfrm>
              <a:off x="5495924" y="2943225"/>
              <a:ext cx="1362075" cy="971550"/>
            </a:xfrm>
            <a:prstGeom prst="roundRect">
              <a:avLst>
                <a:gd name="adj" fmla="val 23738"/>
              </a:avLst>
            </a:prstGeom>
            <a:solidFill>
              <a:srgbClr val="FF0000">
                <a:alpha val="69804"/>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sp macro="" textlink="">
          <xdr:nvSpPr>
            <xdr:cNvPr id="11" name="Isosceles Triangle 10">
              <a:extLst>
                <a:ext uri="{FF2B5EF4-FFF2-40B4-BE49-F238E27FC236}">
                  <a16:creationId xmlns:a16="http://schemas.microsoft.com/office/drawing/2014/main" id="{D1331790-FA4E-FC60-8282-7274C82DB515}"/>
                </a:ext>
              </a:extLst>
            </xdr:cNvPr>
            <xdr:cNvSpPr/>
          </xdr:nvSpPr>
          <xdr:spPr>
            <a:xfrm rot="5400000">
              <a:off x="5960961" y="3267000"/>
              <a:ext cx="432000" cy="324000"/>
            </a:xfrm>
            <a:prstGeom prst="triangle">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grpSp>
    </xdr:grpSp>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523874</xdr:colOff>
      <xdr:row>4</xdr:row>
      <xdr:rowOff>9525</xdr:rowOff>
    </xdr:from>
    <xdr:to>
      <xdr:col>4</xdr:col>
      <xdr:colOff>28575</xdr:colOff>
      <xdr:row>6</xdr:row>
      <xdr:rowOff>57150</xdr:rowOff>
    </xdr:to>
    <mc:AlternateContent xmlns:mc="http://schemas.openxmlformats.org/markup-compatibility/2006" xmlns:a14="http://schemas.microsoft.com/office/drawing/2010/main">
      <mc:Choice Requires="a14">
        <xdr:graphicFrame macro="">
          <xdr:nvGraphicFramePr>
            <xdr:cNvPr id="2" name="Country">
              <a:extLst>
                <a:ext uri="{FF2B5EF4-FFF2-40B4-BE49-F238E27FC236}">
                  <a16:creationId xmlns:a16="http://schemas.microsoft.com/office/drawing/2014/main" id="{71350D74-642F-2952-957A-DE5E9E251C0D}"/>
                </a:ext>
              </a:extLst>
            </xdr:cNvPr>
            <xdr:cNvGraphicFramePr/>
          </xdr:nvGraphicFramePr>
          <xdr:xfrm>
            <a:off x="0" y="0"/>
            <a:ext cx="0" cy="0"/>
          </xdr:xfrm>
          <a:graphic>
            <a:graphicData uri="http://schemas.microsoft.com/office/drawing/2010/slicer">
              <sle:slicer xmlns:sle="http://schemas.microsoft.com/office/drawing/2010/slicer" name="Country"/>
            </a:graphicData>
          </a:graphic>
        </xdr:graphicFrame>
      </mc:Choice>
      <mc:Fallback xmlns="">
        <xdr:sp macro="" textlink="">
          <xdr:nvSpPr>
            <xdr:cNvPr id="0" name=""/>
            <xdr:cNvSpPr>
              <a:spLocks noTextEdit="1"/>
            </xdr:cNvSpPr>
          </xdr:nvSpPr>
          <xdr:spPr>
            <a:xfrm>
              <a:off x="523874" y="771525"/>
              <a:ext cx="3867151" cy="428625"/>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7</xdr:col>
      <xdr:colOff>161925</xdr:colOff>
      <xdr:row>0</xdr:row>
      <xdr:rowOff>76200</xdr:rowOff>
    </xdr:from>
    <xdr:to>
      <xdr:col>12</xdr:col>
      <xdr:colOff>181127</xdr:colOff>
      <xdr:row>0</xdr:row>
      <xdr:rowOff>581024</xdr:rowOff>
    </xdr:to>
    <xdr:pic>
      <xdr:nvPicPr>
        <xdr:cNvPr id="3" name="my-online-training-hub-logo-2">
          <a:hlinkClick xmlns:r="http://schemas.openxmlformats.org/officeDocument/2006/relationships" r:id="rId1"/>
          <a:extLst>
            <a:ext uri="{FF2B5EF4-FFF2-40B4-BE49-F238E27FC236}">
              <a16:creationId xmlns:a16="http://schemas.microsoft.com/office/drawing/2014/main" id="{8D63FF1A-D321-449D-A0E7-C08D3CE5A05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7296150" y="76200"/>
          <a:ext cx="3705377" cy="504824"/>
        </a:xfrm>
        <a:prstGeom prst="rect">
          <a:avLst/>
        </a:prstGeom>
      </xdr:spPr>
    </xdr:pic>
    <xdr:clientData/>
  </xdr:twoCellAnchor>
  <xdr:twoCellAnchor editAs="absolute">
    <xdr:from>
      <xdr:col>3</xdr:col>
      <xdr:colOff>1162050</xdr:colOff>
      <xdr:row>0</xdr:row>
      <xdr:rowOff>152400</xdr:rowOff>
    </xdr:from>
    <xdr:to>
      <xdr:col>5</xdr:col>
      <xdr:colOff>381000</xdr:colOff>
      <xdr:row>0</xdr:row>
      <xdr:rowOff>447675</xdr:rowOff>
    </xdr:to>
    <xdr:grpSp>
      <xdr:nvGrpSpPr>
        <xdr:cNvPr id="4" name="Group 3">
          <a:hlinkClick xmlns:r="http://schemas.openxmlformats.org/officeDocument/2006/relationships" r:id="rId4"/>
          <a:extLst>
            <a:ext uri="{FF2B5EF4-FFF2-40B4-BE49-F238E27FC236}">
              <a16:creationId xmlns:a16="http://schemas.microsoft.com/office/drawing/2014/main" id="{382B95E2-01D4-421A-8DD4-62538E778B9F}"/>
            </a:ext>
          </a:extLst>
        </xdr:cNvPr>
        <xdr:cNvGrpSpPr/>
      </xdr:nvGrpSpPr>
      <xdr:grpSpPr>
        <a:xfrm>
          <a:off x="4276725" y="152400"/>
          <a:ext cx="1162050" cy="295275"/>
          <a:chOff x="4486275" y="142875"/>
          <a:chExt cx="1162050" cy="295275"/>
        </a:xfrm>
      </xdr:grpSpPr>
      <xdr:sp macro="" textlink="">
        <xdr:nvSpPr>
          <xdr:cNvPr id="5" name="Rectangle: Rounded Corners 4">
            <a:extLst>
              <a:ext uri="{FF2B5EF4-FFF2-40B4-BE49-F238E27FC236}">
                <a16:creationId xmlns:a16="http://schemas.microsoft.com/office/drawing/2014/main" id="{9581FF5A-C558-D476-30BE-7468F8D3873F}"/>
              </a:ext>
            </a:extLst>
          </xdr:cNvPr>
          <xdr:cNvSpPr/>
        </xdr:nvSpPr>
        <xdr:spPr>
          <a:xfrm>
            <a:off x="4486275" y="142875"/>
            <a:ext cx="1162050"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read tutorial</a:t>
            </a:r>
          </a:p>
        </xdr:txBody>
      </xdr:sp>
      <xdr:pic>
        <xdr:nvPicPr>
          <xdr:cNvPr id="6" name="Graphic 5" descr="Document">
            <a:extLst>
              <a:ext uri="{FF2B5EF4-FFF2-40B4-BE49-F238E27FC236}">
                <a16:creationId xmlns:a16="http://schemas.microsoft.com/office/drawing/2014/main" id="{64CD6E17-F7F0-02AB-E905-37BA8AC5F43F}"/>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5391149" y="171449"/>
            <a:ext cx="238126" cy="238126"/>
          </a:xfrm>
          <a:prstGeom prst="rect">
            <a:avLst/>
          </a:prstGeom>
        </xdr:spPr>
      </xdr:pic>
    </xdr:grpSp>
    <xdr:clientData/>
  </xdr:twoCellAnchor>
  <xdr:twoCellAnchor editAs="absolute">
    <xdr:from>
      <xdr:col>5</xdr:col>
      <xdr:colOff>523874</xdr:colOff>
      <xdr:row>0</xdr:row>
      <xdr:rowOff>152400</xdr:rowOff>
    </xdr:from>
    <xdr:to>
      <xdr:col>6</xdr:col>
      <xdr:colOff>647699</xdr:colOff>
      <xdr:row>0</xdr:row>
      <xdr:rowOff>447675</xdr:rowOff>
    </xdr:to>
    <xdr:grpSp>
      <xdr:nvGrpSpPr>
        <xdr:cNvPr id="7" name="Group 6">
          <a:hlinkClick xmlns:r="http://schemas.openxmlformats.org/officeDocument/2006/relationships" r:id="rId7"/>
          <a:extLst>
            <a:ext uri="{FF2B5EF4-FFF2-40B4-BE49-F238E27FC236}">
              <a16:creationId xmlns:a16="http://schemas.microsoft.com/office/drawing/2014/main" id="{936DD769-B37D-4930-9ABE-47CF59F94157}"/>
            </a:ext>
          </a:extLst>
        </xdr:cNvPr>
        <xdr:cNvGrpSpPr/>
      </xdr:nvGrpSpPr>
      <xdr:grpSpPr>
        <a:xfrm>
          <a:off x="5581649" y="152400"/>
          <a:ext cx="1362075" cy="295275"/>
          <a:chOff x="5400674" y="152400"/>
          <a:chExt cx="1362075" cy="295275"/>
        </a:xfrm>
      </xdr:grpSpPr>
      <xdr:sp macro="" textlink="">
        <xdr:nvSpPr>
          <xdr:cNvPr id="8" name="Rectangle: Rounded Corners 7">
            <a:extLst>
              <a:ext uri="{FF2B5EF4-FFF2-40B4-BE49-F238E27FC236}">
                <a16:creationId xmlns:a16="http://schemas.microsoft.com/office/drawing/2014/main" id="{67C110C2-2AC7-476B-68E4-918D330ED01F}"/>
              </a:ext>
            </a:extLst>
          </xdr:cNvPr>
          <xdr:cNvSpPr/>
        </xdr:nvSpPr>
        <xdr:spPr>
          <a:xfrm>
            <a:off x="5400674" y="152400"/>
            <a:ext cx="1362075"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watch tutorial</a:t>
            </a:r>
          </a:p>
        </xdr:txBody>
      </xdr:sp>
      <xdr:grpSp>
        <xdr:nvGrpSpPr>
          <xdr:cNvPr id="9" name="Group 8">
            <a:extLst>
              <a:ext uri="{FF2B5EF4-FFF2-40B4-BE49-F238E27FC236}">
                <a16:creationId xmlns:a16="http://schemas.microsoft.com/office/drawing/2014/main" id="{6C8341AA-C229-2A49-7F3C-65FA7BAAA1F5}"/>
              </a:ext>
            </a:extLst>
          </xdr:cNvPr>
          <xdr:cNvGrpSpPr/>
        </xdr:nvGrpSpPr>
        <xdr:grpSpPr>
          <a:xfrm>
            <a:off x="6419850" y="200025"/>
            <a:ext cx="280427" cy="200025"/>
            <a:chOff x="5495924" y="2943225"/>
            <a:chExt cx="1362075" cy="971550"/>
          </a:xfrm>
        </xdr:grpSpPr>
        <xdr:sp macro="" textlink="">
          <xdr:nvSpPr>
            <xdr:cNvPr id="10" name="Rectangle: Rounded Corners 9">
              <a:extLst>
                <a:ext uri="{FF2B5EF4-FFF2-40B4-BE49-F238E27FC236}">
                  <a16:creationId xmlns:a16="http://schemas.microsoft.com/office/drawing/2014/main" id="{8F83E2A9-5B61-6C63-1EA9-D8EF98909BDF}"/>
                </a:ext>
              </a:extLst>
            </xdr:cNvPr>
            <xdr:cNvSpPr/>
          </xdr:nvSpPr>
          <xdr:spPr>
            <a:xfrm>
              <a:off x="5495924" y="2943225"/>
              <a:ext cx="1362075" cy="971550"/>
            </a:xfrm>
            <a:prstGeom prst="roundRect">
              <a:avLst>
                <a:gd name="adj" fmla="val 23738"/>
              </a:avLst>
            </a:prstGeom>
            <a:solidFill>
              <a:srgbClr val="FF0000">
                <a:alpha val="69804"/>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sp macro="" textlink="">
          <xdr:nvSpPr>
            <xdr:cNvPr id="11" name="Isosceles Triangle 10">
              <a:extLst>
                <a:ext uri="{FF2B5EF4-FFF2-40B4-BE49-F238E27FC236}">
                  <a16:creationId xmlns:a16="http://schemas.microsoft.com/office/drawing/2014/main" id="{26DD5639-1FEB-FD47-2776-01E2A5D99064}"/>
                </a:ext>
              </a:extLst>
            </xdr:cNvPr>
            <xdr:cNvSpPr/>
          </xdr:nvSpPr>
          <xdr:spPr>
            <a:xfrm rot="5400000">
              <a:off x="5960961" y="3267000"/>
              <a:ext cx="432000" cy="324000"/>
            </a:xfrm>
            <a:prstGeom prst="triangle">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grpSp>
    </xdr:grpSp>
    <xdr:clientData/>
  </xdr:twoCellAnchor>
</xdr:wsDr>
</file>

<file path=xl/drawings/drawing9.xml><?xml version="1.0" encoding="utf-8"?>
<xdr:wsDr xmlns:xdr="http://schemas.openxmlformats.org/drawingml/2006/spreadsheetDrawing" xmlns:a="http://schemas.openxmlformats.org/drawingml/2006/main">
  <xdr:twoCellAnchor editAs="absolute">
    <xdr:from>
      <xdr:col>10</xdr:col>
      <xdr:colOff>381000</xdr:colOff>
      <xdr:row>0</xdr:row>
      <xdr:rowOff>57150</xdr:rowOff>
    </xdr:from>
    <xdr:to>
      <xdr:col>16</xdr:col>
      <xdr:colOff>428777</xdr:colOff>
      <xdr:row>0</xdr:row>
      <xdr:rowOff>561974</xdr:rowOff>
    </xdr:to>
    <xdr:pic>
      <xdr:nvPicPr>
        <xdr:cNvPr id="2" name="my-online-training-hub-logo-2">
          <a:hlinkClick xmlns:r="http://schemas.openxmlformats.org/officeDocument/2006/relationships" r:id="rId1"/>
          <a:extLst>
            <a:ext uri="{FF2B5EF4-FFF2-40B4-BE49-F238E27FC236}">
              <a16:creationId xmlns:a16="http://schemas.microsoft.com/office/drawing/2014/main" id="{8055296C-0F21-407F-9FC2-5059026D4AA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7124700" y="57150"/>
          <a:ext cx="3705377" cy="504824"/>
        </a:xfrm>
        <a:prstGeom prst="rect">
          <a:avLst/>
        </a:prstGeom>
      </xdr:spPr>
    </xdr:pic>
    <xdr:clientData/>
  </xdr:twoCellAnchor>
  <xdr:twoCellAnchor editAs="absolute">
    <xdr:from>
      <xdr:col>5</xdr:col>
      <xdr:colOff>66675</xdr:colOff>
      <xdr:row>0</xdr:row>
      <xdr:rowOff>171450</xdr:rowOff>
    </xdr:from>
    <xdr:to>
      <xdr:col>7</xdr:col>
      <xdr:colOff>9525</xdr:colOff>
      <xdr:row>0</xdr:row>
      <xdr:rowOff>466725</xdr:rowOff>
    </xdr:to>
    <xdr:grpSp>
      <xdr:nvGrpSpPr>
        <xdr:cNvPr id="3" name="Group 2">
          <a:hlinkClick xmlns:r="http://schemas.openxmlformats.org/officeDocument/2006/relationships" r:id="rId4"/>
          <a:extLst>
            <a:ext uri="{FF2B5EF4-FFF2-40B4-BE49-F238E27FC236}">
              <a16:creationId xmlns:a16="http://schemas.microsoft.com/office/drawing/2014/main" id="{C35453E8-6200-4C6E-A5D3-1491D3A998FD}"/>
            </a:ext>
          </a:extLst>
        </xdr:cNvPr>
        <xdr:cNvGrpSpPr/>
      </xdr:nvGrpSpPr>
      <xdr:grpSpPr>
        <a:xfrm>
          <a:off x="3762375" y="171450"/>
          <a:ext cx="1162050" cy="295275"/>
          <a:chOff x="4486275" y="142875"/>
          <a:chExt cx="1162050" cy="295275"/>
        </a:xfrm>
      </xdr:grpSpPr>
      <xdr:sp macro="" textlink="">
        <xdr:nvSpPr>
          <xdr:cNvPr id="4" name="Rectangle: Rounded Corners 3">
            <a:extLst>
              <a:ext uri="{FF2B5EF4-FFF2-40B4-BE49-F238E27FC236}">
                <a16:creationId xmlns:a16="http://schemas.microsoft.com/office/drawing/2014/main" id="{B44BFF33-F0FF-0ECB-DC82-DB1E36258A8C}"/>
              </a:ext>
            </a:extLst>
          </xdr:cNvPr>
          <xdr:cNvSpPr/>
        </xdr:nvSpPr>
        <xdr:spPr>
          <a:xfrm>
            <a:off x="4486275" y="142875"/>
            <a:ext cx="1162050"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read tutorial</a:t>
            </a:r>
          </a:p>
        </xdr:txBody>
      </xdr:sp>
      <xdr:pic>
        <xdr:nvPicPr>
          <xdr:cNvPr id="5" name="Graphic 4" descr="Document">
            <a:extLst>
              <a:ext uri="{FF2B5EF4-FFF2-40B4-BE49-F238E27FC236}">
                <a16:creationId xmlns:a16="http://schemas.microsoft.com/office/drawing/2014/main" id="{CD74B239-8E69-3861-9E7C-A033C57BA43A}"/>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5391149" y="171449"/>
            <a:ext cx="238126" cy="238126"/>
          </a:xfrm>
          <a:prstGeom prst="rect">
            <a:avLst/>
          </a:prstGeom>
        </xdr:spPr>
      </xdr:pic>
    </xdr:grpSp>
    <xdr:clientData/>
  </xdr:twoCellAnchor>
  <xdr:twoCellAnchor editAs="absolute">
    <xdr:from>
      <xdr:col>7</xdr:col>
      <xdr:colOff>152399</xdr:colOff>
      <xdr:row>0</xdr:row>
      <xdr:rowOff>171450</xdr:rowOff>
    </xdr:from>
    <xdr:to>
      <xdr:col>9</xdr:col>
      <xdr:colOff>295274</xdr:colOff>
      <xdr:row>0</xdr:row>
      <xdr:rowOff>466725</xdr:rowOff>
    </xdr:to>
    <xdr:grpSp>
      <xdr:nvGrpSpPr>
        <xdr:cNvPr id="6" name="Group 5">
          <a:hlinkClick xmlns:r="http://schemas.openxmlformats.org/officeDocument/2006/relationships" r:id="rId7"/>
          <a:extLst>
            <a:ext uri="{FF2B5EF4-FFF2-40B4-BE49-F238E27FC236}">
              <a16:creationId xmlns:a16="http://schemas.microsoft.com/office/drawing/2014/main" id="{8B25BD68-37C7-45C3-AC96-CD78D19A2EA6}"/>
            </a:ext>
          </a:extLst>
        </xdr:cNvPr>
        <xdr:cNvGrpSpPr/>
      </xdr:nvGrpSpPr>
      <xdr:grpSpPr>
        <a:xfrm>
          <a:off x="5067299" y="171450"/>
          <a:ext cx="1362075" cy="295275"/>
          <a:chOff x="5400674" y="152400"/>
          <a:chExt cx="1362075" cy="295275"/>
        </a:xfrm>
      </xdr:grpSpPr>
      <xdr:sp macro="" textlink="">
        <xdr:nvSpPr>
          <xdr:cNvPr id="7" name="Rectangle: Rounded Corners 6">
            <a:extLst>
              <a:ext uri="{FF2B5EF4-FFF2-40B4-BE49-F238E27FC236}">
                <a16:creationId xmlns:a16="http://schemas.microsoft.com/office/drawing/2014/main" id="{D08B3498-4F23-5C43-BFE9-FAA15921E10B}"/>
              </a:ext>
            </a:extLst>
          </xdr:cNvPr>
          <xdr:cNvSpPr/>
        </xdr:nvSpPr>
        <xdr:spPr>
          <a:xfrm>
            <a:off x="5400674" y="152400"/>
            <a:ext cx="1362075"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watch tutorial</a:t>
            </a:r>
          </a:p>
        </xdr:txBody>
      </xdr:sp>
      <xdr:grpSp>
        <xdr:nvGrpSpPr>
          <xdr:cNvPr id="8" name="Group 7">
            <a:extLst>
              <a:ext uri="{FF2B5EF4-FFF2-40B4-BE49-F238E27FC236}">
                <a16:creationId xmlns:a16="http://schemas.microsoft.com/office/drawing/2014/main" id="{1CA20FE3-951F-885F-8104-D57154A53F7B}"/>
              </a:ext>
            </a:extLst>
          </xdr:cNvPr>
          <xdr:cNvGrpSpPr/>
        </xdr:nvGrpSpPr>
        <xdr:grpSpPr>
          <a:xfrm>
            <a:off x="6419850" y="200025"/>
            <a:ext cx="280427" cy="200025"/>
            <a:chOff x="5495924" y="2943225"/>
            <a:chExt cx="1362075" cy="971550"/>
          </a:xfrm>
        </xdr:grpSpPr>
        <xdr:sp macro="" textlink="">
          <xdr:nvSpPr>
            <xdr:cNvPr id="9" name="Rectangle: Rounded Corners 8">
              <a:extLst>
                <a:ext uri="{FF2B5EF4-FFF2-40B4-BE49-F238E27FC236}">
                  <a16:creationId xmlns:a16="http://schemas.microsoft.com/office/drawing/2014/main" id="{EF3792B7-24B6-27E4-52B8-474E2B3D9A42}"/>
                </a:ext>
              </a:extLst>
            </xdr:cNvPr>
            <xdr:cNvSpPr/>
          </xdr:nvSpPr>
          <xdr:spPr>
            <a:xfrm>
              <a:off x="5495924" y="2943225"/>
              <a:ext cx="1362075" cy="971550"/>
            </a:xfrm>
            <a:prstGeom prst="roundRect">
              <a:avLst>
                <a:gd name="adj" fmla="val 23738"/>
              </a:avLst>
            </a:prstGeom>
            <a:solidFill>
              <a:srgbClr val="FF0000">
                <a:alpha val="69804"/>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sp macro="" textlink="">
          <xdr:nvSpPr>
            <xdr:cNvPr id="10" name="Isosceles Triangle 9">
              <a:extLst>
                <a:ext uri="{FF2B5EF4-FFF2-40B4-BE49-F238E27FC236}">
                  <a16:creationId xmlns:a16="http://schemas.microsoft.com/office/drawing/2014/main" id="{C22F2E94-99CF-4977-1EC0-16917CC81CC6}"/>
                </a:ext>
              </a:extLst>
            </xdr:cNvPr>
            <xdr:cNvSpPr/>
          </xdr:nvSpPr>
          <xdr:spPr>
            <a:xfrm rot="5400000">
              <a:off x="5960961" y="3267000"/>
              <a:ext cx="432000" cy="324000"/>
            </a:xfrm>
            <a:prstGeom prst="triangle">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grpSp>
    </xdr:grpSp>
    <xdr:clientData/>
  </xdr:twoCellAnchor>
</xdr:wsDr>
</file>

<file path=xl/drawings/drawing10.xml><?xml version="1.0" encoding="utf-8"?>
<xdr:wsDr xmlns:xdr="http://schemas.openxmlformats.org/drawingml/2006/spreadsheetDrawing" xmlns:a="http://schemas.openxmlformats.org/drawingml/2006/main">
  <xdr:twoCellAnchor editAs="absolute">
    <xdr:from>
      <xdr:col>6</xdr:col>
      <xdr:colOff>571500</xdr:colOff>
      <xdr:row>0</xdr:row>
      <xdr:rowOff>76200</xdr:rowOff>
    </xdr:from>
    <xdr:to>
      <xdr:col>11</xdr:col>
      <xdr:colOff>333527</xdr:colOff>
      <xdr:row>0</xdr:row>
      <xdr:rowOff>581024</xdr:rowOff>
    </xdr:to>
    <xdr:pic>
      <xdr:nvPicPr>
        <xdr:cNvPr id="2" name="my-online-training-hub-logo-2">
          <a:hlinkClick xmlns:r="http://schemas.openxmlformats.org/officeDocument/2006/relationships" r:id="rId1"/>
          <a:extLst>
            <a:ext uri="{FF2B5EF4-FFF2-40B4-BE49-F238E27FC236}">
              <a16:creationId xmlns:a16="http://schemas.microsoft.com/office/drawing/2014/main" id="{7C808E58-5225-4988-828B-164C7C772961}"/>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6210300" y="76200"/>
          <a:ext cx="3705377" cy="504824"/>
        </a:xfrm>
        <a:prstGeom prst="rect">
          <a:avLst/>
        </a:prstGeom>
      </xdr:spPr>
    </xdr:pic>
    <xdr:clientData/>
  </xdr:twoCellAnchor>
  <xdr:twoCellAnchor editAs="absolute">
    <xdr:from>
      <xdr:col>2</xdr:col>
      <xdr:colOff>352425</xdr:colOff>
      <xdr:row>0</xdr:row>
      <xdr:rowOff>171450</xdr:rowOff>
    </xdr:from>
    <xdr:to>
      <xdr:col>3</xdr:col>
      <xdr:colOff>390525</xdr:colOff>
      <xdr:row>0</xdr:row>
      <xdr:rowOff>466725</xdr:rowOff>
    </xdr:to>
    <xdr:grpSp>
      <xdr:nvGrpSpPr>
        <xdr:cNvPr id="3" name="Group 2">
          <a:hlinkClick xmlns:r="http://schemas.openxmlformats.org/officeDocument/2006/relationships" r:id="rId4"/>
          <a:extLst>
            <a:ext uri="{FF2B5EF4-FFF2-40B4-BE49-F238E27FC236}">
              <a16:creationId xmlns:a16="http://schemas.microsoft.com/office/drawing/2014/main" id="{099AE302-8988-4F95-9113-F550726EB284}"/>
            </a:ext>
          </a:extLst>
        </xdr:cNvPr>
        <xdr:cNvGrpSpPr/>
      </xdr:nvGrpSpPr>
      <xdr:grpSpPr>
        <a:xfrm>
          <a:off x="2209800" y="171450"/>
          <a:ext cx="1162050" cy="295275"/>
          <a:chOff x="4486275" y="142875"/>
          <a:chExt cx="1162050" cy="295275"/>
        </a:xfrm>
      </xdr:grpSpPr>
      <xdr:sp macro="" textlink="">
        <xdr:nvSpPr>
          <xdr:cNvPr id="4" name="Rectangle: Rounded Corners 3">
            <a:extLst>
              <a:ext uri="{FF2B5EF4-FFF2-40B4-BE49-F238E27FC236}">
                <a16:creationId xmlns:a16="http://schemas.microsoft.com/office/drawing/2014/main" id="{88088123-B8EF-B2E4-9B32-E2F27E4621BF}"/>
              </a:ext>
            </a:extLst>
          </xdr:cNvPr>
          <xdr:cNvSpPr/>
        </xdr:nvSpPr>
        <xdr:spPr>
          <a:xfrm>
            <a:off x="4486275" y="142875"/>
            <a:ext cx="1162050"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read tutorial</a:t>
            </a:r>
          </a:p>
        </xdr:txBody>
      </xdr:sp>
      <xdr:pic>
        <xdr:nvPicPr>
          <xdr:cNvPr id="5" name="Graphic 4" descr="Document">
            <a:extLst>
              <a:ext uri="{FF2B5EF4-FFF2-40B4-BE49-F238E27FC236}">
                <a16:creationId xmlns:a16="http://schemas.microsoft.com/office/drawing/2014/main" id="{4A952960-B920-DB3A-37CF-5FEECFF9533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5391149" y="171449"/>
            <a:ext cx="238126" cy="238126"/>
          </a:xfrm>
          <a:prstGeom prst="rect">
            <a:avLst/>
          </a:prstGeom>
        </xdr:spPr>
      </xdr:pic>
    </xdr:grpSp>
    <xdr:clientData/>
  </xdr:twoCellAnchor>
  <xdr:twoCellAnchor editAs="absolute">
    <xdr:from>
      <xdr:col>3</xdr:col>
      <xdr:colOff>533399</xdr:colOff>
      <xdr:row>0</xdr:row>
      <xdr:rowOff>171450</xdr:rowOff>
    </xdr:from>
    <xdr:to>
      <xdr:col>5</xdr:col>
      <xdr:colOff>123824</xdr:colOff>
      <xdr:row>0</xdr:row>
      <xdr:rowOff>466725</xdr:rowOff>
    </xdr:to>
    <xdr:grpSp>
      <xdr:nvGrpSpPr>
        <xdr:cNvPr id="6" name="Group 5">
          <a:hlinkClick xmlns:r="http://schemas.openxmlformats.org/officeDocument/2006/relationships" r:id="rId7"/>
          <a:extLst>
            <a:ext uri="{FF2B5EF4-FFF2-40B4-BE49-F238E27FC236}">
              <a16:creationId xmlns:a16="http://schemas.microsoft.com/office/drawing/2014/main" id="{9848B7B0-F398-496F-804D-EFCD5885C597}"/>
            </a:ext>
          </a:extLst>
        </xdr:cNvPr>
        <xdr:cNvGrpSpPr/>
      </xdr:nvGrpSpPr>
      <xdr:grpSpPr>
        <a:xfrm>
          <a:off x="3514724" y="171450"/>
          <a:ext cx="1362075" cy="295275"/>
          <a:chOff x="5400674" y="152400"/>
          <a:chExt cx="1362075" cy="295275"/>
        </a:xfrm>
      </xdr:grpSpPr>
      <xdr:sp macro="" textlink="">
        <xdr:nvSpPr>
          <xdr:cNvPr id="7" name="Rectangle: Rounded Corners 6">
            <a:extLst>
              <a:ext uri="{FF2B5EF4-FFF2-40B4-BE49-F238E27FC236}">
                <a16:creationId xmlns:a16="http://schemas.microsoft.com/office/drawing/2014/main" id="{662E068A-9C7C-A82B-EDA5-C038E271A4E7}"/>
              </a:ext>
            </a:extLst>
          </xdr:cNvPr>
          <xdr:cNvSpPr/>
        </xdr:nvSpPr>
        <xdr:spPr>
          <a:xfrm>
            <a:off x="5400674" y="152400"/>
            <a:ext cx="1362075"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watch tutorial</a:t>
            </a:r>
          </a:p>
        </xdr:txBody>
      </xdr:sp>
      <xdr:grpSp>
        <xdr:nvGrpSpPr>
          <xdr:cNvPr id="8" name="Group 7">
            <a:extLst>
              <a:ext uri="{FF2B5EF4-FFF2-40B4-BE49-F238E27FC236}">
                <a16:creationId xmlns:a16="http://schemas.microsoft.com/office/drawing/2014/main" id="{75085134-7BD0-5386-85D9-9867C06F7744}"/>
              </a:ext>
            </a:extLst>
          </xdr:cNvPr>
          <xdr:cNvGrpSpPr/>
        </xdr:nvGrpSpPr>
        <xdr:grpSpPr>
          <a:xfrm>
            <a:off x="6419850" y="200025"/>
            <a:ext cx="280427" cy="200025"/>
            <a:chOff x="5495924" y="2943225"/>
            <a:chExt cx="1362075" cy="971550"/>
          </a:xfrm>
        </xdr:grpSpPr>
        <xdr:sp macro="" textlink="">
          <xdr:nvSpPr>
            <xdr:cNvPr id="9" name="Rectangle: Rounded Corners 8">
              <a:extLst>
                <a:ext uri="{FF2B5EF4-FFF2-40B4-BE49-F238E27FC236}">
                  <a16:creationId xmlns:a16="http://schemas.microsoft.com/office/drawing/2014/main" id="{8B19C663-224A-0EAF-0A1C-8F0B0DB5EA30}"/>
                </a:ext>
              </a:extLst>
            </xdr:cNvPr>
            <xdr:cNvSpPr/>
          </xdr:nvSpPr>
          <xdr:spPr>
            <a:xfrm>
              <a:off x="5495924" y="2943225"/>
              <a:ext cx="1362075" cy="971550"/>
            </a:xfrm>
            <a:prstGeom prst="roundRect">
              <a:avLst>
                <a:gd name="adj" fmla="val 23738"/>
              </a:avLst>
            </a:prstGeom>
            <a:solidFill>
              <a:srgbClr val="FF0000">
                <a:alpha val="69804"/>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sp macro="" textlink="">
          <xdr:nvSpPr>
            <xdr:cNvPr id="10" name="Isosceles Triangle 9">
              <a:extLst>
                <a:ext uri="{FF2B5EF4-FFF2-40B4-BE49-F238E27FC236}">
                  <a16:creationId xmlns:a16="http://schemas.microsoft.com/office/drawing/2014/main" id="{D98F8F9A-2B9E-485F-A02F-491B46D30149}"/>
                </a:ext>
              </a:extLst>
            </xdr:cNvPr>
            <xdr:cNvSpPr/>
          </xdr:nvSpPr>
          <xdr:spPr>
            <a:xfrm rot="5400000">
              <a:off x="5960961" y="3267000"/>
              <a:ext cx="432000" cy="324000"/>
            </a:xfrm>
            <a:prstGeom prst="triangle">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grpSp>
    </xdr:grpSp>
    <xdr:clientData/>
  </xdr:twoCellAnchor>
</xdr:wsDr>
</file>

<file path=xl/drawings/drawing11.xml><?xml version="1.0" encoding="utf-8"?>
<xdr:wsDr xmlns:xdr="http://schemas.openxmlformats.org/drawingml/2006/spreadsheetDrawing" xmlns:a="http://schemas.openxmlformats.org/drawingml/2006/main">
  <xdr:twoCellAnchor editAs="absolute">
    <xdr:from>
      <xdr:col>8</xdr:col>
      <xdr:colOff>485775</xdr:colOff>
      <xdr:row>0</xdr:row>
      <xdr:rowOff>57150</xdr:rowOff>
    </xdr:from>
    <xdr:to>
      <xdr:col>14</xdr:col>
      <xdr:colOff>390677</xdr:colOff>
      <xdr:row>0</xdr:row>
      <xdr:rowOff>561974</xdr:rowOff>
    </xdr:to>
    <xdr:pic>
      <xdr:nvPicPr>
        <xdr:cNvPr id="2" name="my-online-training-hub-logo-2">
          <a:hlinkClick xmlns:r="http://schemas.openxmlformats.org/officeDocument/2006/relationships" r:id="rId1"/>
          <a:extLst>
            <a:ext uri="{FF2B5EF4-FFF2-40B4-BE49-F238E27FC236}">
              <a16:creationId xmlns:a16="http://schemas.microsoft.com/office/drawing/2014/main" id="{F683DEF4-A54B-4A1A-95B6-4A8F3492EBCE}"/>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6686550" y="57150"/>
          <a:ext cx="3705377" cy="504824"/>
        </a:xfrm>
        <a:prstGeom prst="rect">
          <a:avLst/>
        </a:prstGeom>
      </xdr:spPr>
    </xdr:pic>
    <xdr:clientData/>
  </xdr:twoCellAnchor>
  <xdr:twoCellAnchor editAs="absolute">
    <xdr:from>
      <xdr:col>3</xdr:col>
      <xdr:colOff>142875</xdr:colOff>
      <xdr:row>0</xdr:row>
      <xdr:rowOff>190500</xdr:rowOff>
    </xdr:from>
    <xdr:to>
      <xdr:col>4</xdr:col>
      <xdr:colOff>628650</xdr:colOff>
      <xdr:row>0</xdr:row>
      <xdr:rowOff>485775</xdr:rowOff>
    </xdr:to>
    <xdr:grpSp>
      <xdr:nvGrpSpPr>
        <xdr:cNvPr id="3" name="Group 2">
          <a:hlinkClick xmlns:r="http://schemas.openxmlformats.org/officeDocument/2006/relationships" r:id="rId4"/>
          <a:extLst>
            <a:ext uri="{FF2B5EF4-FFF2-40B4-BE49-F238E27FC236}">
              <a16:creationId xmlns:a16="http://schemas.microsoft.com/office/drawing/2014/main" id="{743A9016-61B0-4CF1-9A19-6C88938B415B}"/>
            </a:ext>
          </a:extLst>
        </xdr:cNvPr>
        <xdr:cNvGrpSpPr/>
      </xdr:nvGrpSpPr>
      <xdr:grpSpPr>
        <a:xfrm>
          <a:off x="2962275" y="190500"/>
          <a:ext cx="1162050" cy="295275"/>
          <a:chOff x="4486275" y="142875"/>
          <a:chExt cx="1162050" cy="295275"/>
        </a:xfrm>
      </xdr:grpSpPr>
      <xdr:sp macro="" textlink="">
        <xdr:nvSpPr>
          <xdr:cNvPr id="4" name="Rectangle: Rounded Corners 3">
            <a:extLst>
              <a:ext uri="{FF2B5EF4-FFF2-40B4-BE49-F238E27FC236}">
                <a16:creationId xmlns:a16="http://schemas.microsoft.com/office/drawing/2014/main" id="{D359E467-C56D-EB29-CC20-BC7FAE3CF43C}"/>
              </a:ext>
            </a:extLst>
          </xdr:cNvPr>
          <xdr:cNvSpPr/>
        </xdr:nvSpPr>
        <xdr:spPr>
          <a:xfrm>
            <a:off x="4486275" y="142875"/>
            <a:ext cx="1162050"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read tutorial</a:t>
            </a:r>
          </a:p>
        </xdr:txBody>
      </xdr:sp>
      <xdr:pic>
        <xdr:nvPicPr>
          <xdr:cNvPr id="5" name="Graphic 4" descr="Document">
            <a:extLst>
              <a:ext uri="{FF2B5EF4-FFF2-40B4-BE49-F238E27FC236}">
                <a16:creationId xmlns:a16="http://schemas.microsoft.com/office/drawing/2014/main" id="{311FFDD7-96CD-3A3E-78EC-560797A070A5}"/>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5391149" y="171449"/>
            <a:ext cx="238126" cy="238126"/>
          </a:xfrm>
          <a:prstGeom prst="rect">
            <a:avLst/>
          </a:prstGeom>
        </xdr:spPr>
      </xdr:pic>
    </xdr:grpSp>
    <xdr:clientData/>
  </xdr:twoCellAnchor>
  <xdr:twoCellAnchor editAs="absolute">
    <xdr:from>
      <xdr:col>5</xdr:col>
      <xdr:colOff>95249</xdr:colOff>
      <xdr:row>0</xdr:row>
      <xdr:rowOff>190500</xdr:rowOff>
    </xdr:from>
    <xdr:to>
      <xdr:col>7</xdr:col>
      <xdr:colOff>104774</xdr:colOff>
      <xdr:row>0</xdr:row>
      <xdr:rowOff>485775</xdr:rowOff>
    </xdr:to>
    <xdr:grpSp>
      <xdr:nvGrpSpPr>
        <xdr:cNvPr id="6" name="Group 5">
          <a:hlinkClick xmlns:r="http://schemas.openxmlformats.org/officeDocument/2006/relationships" r:id="rId7"/>
          <a:extLst>
            <a:ext uri="{FF2B5EF4-FFF2-40B4-BE49-F238E27FC236}">
              <a16:creationId xmlns:a16="http://schemas.microsoft.com/office/drawing/2014/main" id="{C76A5E24-23EA-4FC8-8BC3-55493D2542F9}"/>
            </a:ext>
          </a:extLst>
        </xdr:cNvPr>
        <xdr:cNvGrpSpPr/>
      </xdr:nvGrpSpPr>
      <xdr:grpSpPr>
        <a:xfrm>
          <a:off x="4267199" y="190500"/>
          <a:ext cx="1362075" cy="295275"/>
          <a:chOff x="5400674" y="152400"/>
          <a:chExt cx="1362075" cy="295275"/>
        </a:xfrm>
      </xdr:grpSpPr>
      <xdr:sp macro="" textlink="">
        <xdr:nvSpPr>
          <xdr:cNvPr id="7" name="Rectangle: Rounded Corners 6">
            <a:extLst>
              <a:ext uri="{FF2B5EF4-FFF2-40B4-BE49-F238E27FC236}">
                <a16:creationId xmlns:a16="http://schemas.microsoft.com/office/drawing/2014/main" id="{10FD1E6A-A3BD-A31B-0171-0ACCF4C1A82E}"/>
              </a:ext>
            </a:extLst>
          </xdr:cNvPr>
          <xdr:cNvSpPr/>
        </xdr:nvSpPr>
        <xdr:spPr>
          <a:xfrm>
            <a:off x="5400674" y="152400"/>
            <a:ext cx="1362075" cy="295275"/>
          </a:xfrm>
          <a:prstGeom prst="roundRect">
            <a:avLst/>
          </a:prstGeom>
          <a:solidFill>
            <a:schemeClr val="bg1">
              <a:lumMod val="50000"/>
            </a:schemeClr>
          </a:solidFill>
        </xdr:spPr>
        <xdr:style>
          <a:lnRef idx="0">
            <a:schemeClr val="accent3"/>
          </a:lnRef>
          <a:fillRef idx="3">
            <a:schemeClr val="accent3"/>
          </a:fillRef>
          <a:effectRef idx="3">
            <a:schemeClr val="accent3"/>
          </a:effectRef>
          <a:fontRef idx="minor">
            <a:schemeClr val="lt1"/>
          </a:fontRef>
        </xdr:style>
        <xdr:txBody>
          <a:bodyPr vertOverflow="clip" horzOverflow="clip" rtlCol="0" anchor="ctr"/>
          <a:lstStyle/>
          <a:p>
            <a:pPr algn="l"/>
            <a:r>
              <a:rPr lang="en-AU" sz="1100">
                <a:latin typeface="Segoe UI" panose="020B0502040204020203" pitchFamily="34" charset="0"/>
                <a:cs typeface="Segoe UI" panose="020B0502040204020203" pitchFamily="34" charset="0"/>
              </a:rPr>
              <a:t>watch tutorial</a:t>
            </a:r>
          </a:p>
        </xdr:txBody>
      </xdr:sp>
      <xdr:grpSp>
        <xdr:nvGrpSpPr>
          <xdr:cNvPr id="8" name="Group 7">
            <a:extLst>
              <a:ext uri="{FF2B5EF4-FFF2-40B4-BE49-F238E27FC236}">
                <a16:creationId xmlns:a16="http://schemas.microsoft.com/office/drawing/2014/main" id="{03284666-69AA-4DD8-B39E-D9DB44CDFD4E}"/>
              </a:ext>
            </a:extLst>
          </xdr:cNvPr>
          <xdr:cNvGrpSpPr/>
        </xdr:nvGrpSpPr>
        <xdr:grpSpPr>
          <a:xfrm>
            <a:off x="6419850" y="200025"/>
            <a:ext cx="280427" cy="200025"/>
            <a:chOff x="5495924" y="2943225"/>
            <a:chExt cx="1362075" cy="971550"/>
          </a:xfrm>
        </xdr:grpSpPr>
        <xdr:sp macro="" textlink="">
          <xdr:nvSpPr>
            <xdr:cNvPr id="9" name="Rectangle: Rounded Corners 8">
              <a:extLst>
                <a:ext uri="{FF2B5EF4-FFF2-40B4-BE49-F238E27FC236}">
                  <a16:creationId xmlns:a16="http://schemas.microsoft.com/office/drawing/2014/main" id="{2EC21DD0-B505-ABF7-AB21-957115984F10}"/>
                </a:ext>
              </a:extLst>
            </xdr:cNvPr>
            <xdr:cNvSpPr/>
          </xdr:nvSpPr>
          <xdr:spPr>
            <a:xfrm>
              <a:off x="5495924" y="2943225"/>
              <a:ext cx="1362075" cy="971550"/>
            </a:xfrm>
            <a:prstGeom prst="roundRect">
              <a:avLst>
                <a:gd name="adj" fmla="val 23738"/>
              </a:avLst>
            </a:prstGeom>
            <a:solidFill>
              <a:srgbClr val="FF0000">
                <a:alpha val="69804"/>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sp macro="" textlink="">
          <xdr:nvSpPr>
            <xdr:cNvPr id="10" name="Isosceles Triangle 9">
              <a:extLst>
                <a:ext uri="{FF2B5EF4-FFF2-40B4-BE49-F238E27FC236}">
                  <a16:creationId xmlns:a16="http://schemas.microsoft.com/office/drawing/2014/main" id="{9E2960E3-59AD-1D88-C691-0F894D892464}"/>
                </a:ext>
              </a:extLst>
            </xdr:cNvPr>
            <xdr:cNvSpPr/>
          </xdr:nvSpPr>
          <xdr:spPr>
            <a:xfrm rot="5400000">
              <a:off x="5960961" y="3267000"/>
              <a:ext cx="432000" cy="324000"/>
            </a:xfrm>
            <a:prstGeom prst="triangle">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AU" sz="1100"/>
            </a:p>
          </xdr:txBody>
        </xdr:sp>
      </xdr:grpSp>
    </xdr:grpSp>
    <xdr:clientData/>
  </xdr:twoCellAnchor>
</xdr:wsDr>
</file>

<file path=xl/drawings/drawing12.xml><?xml version="1.0" encoding="utf-8"?>
<xdr:wsDr xmlns:xdr="http://schemas.openxmlformats.org/drawingml/2006/spreadsheetDrawing" xmlns:a="http://schemas.openxmlformats.org/drawingml/2006/main">
  <xdr:oneCellAnchor>
    <xdr:from>
      <xdr:col>2</xdr:col>
      <xdr:colOff>2143125</xdr:colOff>
      <xdr:row>0</xdr:row>
      <xdr:rowOff>66675</xdr:rowOff>
    </xdr:from>
    <xdr:ext cx="3705377" cy="504824"/>
    <xdr:pic>
      <xdr:nvPicPr>
        <xdr:cNvPr id="2" name="my-online-training-hub-logo-2">
          <a:hlinkClick xmlns:r="http://schemas.openxmlformats.org/officeDocument/2006/relationships" r:id="rId1"/>
          <a:extLst>
            <a:ext uri="{FF2B5EF4-FFF2-40B4-BE49-F238E27FC236}">
              <a16:creationId xmlns:a16="http://schemas.microsoft.com/office/drawing/2014/main" id="{1D4DB527-4F29-41F8-B1B0-6FAFC94E702F}"/>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5495925" y="66675"/>
          <a:ext cx="3705377" cy="504824"/>
        </a:xfrm>
        <a:prstGeom prst="rect">
          <a:avLst/>
        </a:prstGeom>
      </xdr:spPr>
    </xdr:pic>
    <xdr:clientData/>
  </xdr:oneCellAnchor>
  <xdr:twoCellAnchor editAs="oneCell">
    <xdr:from>
      <xdr:col>1</xdr:col>
      <xdr:colOff>0</xdr:colOff>
      <xdr:row>30</xdr:row>
      <xdr:rowOff>166687</xdr:rowOff>
    </xdr:from>
    <xdr:to>
      <xdr:col>1</xdr:col>
      <xdr:colOff>609600</xdr:colOff>
      <xdr:row>34</xdr:row>
      <xdr:rowOff>14287</xdr:rowOff>
    </xdr:to>
    <xdr:pic>
      <xdr:nvPicPr>
        <xdr:cNvPr id="3" name="Picture 2" descr="YouTube Channel">
          <a:hlinkClick xmlns:r="http://schemas.openxmlformats.org/officeDocument/2006/relationships" r:id="rId4"/>
          <a:extLst>
            <a:ext uri="{FF2B5EF4-FFF2-40B4-BE49-F238E27FC236}">
              <a16:creationId xmlns:a16="http://schemas.microsoft.com/office/drawing/2014/main" id="{E0D057B8-8E37-4F6E-B1FC-F9A82C925E8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bwMode="auto">
        <a:xfrm>
          <a:off x="266700" y="6338887"/>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822325</xdr:colOff>
      <xdr:row>30</xdr:row>
      <xdr:rowOff>166687</xdr:rowOff>
    </xdr:from>
    <xdr:to>
      <xdr:col>1</xdr:col>
      <xdr:colOff>1431925</xdr:colOff>
      <xdr:row>34</xdr:row>
      <xdr:rowOff>14287</xdr:rowOff>
    </xdr:to>
    <xdr:pic>
      <xdr:nvPicPr>
        <xdr:cNvPr id="4" name="Picture 3" descr="LinkedIn Profile">
          <a:hlinkClick xmlns:r="http://schemas.openxmlformats.org/officeDocument/2006/relationships" r:id="rId6"/>
          <a:extLst>
            <a:ext uri="{FF2B5EF4-FFF2-40B4-BE49-F238E27FC236}">
              <a16:creationId xmlns:a16="http://schemas.microsoft.com/office/drawing/2014/main" id="{B1B9C6CB-4AFE-443C-8C6C-0ED9FE743634}"/>
            </a:ext>
          </a:extLst>
        </xdr:cNvPr>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bwMode="auto">
        <a:xfrm>
          <a:off x="1089025" y="6338887"/>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1644650</xdr:colOff>
      <xdr:row>30</xdr:row>
      <xdr:rowOff>166687</xdr:rowOff>
    </xdr:from>
    <xdr:to>
      <xdr:col>1</xdr:col>
      <xdr:colOff>2254250</xdr:colOff>
      <xdr:row>34</xdr:row>
      <xdr:rowOff>14287</xdr:rowOff>
    </xdr:to>
    <xdr:pic>
      <xdr:nvPicPr>
        <xdr:cNvPr id="5" name="Picture 4" descr="Instagram Profile">
          <a:hlinkClick xmlns:r="http://schemas.openxmlformats.org/officeDocument/2006/relationships" r:id="rId8"/>
          <a:extLst>
            <a:ext uri="{FF2B5EF4-FFF2-40B4-BE49-F238E27FC236}">
              <a16:creationId xmlns:a16="http://schemas.microsoft.com/office/drawing/2014/main" id="{CF46DA54-5593-4873-867E-B63915E13183}"/>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bwMode="auto">
        <a:xfrm>
          <a:off x="1911350" y="6338887"/>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2466975</xdr:colOff>
      <xdr:row>30</xdr:row>
      <xdr:rowOff>180975</xdr:rowOff>
    </xdr:from>
    <xdr:to>
      <xdr:col>1</xdr:col>
      <xdr:colOff>3076575</xdr:colOff>
      <xdr:row>34</xdr:row>
      <xdr:rowOff>28575</xdr:rowOff>
    </xdr:to>
    <xdr:pic>
      <xdr:nvPicPr>
        <xdr:cNvPr id="6" name="Picture 5" descr="Pinterest Profile">
          <a:hlinkClick xmlns:r="http://schemas.openxmlformats.org/officeDocument/2006/relationships" r:id="rId10"/>
          <a:extLst>
            <a:ext uri="{FF2B5EF4-FFF2-40B4-BE49-F238E27FC236}">
              <a16:creationId xmlns:a16="http://schemas.microsoft.com/office/drawing/2014/main" id="{4618E944-6ECF-4D92-9780-BDF728B75BD0}"/>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bwMode="auto">
        <a:xfrm>
          <a:off x="2733675" y="6353175"/>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203200</xdr:colOff>
      <xdr:row>30</xdr:row>
      <xdr:rowOff>185737</xdr:rowOff>
    </xdr:from>
    <xdr:to>
      <xdr:col>2</xdr:col>
      <xdr:colOff>812800</xdr:colOff>
      <xdr:row>34</xdr:row>
      <xdr:rowOff>33337</xdr:rowOff>
    </xdr:to>
    <xdr:pic>
      <xdr:nvPicPr>
        <xdr:cNvPr id="7" name="Picture 6" descr="TikTok Profile">
          <a:hlinkClick xmlns:r="http://schemas.openxmlformats.org/officeDocument/2006/relationships" r:id="rId12"/>
          <a:extLst>
            <a:ext uri="{FF2B5EF4-FFF2-40B4-BE49-F238E27FC236}">
              <a16:creationId xmlns:a16="http://schemas.microsoft.com/office/drawing/2014/main" id="{C21B350C-DFC4-4A6C-BD1B-2031EDCAF1B8}"/>
            </a:ext>
          </a:extLst>
        </xdr:cNvPr>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tretch>
          <a:fillRect/>
        </a:stretch>
      </xdr:blipFill>
      <xdr:spPr bwMode="auto">
        <a:xfrm>
          <a:off x="3556000" y="6357937"/>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1025525</xdr:colOff>
      <xdr:row>30</xdr:row>
      <xdr:rowOff>166687</xdr:rowOff>
    </xdr:from>
    <xdr:to>
      <xdr:col>2</xdr:col>
      <xdr:colOff>1635125</xdr:colOff>
      <xdr:row>34</xdr:row>
      <xdr:rowOff>14287</xdr:rowOff>
    </xdr:to>
    <xdr:pic>
      <xdr:nvPicPr>
        <xdr:cNvPr id="8" name="Picture 7" descr="Facebook Page">
          <a:hlinkClick xmlns:r="http://schemas.openxmlformats.org/officeDocument/2006/relationships" r:id="rId14"/>
          <a:extLst>
            <a:ext uri="{FF2B5EF4-FFF2-40B4-BE49-F238E27FC236}">
              <a16:creationId xmlns:a16="http://schemas.microsoft.com/office/drawing/2014/main" id="{528862E3-F41C-43C0-BB48-CD1380EBB382}"/>
            </a:ext>
          </a:extLst>
        </xdr:cNvPr>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tretch>
          <a:fillRect/>
        </a:stretch>
      </xdr:blipFill>
      <xdr:spPr bwMode="auto">
        <a:xfrm>
          <a:off x="4378325" y="6338887"/>
          <a:ext cx="6096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1866899</xdr:colOff>
      <xdr:row>30</xdr:row>
      <xdr:rowOff>172216</xdr:rowOff>
    </xdr:from>
    <xdr:to>
      <xdr:col>2</xdr:col>
      <xdr:colOff>2466975</xdr:colOff>
      <xdr:row>34</xdr:row>
      <xdr:rowOff>10292</xdr:rowOff>
    </xdr:to>
    <xdr:pic>
      <xdr:nvPicPr>
        <xdr:cNvPr id="9" name="Picture 8" descr="A black and white x in a black square&#10;&#10;Description automatically generated">
          <a:hlinkClick xmlns:r="http://schemas.openxmlformats.org/officeDocument/2006/relationships" r:id="rId16"/>
          <a:extLst>
            <a:ext uri="{FF2B5EF4-FFF2-40B4-BE49-F238E27FC236}">
              <a16:creationId xmlns:a16="http://schemas.microsoft.com/office/drawing/2014/main" id="{39CD2901-9CAF-4997-AABF-9BE059ACBEFB}"/>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5219699" y="6344416"/>
          <a:ext cx="600076" cy="600076"/>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Mynda Treacy" refreshedDate="45366.888719212962" missingItemsLimit="0" createdVersion="8" refreshedVersion="8" minRefreshableVersion="3" recordCount="666" xr:uid="{17D7398D-3AE4-4F60-A752-629B110D0A22}">
  <cacheSource type="worksheet">
    <worksheetSource name="DataTbl"/>
  </cacheSource>
  <cacheFields count="10">
    <cacheField name="Date" numFmtId="14">
      <sharedItems containsSemiMixedTypes="0" containsNonDate="0" containsDate="1" containsString="0" minDate="2023-09-01T00:00:00" maxDate="2024-12-02T00:00:00" count="16">
        <d v="2024-01-01T00:00:00"/>
        <d v="2024-02-01T00:00:00"/>
        <d v="2024-03-01T00:00:00"/>
        <d v="2024-04-01T00:00:00"/>
        <d v="2024-05-01T00:00:00"/>
        <d v="2024-06-01T00:00:00"/>
        <d v="2024-07-01T00:00:00"/>
        <d v="2024-08-01T00:00:00"/>
        <d v="2024-09-01T00:00:00"/>
        <d v="2024-10-01T00:00:00"/>
        <d v="2024-11-01T00:00:00"/>
        <d v="2024-12-01T00:00:00"/>
        <d v="2023-09-01T00:00:00"/>
        <d v="2023-10-01T00:00:00"/>
        <d v="2023-11-01T00:00:00"/>
        <d v="2023-12-01T00:00:00"/>
      </sharedItems>
      <fieldGroup par="9"/>
    </cacheField>
    <cacheField name="Segment" numFmtId="0">
      <sharedItems count="5">
        <s v="Government"/>
        <s v="Small Business"/>
        <s v="Channel Partners"/>
        <s v="Midmarket"/>
        <s v="Enterprise"/>
      </sharedItems>
    </cacheField>
    <cacheField name="Country" numFmtId="0">
      <sharedItems count="5">
        <s v="Canada"/>
        <s v="Germany"/>
        <s v="Mexico"/>
        <s v="France"/>
        <s v="USA"/>
      </sharedItems>
    </cacheField>
    <cacheField name="Product" numFmtId="0">
      <sharedItems count="6">
        <s v="Carretera"/>
        <s v="Velo"/>
        <s v="Paseo"/>
        <s v="VTT"/>
        <s v="Montana"/>
        <s v="Amarilla"/>
      </sharedItems>
    </cacheField>
    <cacheField name="Units Sold" numFmtId="0">
      <sharedItems containsSemiMixedTypes="0" containsString="0" containsNumber="1" containsInteger="1" minValue="200" maxValue="4493"/>
    </cacheField>
    <cacheField name="Sales" numFmtId="43">
      <sharedItems containsSemiMixedTypes="0" containsString="0" containsNumber="1" minValue="1655.08" maxValue="1159200"/>
    </cacheField>
    <cacheField name="COGS" numFmtId="43">
      <sharedItems containsSemiMixedTypes="0" containsString="0" containsNumber="1" minValue="918" maxValue="950625"/>
    </cacheField>
    <cacheField name="Gross Profit" numFmtId="0" formula="Sales-COGS" databaseField="0"/>
    <cacheField name="Months (Date)" numFmtId="0" databaseField="0">
      <fieldGroup base="0">
        <rangePr groupBy="months" startDate="2023-09-01T00:00:00" endDate="2024-12-02T00:00:00"/>
        <groupItems count="14">
          <s v="&lt;1/09/2023"/>
          <s v="Jan"/>
          <s v="Feb"/>
          <s v="Mar"/>
          <s v="Apr"/>
          <s v="May"/>
          <s v="Jun"/>
          <s v="Jul"/>
          <s v="Aug"/>
          <s v="Sep"/>
          <s v="Oct"/>
          <s v="Nov"/>
          <s v="Dec"/>
          <s v="&gt;2/12/2024"/>
        </groupItems>
      </fieldGroup>
    </cacheField>
    <cacheField name="Years (Date)" numFmtId="0" databaseField="0">
      <fieldGroup base="0">
        <rangePr groupBy="years" startDate="2023-09-01T00:00:00" endDate="2024-12-02T00:00:00"/>
        <groupItems count="4">
          <s v="&lt;1/09/2023"/>
          <s v="2023"/>
          <s v="2024"/>
          <s v="&gt;2/12/2024"/>
        </groupItems>
      </fieldGroup>
    </cacheField>
  </cacheFields>
  <extLst>
    <ext xmlns:x14="http://schemas.microsoft.com/office/spreadsheetml/2009/9/main" uri="{725AE2AE-9491-48be-B2B4-4EB974FC3084}">
      <x14:pivotCacheDefinition pivotCacheId="1608023859"/>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66">
  <r>
    <x v="0"/>
    <x v="0"/>
    <x v="0"/>
    <x v="0"/>
    <n v="1619"/>
    <n v="32370"/>
    <n v="16185"/>
  </r>
  <r>
    <x v="0"/>
    <x v="0"/>
    <x v="1"/>
    <x v="0"/>
    <n v="1321"/>
    <n v="26420"/>
    <n v="13210"/>
  </r>
  <r>
    <x v="0"/>
    <x v="0"/>
    <x v="2"/>
    <x v="1"/>
    <n v="1493"/>
    <n v="10451"/>
    <n v="7465"/>
  </r>
  <r>
    <x v="0"/>
    <x v="0"/>
    <x v="3"/>
    <x v="2"/>
    <n v="3945"/>
    <n v="27338.850000000002"/>
    <n v="19725"/>
  </r>
  <r>
    <x v="0"/>
    <x v="1"/>
    <x v="3"/>
    <x v="2"/>
    <n v="2435"/>
    <n v="708439.5"/>
    <n v="608625"/>
  </r>
  <r>
    <x v="0"/>
    <x v="2"/>
    <x v="1"/>
    <x v="3"/>
    <n v="2479"/>
    <n v="28855.56"/>
    <n v="7437"/>
  </r>
  <r>
    <x v="0"/>
    <x v="0"/>
    <x v="0"/>
    <x v="2"/>
    <n v="4251"/>
    <n v="28566.720000000001"/>
    <n v="21255"/>
  </r>
  <r>
    <x v="0"/>
    <x v="0"/>
    <x v="1"/>
    <x v="2"/>
    <n v="1372"/>
    <n v="9123.7999999999993"/>
    <n v="6860"/>
  </r>
  <r>
    <x v="0"/>
    <x v="0"/>
    <x v="3"/>
    <x v="4"/>
    <n v="1385"/>
    <n v="460346.25"/>
    <n v="359970"/>
  </r>
  <r>
    <x v="0"/>
    <x v="3"/>
    <x v="4"/>
    <x v="1"/>
    <n v="555"/>
    <n v="7908.75"/>
    <n v="5550"/>
  </r>
  <r>
    <x v="0"/>
    <x v="3"/>
    <x v="2"/>
    <x v="1"/>
    <n v="2861"/>
    <n v="40769.25"/>
    <n v="28610"/>
  </r>
  <r>
    <x v="0"/>
    <x v="0"/>
    <x v="4"/>
    <x v="0"/>
    <n v="1118"/>
    <n v="21009"/>
    <n v="11175"/>
  </r>
  <r>
    <x v="0"/>
    <x v="4"/>
    <x v="3"/>
    <x v="5"/>
    <n v="1988"/>
    <n v="233531.25"/>
    <n v="238500"/>
  </r>
  <r>
    <x v="0"/>
    <x v="2"/>
    <x v="2"/>
    <x v="4"/>
    <n v="2340"/>
    <n v="26114.400000000001"/>
    <n v="7020"/>
  </r>
  <r>
    <x v="0"/>
    <x v="2"/>
    <x v="0"/>
    <x v="3"/>
    <n v="3245"/>
    <n v="36208.620000000003"/>
    <n v="9733.5"/>
  </r>
  <r>
    <x v="0"/>
    <x v="1"/>
    <x v="2"/>
    <x v="2"/>
    <n v="2565"/>
    <n v="700245"/>
    <n v="641250"/>
  </r>
  <r>
    <x v="0"/>
    <x v="0"/>
    <x v="2"/>
    <x v="2"/>
    <n v="2417"/>
    <n v="769814.5"/>
    <n v="628420"/>
  </r>
  <r>
    <x v="0"/>
    <x v="2"/>
    <x v="4"/>
    <x v="3"/>
    <n v="1956"/>
    <n v="21359.52"/>
    <n v="5868"/>
  </r>
  <r>
    <x v="0"/>
    <x v="3"/>
    <x v="1"/>
    <x v="1"/>
    <n v="681"/>
    <n v="9193.5"/>
    <n v="6810"/>
  </r>
  <r>
    <x v="0"/>
    <x v="4"/>
    <x v="4"/>
    <x v="5"/>
    <n v="579"/>
    <n v="65137.5"/>
    <n v="69480"/>
  </r>
  <r>
    <x v="0"/>
    <x v="3"/>
    <x v="0"/>
    <x v="1"/>
    <n v="384"/>
    <n v="5126.3999999999996"/>
    <n v="3840"/>
  </r>
  <r>
    <x v="0"/>
    <x v="0"/>
    <x v="1"/>
    <x v="4"/>
    <n v="766"/>
    <n v="238609"/>
    <n v="199160"/>
  </r>
  <r>
    <x v="0"/>
    <x v="1"/>
    <x v="0"/>
    <x v="2"/>
    <n v="873"/>
    <n v="233091"/>
    <n v="218250"/>
  </r>
  <r>
    <x v="0"/>
    <x v="2"/>
    <x v="3"/>
    <x v="3"/>
    <n v="1734"/>
    <n v="18519.12"/>
    <n v="5202"/>
  </r>
  <r>
    <x v="0"/>
    <x v="4"/>
    <x v="2"/>
    <x v="3"/>
    <n v="554"/>
    <n v="61632.5"/>
    <n v="66480"/>
  </r>
  <r>
    <x v="0"/>
    <x v="4"/>
    <x v="1"/>
    <x v="5"/>
    <n v="3165"/>
    <n v="352106.25"/>
    <n v="379800"/>
  </r>
  <r>
    <x v="0"/>
    <x v="0"/>
    <x v="2"/>
    <x v="5"/>
    <n v="2629"/>
    <n v="46796.2"/>
    <n v="26290"/>
  </r>
  <r>
    <x v="0"/>
    <x v="1"/>
    <x v="4"/>
    <x v="2"/>
    <n v="3495"/>
    <n v="922680"/>
    <n v="873750"/>
  </r>
  <r>
    <x v="0"/>
    <x v="0"/>
    <x v="3"/>
    <x v="0"/>
    <n v="2522"/>
    <n v="44378.399999999994"/>
    <n v="25215"/>
  </r>
  <r>
    <x v="0"/>
    <x v="0"/>
    <x v="4"/>
    <x v="4"/>
    <n v="983"/>
    <n v="299171.25"/>
    <n v="255450"/>
  </r>
  <r>
    <x v="0"/>
    <x v="0"/>
    <x v="4"/>
    <x v="2"/>
    <n v="1439"/>
    <n v="8760.4650000000001"/>
    <n v="7192.5"/>
  </r>
  <r>
    <x v="0"/>
    <x v="1"/>
    <x v="1"/>
    <x v="2"/>
    <n v="807"/>
    <n v="210627"/>
    <n v="201750"/>
  </r>
  <r>
    <x v="0"/>
    <x v="3"/>
    <x v="3"/>
    <x v="1"/>
    <n v="3998"/>
    <n v="52167.375"/>
    <n v="39975"/>
  </r>
  <r>
    <x v="0"/>
    <x v="4"/>
    <x v="0"/>
    <x v="5"/>
    <n v="1659"/>
    <n v="180416.25"/>
    <n v="199080"/>
  </r>
  <r>
    <x v="0"/>
    <x v="0"/>
    <x v="0"/>
    <x v="4"/>
    <n v="2228"/>
    <n v="670477.5"/>
    <n v="579150"/>
  </r>
  <r>
    <x v="1"/>
    <x v="0"/>
    <x v="0"/>
    <x v="2"/>
    <n v="292"/>
    <n v="5840"/>
    <n v="2920"/>
  </r>
  <r>
    <x v="1"/>
    <x v="3"/>
    <x v="2"/>
    <x v="2"/>
    <n v="974"/>
    <n v="14610"/>
    <n v="9740"/>
  </r>
  <r>
    <x v="1"/>
    <x v="4"/>
    <x v="3"/>
    <x v="1"/>
    <n v="1804"/>
    <n v="225500"/>
    <n v="216480"/>
  </r>
  <r>
    <x v="1"/>
    <x v="1"/>
    <x v="0"/>
    <x v="3"/>
    <n v="2001"/>
    <n v="600300"/>
    <n v="500250"/>
  </r>
  <r>
    <x v="1"/>
    <x v="0"/>
    <x v="3"/>
    <x v="5"/>
    <n v="2750"/>
    <n v="962500"/>
    <n v="715000"/>
  </r>
  <r>
    <x v="1"/>
    <x v="3"/>
    <x v="3"/>
    <x v="2"/>
    <n v="2296"/>
    <n v="34095.599999999999"/>
    <n v="22960"/>
  </r>
  <r>
    <x v="1"/>
    <x v="2"/>
    <x v="4"/>
    <x v="0"/>
    <n v="1858"/>
    <n v="22073.040000000001"/>
    <n v="5574"/>
  </r>
  <r>
    <x v="1"/>
    <x v="3"/>
    <x v="4"/>
    <x v="2"/>
    <n v="1514"/>
    <n v="22482.9"/>
    <n v="15140"/>
  </r>
  <r>
    <x v="1"/>
    <x v="3"/>
    <x v="0"/>
    <x v="2"/>
    <n v="2363"/>
    <n v="34736.1"/>
    <n v="23630"/>
  </r>
  <r>
    <x v="1"/>
    <x v="0"/>
    <x v="1"/>
    <x v="4"/>
    <n v="1958"/>
    <n v="13294.82"/>
    <n v="9790"/>
  </r>
  <r>
    <x v="1"/>
    <x v="1"/>
    <x v="4"/>
    <x v="3"/>
    <n v="2844"/>
    <n v="827604"/>
    <n v="711000"/>
  </r>
  <r>
    <x v="1"/>
    <x v="0"/>
    <x v="2"/>
    <x v="5"/>
    <n v="1865"/>
    <n v="626640"/>
    <n v="484900"/>
  </r>
  <r>
    <x v="1"/>
    <x v="2"/>
    <x v="3"/>
    <x v="0"/>
    <n v="1865"/>
    <n v="21261"/>
    <n v="5595"/>
  </r>
  <r>
    <x v="1"/>
    <x v="2"/>
    <x v="1"/>
    <x v="0"/>
    <n v="1116"/>
    <n v="12722.4"/>
    <n v="3348"/>
  </r>
  <r>
    <x v="1"/>
    <x v="0"/>
    <x v="3"/>
    <x v="2"/>
    <n v="1303"/>
    <n v="24757"/>
    <n v="13030"/>
  </r>
  <r>
    <x v="1"/>
    <x v="4"/>
    <x v="1"/>
    <x v="1"/>
    <n v="807"/>
    <n v="95831.25"/>
    <n v="96840"/>
  </r>
  <r>
    <x v="1"/>
    <x v="0"/>
    <x v="1"/>
    <x v="5"/>
    <n v="1350"/>
    <n v="448875"/>
    <n v="351000"/>
  </r>
  <r>
    <x v="1"/>
    <x v="4"/>
    <x v="0"/>
    <x v="1"/>
    <n v="952"/>
    <n v="111860"/>
    <n v="114240"/>
  </r>
  <r>
    <x v="1"/>
    <x v="4"/>
    <x v="4"/>
    <x v="1"/>
    <n v="2755"/>
    <n v="323712.5"/>
    <n v="330600"/>
  </r>
  <r>
    <x v="1"/>
    <x v="2"/>
    <x v="2"/>
    <x v="0"/>
    <n v="727"/>
    <n v="8113.32"/>
    <n v="2181"/>
  </r>
  <r>
    <x v="1"/>
    <x v="1"/>
    <x v="3"/>
    <x v="3"/>
    <n v="959"/>
    <n v="267561"/>
    <n v="239750"/>
  </r>
  <r>
    <x v="1"/>
    <x v="1"/>
    <x v="2"/>
    <x v="3"/>
    <n v="2747"/>
    <n v="766413"/>
    <n v="686750"/>
  </r>
  <r>
    <x v="1"/>
    <x v="0"/>
    <x v="0"/>
    <x v="4"/>
    <n v="488"/>
    <n v="3142.7200000000003"/>
    <n v="2440"/>
  </r>
  <r>
    <x v="1"/>
    <x v="1"/>
    <x v="1"/>
    <x v="3"/>
    <n v="2659"/>
    <n v="725907"/>
    <n v="664750"/>
  </r>
  <r>
    <x v="1"/>
    <x v="0"/>
    <x v="0"/>
    <x v="5"/>
    <n v="2240"/>
    <n v="705600"/>
    <n v="582400"/>
  </r>
  <r>
    <x v="1"/>
    <x v="2"/>
    <x v="0"/>
    <x v="0"/>
    <n v="1937"/>
    <n v="20687.16"/>
    <n v="5811"/>
  </r>
  <r>
    <x v="1"/>
    <x v="0"/>
    <x v="4"/>
    <x v="5"/>
    <n v="270"/>
    <n v="83160"/>
    <n v="70200"/>
  </r>
  <r>
    <x v="1"/>
    <x v="0"/>
    <x v="4"/>
    <x v="4"/>
    <n v="1298"/>
    <n v="7904.82"/>
    <n v="6490"/>
  </r>
  <r>
    <x v="1"/>
    <x v="0"/>
    <x v="4"/>
    <x v="2"/>
    <n v="2641"/>
    <n v="45953.4"/>
    <n v="26410"/>
  </r>
  <r>
    <x v="1"/>
    <x v="0"/>
    <x v="1"/>
    <x v="2"/>
    <n v="2708"/>
    <n v="47119.199999999997"/>
    <n v="27080"/>
  </r>
  <r>
    <x v="1"/>
    <x v="0"/>
    <x v="3"/>
    <x v="4"/>
    <n v="293"/>
    <n v="1763.8600000000001"/>
    <n v="1465"/>
  </r>
  <r>
    <x v="1"/>
    <x v="3"/>
    <x v="1"/>
    <x v="2"/>
    <n v="278"/>
    <n v="3586.2"/>
    <n v="2780"/>
  </r>
  <r>
    <x v="1"/>
    <x v="0"/>
    <x v="2"/>
    <x v="2"/>
    <n v="260"/>
    <n v="4472"/>
    <n v="2600"/>
  </r>
  <r>
    <x v="1"/>
    <x v="4"/>
    <x v="2"/>
    <x v="1"/>
    <n v="1575"/>
    <n v="169312.5"/>
    <n v="189000"/>
  </r>
  <r>
    <x v="1"/>
    <x v="0"/>
    <x v="2"/>
    <x v="4"/>
    <n v="1368"/>
    <n v="8139.6"/>
    <n v="6840"/>
  </r>
  <r>
    <x v="2"/>
    <x v="3"/>
    <x v="1"/>
    <x v="4"/>
    <n v="921"/>
    <n v="13815"/>
    <n v="9210"/>
  </r>
  <r>
    <x v="2"/>
    <x v="2"/>
    <x v="1"/>
    <x v="1"/>
    <n v="2161"/>
    <n v="25932"/>
    <n v="6483"/>
  </r>
  <r>
    <x v="2"/>
    <x v="0"/>
    <x v="0"/>
    <x v="3"/>
    <n v="1326"/>
    <n v="9189.18"/>
    <n v="6630"/>
  </r>
  <r>
    <x v="2"/>
    <x v="0"/>
    <x v="2"/>
    <x v="0"/>
    <n v="1210"/>
    <n v="419265"/>
    <n v="314600"/>
  </r>
  <r>
    <x v="2"/>
    <x v="3"/>
    <x v="2"/>
    <x v="4"/>
    <n v="2214"/>
    <n v="32877.9"/>
    <n v="22140"/>
  </r>
  <r>
    <x v="2"/>
    <x v="0"/>
    <x v="1"/>
    <x v="3"/>
    <n v="263"/>
    <n v="1822.59"/>
    <n v="1315"/>
  </r>
  <r>
    <x v="2"/>
    <x v="1"/>
    <x v="1"/>
    <x v="5"/>
    <n v="259"/>
    <n v="76146"/>
    <n v="64750"/>
  </r>
  <r>
    <x v="2"/>
    <x v="1"/>
    <x v="2"/>
    <x v="5"/>
    <n v="1101"/>
    <n v="323694"/>
    <n v="275250"/>
  </r>
  <r>
    <x v="2"/>
    <x v="4"/>
    <x v="0"/>
    <x v="2"/>
    <n v="1774"/>
    <n v="215097.5"/>
    <n v="212880"/>
  </r>
  <r>
    <x v="2"/>
    <x v="3"/>
    <x v="0"/>
    <x v="4"/>
    <n v="1967"/>
    <n v="28324.799999999999"/>
    <n v="19670"/>
  </r>
  <r>
    <x v="2"/>
    <x v="4"/>
    <x v="1"/>
    <x v="2"/>
    <n v="795"/>
    <n v="95400"/>
    <n v="95400"/>
  </r>
  <r>
    <x v="2"/>
    <x v="2"/>
    <x v="4"/>
    <x v="1"/>
    <n v="1465"/>
    <n v="16876.8"/>
    <n v="4395"/>
  </r>
  <r>
    <x v="2"/>
    <x v="4"/>
    <x v="4"/>
    <x v="2"/>
    <n v="2992"/>
    <n v="355300"/>
    <n v="359040"/>
  </r>
  <r>
    <x v="2"/>
    <x v="4"/>
    <x v="3"/>
    <x v="2"/>
    <n v="2385"/>
    <n v="283218.75"/>
    <n v="286200"/>
  </r>
  <r>
    <x v="2"/>
    <x v="0"/>
    <x v="4"/>
    <x v="0"/>
    <n v="1761"/>
    <n v="573205.5"/>
    <n v="457860"/>
  </r>
  <r>
    <x v="2"/>
    <x v="3"/>
    <x v="3"/>
    <x v="4"/>
    <n v="2501"/>
    <n v="34513.800000000003"/>
    <n v="25010"/>
  </r>
  <r>
    <x v="2"/>
    <x v="4"/>
    <x v="2"/>
    <x v="2"/>
    <n v="1114"/>
    <n v="128110"/>
    <n v="133680"/>
  </r>
  <r>
    <x v="2"/>
    <x v="2"/>
    <x v="0"/>
    <x v="1"/>
    <n v="598"/>
    <n v="6601.92"/>
    <n v="1794"/>
  </r>
  <r>
    <x v="2"/>
    <x v="0"/>
    <x v="4"/>
    <x v="2"/>
    <n v="973"/>
    <n v="17708.599999999999"/>
    <n v="9730"/>
  </r>
  <r>
    <x v="2"/>
    <x v="2"/>
    <x v="3"/>
    <x v="1"/>
    <n v="1967"/>
    <n v="21479.64"/>
    <n v="5901"/>
  </r>
  <r>
    <x v="2"/>
    <x v="0"/>
    <x v="3"/>
    <x v="2"/>
    <n v="1954"/>
    <n v="35172"/>
    <n v="19540"/>
  </r>
  <r>
    <x v="2"/>
    <x v="1"/>
    <x v="4"/>
    <x v="5"/>
    <n v="2993"/>
    <n v="808110"/>
    <n v="748250"/>
  </r>
  <r>
    <x v="2"/>
    <x v="0"/>
    <x v="4"/>
    <x v="3"/>
    <n v="1579"/>
    <n v="9837.17"/>
    <n v="7895"/>
  </r>
  <r>
    <x v="2"/>
    <x v="0"/>
    <x v="1"/>
    <x v="0"/>
    <n v="792"/>
    <n v="246708"/>
    <n v="205920"/>
  </r>
  <r>
    <x v="2"/>
    <x v="0"/>
    <x v="2"/>
    <x v="2"/>
    <n v="1122"/>
    <n v="19971.599999999999"/>
    <n v="11220"/>
  </r>
  <r>
    <x v="2"/>
    <x v="3"/>
    <x v="4"/>
    <x v="4"/>
    <n v="677"/>
    <n v="8936.4"/>
    <n v="6770"/>
  </r>
  <r>
    <x v="2"/>
    <x v="0"/>
    <x v="3"/>
    <x v="3"/>
    <n v="1491"/>
    <n v="9184.56"/>
    <n v="7455"/>
  </r>
  <r>
    <x v="2"/>
    <x v="0"/>
    <x v="0"/>
    <x v="0"/>
    <n v="923"/>
    <n v="281053.5"/>
    <n v="239980"/>
  </r>
  <r>
    <x v="2"/>
    <x v="0"/>
    <x v="3"/>
    <x v="0"/>
    <n v="1790"/>
    <n v="545055"/>
    <n v="465400"/>
  </r>
  <r>
    <x v="2"/>
    <x v="0"/>
    <x v="0"/>
    <x v="2"/>
    <n v="2428"/>
    <n v="41761.599999999999"/>
    <n v="24280"/>
  </r>
  <r>
    <x v="2"/>
    <x v="0"/>
    <x v="2"/>
    <x v="3"/>
    <n v="2903"/>
    <n v="17476.060000000001"/>
    <n v="14515"/>
  </r>
  <r>
    <x v="2"/>
    <x v="1"/>
    <x v="0"/>
    <x v="5"/>
    <n v="888"/>
    <n v="229104"/>
    <n v="222000"/>
  </r>
  <r>
    <x v="2"/>
    <x v="0"/>
    <x v="1"/>
    <x v="2"/>
    <n v="1158"/>
    <n v="19686"/>
    <n v="11580"/>
  </r>
  <r>
    <x v="2"/>
    <x v="2"/>
    <x v="2"/>
    <x v="1"/>
    <n v="500"/>
    <n v="5100"/>
    <n v="1500"/>
  </r>
  <r>
    <x v="2"/>
    <x v="1"/>
    <x v="3"/>
    <x v="5"/>
    <n v="2475"/>
    <n v="631125"/>
    <n v="618750"/>
  </r>
  <r>
    <x v="3"/>
    <x v="2"/>
    <x v="1"/>
    <x v="3"/>
    <n v="2838"/>
    <n v="34056"/>
    <n v="8514"/>
  </r>
  <r>
    <x v="3"/>
    <x v="2"/>
    <x v="4"/>
    <x v="5"/>
    <n v="1953"/>
    <n v="23436"/>
    <n v="5859"/>
  </r>
  <r>
    <x v="3"/>
    <x v="4"/>
    <x v="1"/>
    <x v="5"/>
    <n v="4220"/>
    <n v="527437.5"/>
    <n v="506340"/>
  </r>
  <r>
    <x v="3"/>
    <x v="1"/>
    <x v="4"/>
    <x v="4"/>
    <n v="2301"/>
    <n v="683397"/>
    <n v="575250"/>
  </r>
  <r>
    <x v="3"/>
    <x v="0"/>
    <x v="4"/>
    <x v="2"/>
    <n v="4493"/>
    <n v="31133.024999999998"/>
    <n v="22462.5"/>
  </r>
  <r>
    <x v="3"/>
    <x v="0"/>
    <x v="3"/>
    <x v="1"/>
    <n v="3864"/>
    <n v="76507.200000000012"/>
    <n v="38640"/>
  </r>
  <r>
    <x v="3"/>
    <x v="0"/>
    <x v="0"/>
    <x v="3"/>
    <n v="944"/>
    <n v="326922.75"/>
    <n v="245310"/>
  </r>
  <r>
    <x v="3"/>
    <x v="4"/>
    <x v="0"/>
    <x v="0"/>
    <n v="743"/>
    <n v="90956.25"/>
    <n v="89100"/>
  </r>
  <r>
    <x v="3"/>
    <x v="4"/>
    <x v="3"/>
    <x v="0"/>
    <n v="4244"/>
    <n v="514524.375"/>
    <n v="509220"/>
  </r>
  <r>
    <x v="3"/>
    <x v="0"/>
    <x v="1"/>
    <x v="0"/>
    <n v="2580"/>
    <n v="50052"/>
    <n v="25800"/>
  </r>
  <r>
    <x v="3"/>
    <x v="2"/>
    <x v="2"/>
    <x v="3"/>
    <n v="1916"/>
    <n v="22302.240000000002"/>
    <n v="5748"/>
  </r>
  <r>
    <x v="3"/>
    <x v="0"/>
    <x v="0"/>
    <x v="1"/>
    <n v="3851"/>
    <n v="74699.700000000012"/>
    <n v="38505"/>
  </r>
  <r>
    <x v="3"/>
    <x v="1"/>
    <x v="1"/>
    <x v="2"/>
    <n v="1415"/>
    <n v="407376"/>
    <n v="353625"/>
  </r>
  <r>
    <x v="3"/>
    <x v="4"/>
    <x v="2"/>
    <x v="5"/>
    <n v="1074"/>
    <n v="128880"/>
    <n v="128880"/>
  </r>
  <r>
    <x v="3"/>
    <x v="1"/>
    <x v="2"/>
    <x v="2"/>
    <n v="1607"/>
    <n v="457995"/>
    <n v="401750"/>
  </r>
  <r>
    <x v="3"/>
    <x v="3"/>
    <x v="3"/>
    <x v="2"/>
    <n v="3801"/>
    <n v="53594.100000000006"/>
    <n v="38010"/>
  </r>
  <r>
    <x v="3"/>
    <x v="0"/>
    <x v="2"/>
    <x v="4"/>
    <n v="980"/>
    <n v="322420"/>
    <n v="254800"/>
  </r>
  <r>
    <x v="3"/>
    <x v="2"/>
    <x v="3"/>
    <x v="3"/>
    <n v="1739"/>
    <n v="19401.66"/>
    <n v="5215.5"/>
  </r>
  <r>
    <x v="3"/>
    <x v="0"/>
    <x v="1"/>
    <x v="2"/>
    <n v="1259"/>
    <n v="8107.96"/>
    <n v="6295"/>
  </r>
  <r>
    <x v="3"/>
    <x v="0"/>
    <x v="3"/>
    <x v="3"/>
    <n v="575"/>
    <n v="184989"/>
    <n v="149370"/>
  </r>
  <r>
    <x v="3"/>
    <x v="1"/>
    <x v="0"/>
    <x v="4"/>
    <n v="3803"/>
    <n v="1038082.5"/>
    <n v="950625"/>
  </r>
  <r>
    <x v="3"/>
    <x v="3"/>
    <x v="4"/>
    <x v="2"/>
    <n v="3675"/>
    <n v="50163.75"/>
    <n v="36750"/>
  </r>
  <r>
    <x v="3"/>
    <x v="0"/>
    <x v="4"/>
    <x v="3"/>
    <n v="1352"/>
    <n v="430452.75"/>
    <n v="351390"/>
  </r>
  <r>
    <x v="3"/>
    <x v="3"/>
    <x v="2"/>
    <x v="1"/>
    <n v="2628"/>
    <n v="35872.199999999997"/>
    <n v="26280"/>
  </r>
  <r>
    <x v="3"/>
    <x v="4"/>
    <x v="4"/>
    <x v="0"/>
    <n v="3446"/>
    <n v="387618.75"/>
    <n v="413460"/>
  </r>
  <r>
    <x v="3"/>
    <x v="3"/>
    <x v="1"/>
    <x v="1"/>
    <n v="510"/>
    <n v="6885"/>
    <n v="5100"/>
  </r>
  <r>
    <x v="3"/>
    <x v="2"/>
    <x v="0"/>
    <x v="5"/>
    <n v="3521"/>
    <n v="38021.399999999994"/>
    <n v="10561.5"/>
  </r>
  <r>
    <x v="3"/>
    <x v="0"/>
    <x v="3"/>
    <x v="2"/>
    <n v="2532"/>
    <n v="15774.36"/>
    <n v="12660"/>
  </r>
  <r>
    <x v="3"/>
    <x v="1"/>
    <x v="3"/>
    <x v="4"/>
    <n v="1773"/>
    <n v="468072"/>
    <n v="443250"/>
  </r>
  <r>
    <x v="3"/>
    <x v="0"/>
    <x v="2"/>
    <x v="0"/>
    <n v="2579"/>
    <n v="44358.8"/>
    <n v="25790"/>
  </r>
  <r>
    <x v="3"/>
    <x v="0"/>
    <x v="1"/>
    <x v="4"/>
    <n v="1199"/>
    <n v="360899"/>
    <n v="311740"/>
  </r>
  <r>
    <x v="3"/>
    <x v="0"/>
    <x v="4"/>
    <x v="1"/>
    <n v="606"/>
    <n v="10423.200000000001"/>
    <n v="6060"/>
  </r>
  <r>
    <x v="3"/>
    <x v="3"/>
    <x v="0"/>
    <x v="2"/>
    <n v="1614"/>
    <n v="20578.5"/>
    <n v="16140"/>
  </r>
  <r>
    <x v="3"/>
    <x v="0"/>
    <x v="2"/>
    <x v="2"/>
    <n v="2535"/>
    <n v="15083.25"/>
    <n v="12675"/>
  </r>
  <r>
    <x v="3"/>
    <x v="0"/>
    <x v="0"/>
    <x v="2"/>
    <n v="723"/>
    <n v="4301.8500000000004"/>
    <n v="3615"/>
  </r>
  <r>
    <x v="4"/>
    <x v="0"/>
    <x v="3"/>
    <x v="2"/>
    <n v="1030"/>
    <n v="7137.9"/>
    <n v="5150"/>
  </r>
  <r>
    <x v="4"/>
    <x v="0"/>
    <x v="2"/>
    <x v="1"/>
    <n v="362"/>
    <n v="2508.66"/>
    <n v="1810"/>
  </r>
  <r>
    <x v="4"/>
    <x v="1"/>
    <x v="3"/>
    <x v="2"/>
    <n v="918"/>
    <n v="269892"/>
    <n v="229500"/>
  </r>
  <r>
    <x v="4"/>
    <x v="1"/>
    <x v="1"/>
    <x v="2"/>
    <n v="1728"/>
    <n v="508032"/>
    <n v="432000"/>
  </r>
  <r>
    <x v="4"/>
    <x v="4"/>
    <x v="1"/>
    <x v="5"/>
    <n v="2276"/>
    <n v="278810"/>
    <n v="273120"/>
  </r>
  <r>
    <x v="4"/>
    <x v="0"/>
    <x v="0"/>
    <x v="0"/>
    <n v="831"/>
    <n v="16121.4"/>
    <n v="8310"/>
  </r>
  <r>
    <x v="4"/>
    <x v="1"/>
    <x v="4"/>
    <x v="2"/>
    <n v="2918"/>
    <n v="840384"/>
    <n v="729500"/>
  </r>
  <r>
    <x v="4"/>
    <x v="2"/>
    <x v="3"/>
    <x v="3"/>
    <n v="866"/>
    <n v="9976.32"/>
    <n v="2598"/>
  </r>
  <r>
    <x v="4"/>
    <x v="0"/>
    <x v="3"/>
    <x v="0"/>
    <n v="1563"/>
    <n v="29697"/>
    <n v="15630"/>
  </r>
  <r>
    <x v="4"/>
    <x v="0"/>
    <x v="4"/>
    <x v="2"/>
    <n v="2327"/>
    <n v="15474.55"/>
    <n v="11635"/>
  </r>
  <r>
    <x v="4"/>
    <x v="0"/>
    <x v="1"/>
    <x v="4"/>
    <n v="1460"/>
    <n v="480340"/>
    <n v="379600"/>
  </r>
  <r>
    <x v="4"/>
    <x v="3"/>
    <x v="1"/>
    <x v="1"/>
    <n v="1530"/>
    <n v="21573"/>
    <n v="15300"/>
  </r>
  <r>
    <x v="4"/>
    <x v="3"/>
    <x v="0"/>
    <x v="1"/>
    <n v="1262"/>
    <n v="17604.900000000001"/>
    <n v="12620"/>
  </r>
  <r>
    <x v="4"/>
    <x v="1"/>
    <x v="0"/>
    <x v="2"/>
    <n v="1702"/>
    <n v="474858"/>
    <n v="425500"/>
  </r>
  <r>
    <x v="4"/>
    <x v="4"/>
    <x v="0"/>
    <x v="5"/>
    <n v="1645"/>
    <n v="191231.25"/>
    <n v="197400"/>
  </r>
  <r>
    <x v="4"/>
    <x v="0"/>
    <x v="0"/>
    <x v="2"/>
    <n v="257"/>
    <n v="1655.08"/>
    <n v="1285"/>
  </r>
  <r>
    <x v="4"/>
    <x v="0"/>
    <x v="1"/>
    <x v="2"/>
    <n v="1095"/>
    <n v="7051.8"/>
    <n v="5475"/>
  </r>
  <r>
    <x v="4"/>
    <x v="0"/>
    <x v="3"/>
    <x v="4"/>
    <n v="1666"/>
    <n v="530621"/>
    <n v="433160"/>
  </r>
  <r>
    <x v="4"/>
    <x v="3"/>
    <x v="2"/>
    <x v="1"/>
    <n v="245"/>
    <n v="3344.25"/>
    <n v="2450"/>
  </r>
  <r>
    <x v="4"/>
    <x v="2"/>
    <x v="1"/>
    <x v="3"/>
    <n v="880"/>
    <n v="9609.6"/>
    <n v="2640"/>
  </r>
  <r>
    <x v="4"/>
    <x v="0"/>
    <x v="1"/>
    <x v="0"/>
    <n v="663"/>
    <n v="12066.6"/>
    <n v="6630"/>
  </r>
  <r>
    <x v="4"/>
    <x v="0"/>
    <x v="4"/>
    <x v="4"/>
    <n v="2313"/>
    <n v="728595"/>
    <n v="601380"/>
  </r>
  <r>
    <x v="4"/>
    <x v="1"/>
    <x v="2"/>
    <x v="2"/>
    <n v="591"/>
    <n v="159570"/>
    <n v="147750"/>
  </r>
  <r>
    <x v="4"/>
    <x v="3"/>
    <x v="4"/>
    <x v="1"/>
    <n v="790"/>
    <n v="10665"/>
    <n v="7900"/>
  </r>
  <r>
    <x v="4"/>
    <x v="4"/>
    <x v="2"/>
    <x v="3"/>
    <n v="341"/>
    <n v="38362.5"/>
    <n v="40920"/>
  </r>
  <r>
    <x v="4"/>
    <x v="0"/>
    <x v="2"/>
    <x v="5"/>
    <n v="2039"/>
    <n v="36702"/>
    <n v="20390"/>
  </r>
  <r>
    <x v="4"/>
    <x v="4"/>
    <x v="3"/>
    <x v="5"/>
    <n v="1433"/>
    <n v="159421.25"/>
    <n v="171960"/>
  </r>
  <r>
    <x v="4"/>
    <x v="2"/>
    <x v="0"/>
    <x v="3"/>
    <n v="2109"/>
    <n v="22271.040000000001"/>
    <n v="6327"/>
  </r>
  <r>
    <x v="4"/>
    <x v="2"/>
    <x v="2"/>
    <x v="4"/>
    <n v="2661"/>
    <n v="28100.16"/>
    <n v="7983"/>
  </r>
  <r>
    <x v="4"/>
    <x v="0"/>
    <x v="4"/>
    <x v="0"/>
    <n v="1743"/>
    <n v="29979.599999999999"/>
    <n v="17430"/>
  </r>
  <r>
    <x v="4"/>
    <x v="0"/>
    <x v="0"/>
    <x v="4"/>
    <n v="200"/>
    <n v="60200"/>
    <n v="52000"/>
  </r>
  <r>
    <x v="4"/>
    <x v="4"/>
    <x v="4"/>
    <x v="5"/>
    <n v="2844"/>
    <n v="305730"/>
    <n v="341280"/>
  </r>
  <r>
    <x v="4"/>
    <x v="0"/>
    <x v="2"/>
    <x v="2"/>
    <n v="2851"/>
    <n v="848172.5"/>
    <n v="741260"/>
  </r>
  <r>
    <x v="4"/>
    <x v="3"/>
    <x v="3"/>
    <x v="1"/>
    <n v="2826"/>
    <n v="36031.5"/>
    <n v="28260"/>
  </r>
  <r>
    <x v="4"/>
    <x v="2"/>
    <x v="4"/>
    <x v="3"/>
    <n v="1806"/>
    <n v="18421.2"/>
    <n v="5418"/>
  </r>
  <r>
    <x v="5"/>
    <x v="3"/>
    <x v="3"/>
    <x v="0"/>
    <n v="2178"/>
    <n v="32670"/>
    <n v="21780"/>
  </r>
  <r>
    <x v="5"/>
    <x v="3"/>
    <x v="1"/>
    <x v="0"/>
    <n v="888"/>
    <n v="13320"/>
    <n v="8880"/>
  </r>
  <r>
    <x v="5"/>
    <x v="3"/>
    <x v="2"/>
    <x v="0"/>
    <n v="2470"/>
    <n v="37050"/>
    <n v="24700"/>
  </r>
  <r>
    <x v="5"/>
    <x v="2"/>
    <x v="0"/>
    <x v="4"/>
    <n v="2518"/>
    <n v="30216"/>
    <n v="7554"/>
  </r>
  <r>
    <x v="5"/>
    <x v="0"/>
    <x v="3"/>
    <x v="4"/>
    <n v="1899"/>
    <n v="37980"/>
    <n v="18990"/>
  </r>
  <r>
    <x v="5"/>
    <x v="2"/>
    <x v="1"/>
    <x v="4"/>
    <n v="1545"/>
    <n v="18540"/>
    <n v="4635"/>
  </r>
  <r>
    <x v="5"/>
    <x v="3"/>
    <x v="2"/>
    <x v="4"/>
    <n v="2470"/>
    <n v="37050"/>
    <n v="24700"/>
  </r>
  <r>
    <x v="5"/>
    <x v="2"/>
    <x v="0"/>
    <x v="2"/>
    <n v="2518"/>
    <n v="30216"/>
    <n v="7554"/>
  </r>
  <r>
    <x v="5"/>
    <x v="0"/>
    <x v="1"/>
    <x v="2"/>
    <n v="1006"/>
    <n v="352100"/>
    <n v="261560"/>
  </r>
  <r>
    <x v="5"/>
    <x v="0"/>
    <x v="1"/>
    <x v="1"/>
    <n v="1006"/>
    <n v="352100"/>
    <n v="261560"/>
  </r>
  <r>
    <x v="5"/>
    <x v="2"/>
    <x v="1"/>
    <x v="1"/>
    <n v="1545"/>
    <n v="18540"/>
    <n v="4635"/>
  </r>
  <r>
    <x v="5"/>
    <x v="3"/>
    <x v="3"/>
    <x v="3"/>
    <n v="2178"/>
    <n v="32670"/>
    <n v="21780"/>
  </r>
  <r>
    <x v="5"/>
    <x v="3"/>
    <x v="1"/>
    <x v="3"/>
    <n v="888"/>
    <n v="13320"/>
    <n v="8880"/>
  </r>
  <r>
    <x v="5"/>
    <x v="0"/>
    <x v="3"/>
    <x v="5"/>
    <n v="1899"/>
    <n v="37980"/>
    <n v="18990"/>
  </r>
  <r>
    <x v="5"/>
    <x v="4"/>
    <x v="4"/>
    <x v="2"/>
    <n v="727"/>
    <n v="89966.25"/>
    <n v="87240"/>
  </r>
  <r>
    <x v="5"/>
    <x v="4"/>
    <x v="3"/>
    <x v="2"/>
    <n v="787"/>
    <n v="97391.25"/>
    <n v="94440"/>
  </r>
  <r>
    <x v="5"/>
    <x v="4"/>
    <x v="4"/>
    <x v="3"/>
    <n v="727"/>
    <n v="89966.25"/>
    <n v="87240"/>
  </r>
  <r>
    <x v="5"/>
    <x v="4"/>
    <x v="3"/>
    <x v="3"/>
    <n v="787"/>
    <n v="97391.25"/>
    <n v="94440"/>
  </r>
  <r>
    <x v="5"/>
    <x v="2"/>
    <x v="4"/>
    <x v="4"/>
    <n v="1142"/>
    <n v="13429.92"/>
    <n v="3426"/>
  </r>
  <r>
    <x v="5"/>
    <x v="2"/>
    <x v="4"/>
    <x v="2"/>
    <n v="1142"/>
    <n v="13429.92"/>
    <n v="3426"/>
  </r>
  <r>
    <x v="5"/>
    <x v="4"/>
    <x v="2"/>
    <x v="2"/>
    <n v="662"/>
    <n v="81095"/>
    <n v="79440"/>
  </r>
  <r>
    <x v="5"/>
    <x v="4"/>
    <x v="2"/>
    <x v="3"/>
    <n v="662"/>
    <n v="81095"/>
    <n v="79440"/>
  </r>
  <r>
    <x v="5"/>
    <x v="1"/>
    <x v="1"/>
    <x v="0"/>
    <n v="689"/>
    <n v="200499"/>
    <n v="172250"/>
  </r>
  <r>
    <x v="5"/>
    <x v="2"/>
    <x v="3"/>
    <x v="4"/>
    <n v="1901"/>
    <n v="22127.64"/>
    <n v="5703"/>
  </r>
  <r>
    <x v="5"/>
    <x v="2"/>
    <x v="3"/>
    <x v="2"/>
    <n v="1901"/>
    <n v="22127.64"/>
    <n v="5703"/>
  </r>
  <r>
    <x v="5"/>
    <x v="1"/>
    <x v="1"/>
    <x v="2"/>
    <n v="689"/>
    <n v="200499"/>
    <n v="172250"/>
  </r>
  <r>
    <x v="5"/>
    <x v="4"/>
    <x v="1"/>
    <x v="2"/>
    <n v="1570"/>
    <n v="190362.5"/>
    <n v="188400"/>
  </r>
  <r>
    <x v="5"/>
    <x v="4"/>
    <x v="1"/>
    <x v="3"/>
    <n v="1570"/>
    <n v="190362.5"/>
    <n v="188400"/>
  </r>
  <r>
    <x v="5"/>
    <x v="1"/>
    <x v="4"/>
    <x v="0"/>
    <n v="991"/>
    <n v="282435"/>
    <n v="247750"/>
  </r>
  <r>
    <x v="5"/>
    <x v="1"/>
    <x v="4"/>
    <x v="2"/>
    <n v="991"/>
    <n v="282435"/>
    <n v="247750"/>
  </r>
  <r>
    <x v="5"/>
    <x v="0"/>
    <x v="4"/>
    <x v="2"/>
    <n v="602"/>
    <n v="200165"/>
    <n v="156520"/>
  </r>
  <r>
    <x v="5"/>
    <x v="0"/>
    <x v="4"/>
    <x v="1"/>
    <n v="602"/>
    <n v="200165"/>
    <n v="156520"/>
  </r>
  <r>
    <x v="5"/>
    <x v="3"/>
    <x v="0"/>
    <x v="0"/>
    <n v="2844"/>
    <n v="40100.400000000001"/>
    <n v="28440"/>
  </r>
  <r>
    <x v="5"/>
    <x v="0"/>
    <x v="3"/>
    <x v="2"/>
    <n v="1496"/>
    <n v="492184"/>
    <n v="388960"/>
  </r>
  <r>
    <x v="5"/>
    <x v="0"/>
    <x v="3"/>
    <x v="1"/>
    <n v="1496"/>
    <n v="492184"/>
    <n v="388960"/>
  </r>
  <r>
    <x v="5"/>
    <x v="0"/>
    <x v="2"/>
    <x v="1"/>
    <n v="1498"/>
    <n v="9856.84"/>
    <n v="7490"/>
  </r>
  <r>
    <x v="5"/>
    <x v="3"/>
    <x v="0"/>
    <x v="3"/>
    <n v="2844"/>
    <n v="40100.400000000001"/>
    <n v="28440"/>
  </r>
  <r>
    <x v="5"/>
    <x v="0"/>
    <x v="2"/>
    <x v="3"/>
    <n v="1498"/>
    <n v="9856.84"/>
    <n v="7490"/>
  </r>
  <r>
    <x v="5"/>
    <x v="0"/>
    <x v="0"/>
    <x v="1"/>
    <n v="1135"/>
    <n v="7388.85"/>
    <n v="5675"/>
  </r>
  <r>
    <x v="5"/>
    <x v="0"/>
    <x v="0"/>
    <x v="5"/>
    <n v="1135"/>
    <n v="7388.85"/>
    <n v="5675"/>
  </r>
  <r>
    <x v="5"/>
    <x v="1"/>
    <x v="3"/>
    <x v="0"/>
    <n v="448"/>
    <n v="124992"/>
    <n v="112000"/>
  </r>
  <r>
    <x v="5"/>
    <x v="1"/>
    <x v="3"/>
    <x v="2"/>
    <n v="448"/>
    <n v="124992"/>
    <n v="112000"/>
  </r>
  <r>
    <x v="5"/>
    <x v="0"/>
    <x v="4"/>
    <x v="4"/>
    <n v="1282"/>
    <n v="23588.799999999999"/>
    <n v="12820"/>
  </r>
  <r>
    <x v="5"/>
    <x v="0"/>
    <x v="4"/>
    <x v="5"/>
    <n v="1282"/>
    <n v="23588.799999999999"/>
    <n v="12820"/>
  </r>
  <r>
    <x v="5"/>
    <x v="0"/>
    <x v="0"/>
    <x v="4"/>
    <n v="708"/>
    <n v="13027.2"/>
    <n v="7080"/>
  </r>
  <r>
    <x v="5"/>
    <x v="0"/>
    <x v="1"/>
    <x v="2"/>
    <n v="1366"/>
    <n v="25134.400000000001"/>
    <n v="13660"/>
  </r>
  <r>
    <x v="5"/>
    <x v="1"/>
    <x v="2"/>
    <x v="2"/>
    <n v="2460"/>
    <n v="678960"/>
    <n v="615000"/>
  </r>
  <r>
    <x v="5"/>
    <x v="0"/>
    <x v="4"/>
    <x v="1"/>
    <n v="2907"/>
    <n v="18721.080000000002"/>
    <n v="14535"/>
  </r>
  <r>
    <x v="5"/>
    <x v="0"/>
    <x v="1"/>
    <x v="1"/>
    <n v="2338"/>
    <n v="15056.72"/>
    <n v="11690"/>
  </r>
  <r>
    <x v="5"/>
    <x v="0"/>
    <x v="1"/>
    <x v="3"/>
    <n v="2338"/>
    <n v="15056.72"/>
    <n v="11690"/>
  </r>
  <r>
    <x v="5"/>
    <x v="0"/>
    <x v="0"/>
    <x v="5"/>
    <n v="708"/>
    <n v="13027.2"/>
    <n v="7080"/>
  </r>
  <r>
    <x v="5"/>
    <x v="0"/>
    <x v="4"/>
    <x v="5"/>
    <n v="2907"/>
    <n v="18721.080000000002"/>
    <n v="14535"/>
  </r>
  <r>
    <x v="5"/>
    <x v="0"/>
    <x v="1"/>
    <x v="5"/>
    <n v="1366"/>
    <n v="25134.400000000001"/>
    <n v="13660"/>
  </r>
  <r>
    <x v="5"/>
    <x v="1"/>
    <x v="2"/>
    <x v="5"/>
    <n v="2460"/>
    <n v="678960"/>
    <n v="615000"/>
  </r>
  <r>
    <x v="5"/>
    <x v="1"/>
    <x v="0"/>
    <x v="0"/>
    <n v="1094"/>
    <n v="298662"/>
    <n v="273500"/>
  </r>
  <r>
    <x v="5"/>
    <x v="1"/>
    <x v="0"/>
    <x v="2"/>
    <n v="1094"/>
    <n v="298662"/>
    <n v="273500"/>
  </r>
  <r>
    <x v="5"/>
    <x v="0"/>
    <x v="2"/>
    <x v="2"/>
    <n v="1038"/>
    <n v="18891.599999999999"/>
    <n v="10380"/>
  </r>
  <r>
    <x v="5"/>
    <x v="0"/>
    <x v="2"/>
    <x v="5"/>
    <n v="1038"/>
    <n v="18891.599999999999"/>
    <n v="10380"/>
  </r>
  <r>
    <x v="5"/>
    <x v="0"/>
    <x v="2"/>
    <x v="0"/>
    <n v="886"/>
    <n v="272888"/>
    <n v="230360"/>
  </r>
  <r>
    <x v="5"/>
    <x v="0"/>
    <x v="2"/>
    <x v="2"/>
    <n v="886"/>
    <n v="272888"/>
    <n v="230360"/>
  </r>
  <r>
    <x v="5"/>
    <x v="3"/>
    <x v="4"/>
    <x v="0"/>
    <n v="2567"/>
    <n v="33499.35"/>
    <n v="25670"/>
  </r>
  <r>
    <x v="5"/>
    <x v="3"/>
    <x v="4"/>
    <x v="3"/>
    <n v="2567"/>
    <n v="33499.35"/>
    <n v="25670"/>
  </r>
  <r>
    <x v="5"/>
    <x v="2"/>
    <x v="2"/>
    <x v="4"/>
    <n v="604"/>
    <n v="6305.76"/>
    <n v="1812"/>
  </r>
  <r>
    <x v="5"/>
    <x v="0"/>
    <x v="0"/>
    <x v="2"/>
    <n v="2632"/>
    <n v="801444"/>
    <n v="684320"/>
  </r>
  <r>
    <x v="5"/>
    <x v="4"/>
    <x v="0"/>
    <x v="2"/>
    <n v="1583"/>
    <n v="172151.25"/>
    <n v="189960"/>
  </r>
  <r>
    <x v="5"/>
    <x v="0"/>
    <x v="0"/>
    <x v="1"/>
    <n v="2632"/>
    <n v="801444"/>
    <n v="684320"/>
  </r>
  <r>
    <x v="5"/>
    <x v="0"/>
    <x v="3"/>
    <x v="1"/>
    <n v="1190"/>
    <n v="7247.1"/>
    <n v="5950"/>
  </r>
  <r>
    <x v="5"/>
    <x v="2"/>
    <x v="2"/>
    <x v="1"/>
    <n v="604"/>
    <n v="6305.76"/>
    <n v="1812"/>
  </r>
  <r>
    <x v="5"/>
    <x v="4"/>
    <x v="0"/>
    <x v="3"/>
    <n v="1583"/>
    <n v="172151.25"/>
    <n v="189960"/>
  </r>
  <r>
    <x v="5"/>
    <x v="0"/>
    <x v="3"/>
    <x v="5"/>
    <n v="1190"/>
    <n v="7247.1"/>
    <n v="5950"/>
  </r>
  <r>
    <x v="6"/>
    <x v="4"/>
    <x v="0"/>
    <x v="4"/>
    <n v="2666"/>
    <n v="333187.5"/>
    <n v="319860"/>
  </r>
  <r>
    <x v="6"/>
    <x v="2"/>
    <x v="1"/>
    <x v="2"/>
    <n v="367"/>
    <n v="4404"/>
    <n v="1101"/>
  </r>
  <r>
    <x v="6"/>
    <x v="0"/>
    <x v="1"/>
    <x v="5"/>
    <n v="1686"/>
    <n v="11802"/>
    <n v="8430"/>
  </r>
  <r>
    <x v="6"/>
    <x v="0"/>
    <x v="4"/>
    <x v="0"/>
    <n v="2529"/>
    <n v="17525.97"/>
    <n v="12645"/>
  </r>
  <r>
    <x v="6"/>
    <x v="0"/>
    <x v="3"/>
    <x v="4"/>
    <n v="1376"/>
    <n v="27234.899999999998"/>
    <n v="13755"/>
  </r>
  <r>
    <x v="6"/>
    <x v="4"/>
    <x v="2"/>
    <x v="2"/>
    <n v="1823"/>
    <n v="225596.25"/>
    <n v="218760"/>
  </r>
  <r>
    <x v="6"/>
    <x v="2"/>
    <x v="4"/>
    <x v="2"/>
    <n v="1370"/>
    <n v="15940.98"/>
    <n v="4108.5"/>
  </r>
  <r>
    <x v="6"/>
    <x v="0"/>
    <x v="4"/>
    <x v="2"/>
    <n v="3450"/>
    <n v="1159200"/>
    <n v="897000"/>
  </r>
  <r>
    <x v="6"/>
    <x v="4"/>
    <x v="3"/>
    <x v="2"/>
    <n v="2988"/>
    <n v="358560"/>
    <n v="358560"/>
  </r>
  <r>
    <x v="6"/>
    <x v="0"/>
    <x v="2"/>
    <x v="5"/>
    <n v="1683"/>
    <n v="11191.95"/>
    <n v="8415"/>
  </r>
  <r>
    <x v="6"/>
    <x v="4"/>
    <x v="4"/>
    <x v="4"/>
    <n v="3627"/>
    <n v="430706.25"/>
    <n v="435240"/>
  </r>
  <r>
    <x v="6"/>
    <x v="4"/>
    <x v="1"/>
    <x v="2"/>
    <n v="3513"/>
    <n v="408386.25"/>
    <n v="421560"/>
  </r>
  <r>
    <x v="6"/>
    <x v="1"/>
    <x v="3"/>
    <x v="1"/>
    <n v="1659"/>
    <n v="462861"/>
    <n v="414750"/>
  </r>
  <r>
    <x v="6"/>
    <x v="0"/>
    <x v="1"/>
    <x v="4"/>
    <n v="645"/>
    <n v="11868"/>
    <n v="6450"/>
  </r>
  <r>
    <x v="6"/>
    <x v="0"/>
    <x v="4"/>
    <x v="3"/>
    <n v="437"/>
    <n v="8031.5999999999995"/>
    <n v="4365"/>
  </r>
  <r>
    <x v="6"/>
    <x v="1"/>
    <x v="0"/>
    <x v="1"/>
    <n v="3794"/>
    <n v="1035625.5"/>
    <n v="948375"/>
  </r>
  <r>
    <x v="6"/>
    <x v="0"/>
    <x v="1"/>
    <x v="1"/>
    <n v="1307"/>
    <n v="416279.5"/>
    <n v="339820"/>
  </r>
  <r>
    <x v="6"/>
    <x v="0"/>
    <x v="0"/>
    <x v="0"/>
    <n v="819"/>
    <n v="5217.03"/>
    <n v="4095"/>
  </r>
  <r>
    <x v="6"/>
    <x v="3"/>
    <x v="0"/>
    <x v="5"/>
    <n v="1631"/>
    <n v="22256.324999999997"/>
    <n v="16305"/>
  </r>
  <r>
    <x v="6"/>
    <x v="0"/>
    <x v="3"/>
    <x v="1"/>
    <n v="639"/>
    <n v="201285"/>
    <n v="166140"/>
  </r>
  <r>
    <x v="6"/>
    <x v="3"/>
    <x v="2"/>
    <x v="3"/>
    <n v="641"/>
    <n v="8653.5"/>
    <n v="6410"/>
  </r>
  <r>
    <x v="6"/>
    <x v="3"/>
    <x v="4"/>
    <x v="5"/>
    <n v="3200"/>
    <n v="42713.324999999997"/>
    <n v="31995"/>
  </r>
  <r>
    <x v="6"/>
    <x v="1"/>
    <x v="1"/>
    <x v="0"/>
    <n v="2811"/>
    <n v="750537"/>
    <n v="702750"/>
  </r>
  <r>
    <x v="6"/>
    <x v="0"/>
    <x v="0"/>
    <x v="2"/>
    <n v="2105"/>
    <n v="655551.75"/>
    <n v="547170"/>
  </r>
  <r>
    <x v="6"/>
    <x v="2"/>
    <x v="0"/>
    <x v="2"/>
    <n v="4026"/>
    <n v="42997.68"/>
    <n v="12078"/>
  </r>
  <r>
    <x v="6"/>
    <x v="2"/>
    <x v="3"/>
    <x v="2"/>
    <n v="2426"/>
    <n v="25904.340000000004"/>
    <n v="7276.5"/>
  </r>
  <r>
    <x v="6"/>
    <x v="0"/>
    <x v="2"/>
    <x v="1"/>
    <n v="1395"/>
    <n v="429660"/>
    <n v="362700"/>
  </r>
  <r>
    <x v="6"/>
    <x v="3"/>
    <x v="3"/>
    <x v="3"/>
    <n v="3875"/>
    <n v="51143.399999999994"/>
    <n v="38745"/>
  </r>
  <r>
    <x v="6"/>
    <x v="0"/>
    <x v="3"/>
    <x v="5"/>
    <n v="3422"/>
    <n v="21076.44"/>
    <n v="17107.5"/>
  </r>
  <r>
    <x v="6"/>
    <x v="0"/>
    <x v="2"/>
    <x v="4"/>
    <n v="2255"/>
    <n v="39237"/>
    <n v="22550"/>
  </r>
  <r>
    <x v="6"/>
    <x v="2"/>
    <x v="2"/>
    <x v="2"/>
    <n v="571"/>
    <n v="5961.24"/>
    <n v="1713"/>
  </r>
  <r>
    <x v="6"/>
    <x v="1"/>
    <x v="2"/>
    <x v="0"/>
    <n v="801"/>
    <n v="206658"/>
    <n v="200250"/>
  </r>
  <r>
    <x v="6"/>
    <x v="1"/>
    <x v="4"/>
    <x v="1"/>
    <n v="2460"/>
    <n v="634680"/>
    <n v="615000"/>
  </r>
  <r>
    <x v="6"/>
    <x v="0"/>
    <x v="0"/>
    <x v="3"/>
    <n v="866"/>
    <n v="14713.5"/>
    <n v="8655"/>
  </r>
  <r>
    <x v="6"/>
    <x v="3"/>
    <x v="1"/>
    <x v="3"/>
    <n v="492"/>
    <n v="6273"/>
    <n v="4920"/>
  </r>
  <r>
    <x v="7"/>
    <x v="1"/>
    <x v="2"/>
    <x v="4"/>
    <n v="958"/>
    <n v="287400"/>
    <n v="239500"/>
  </r>
  <r>
    <x v="7"/>
    <x v="0"/>
    <x v="2"/>
    <x v="2"/>
    <n v="883"/>
    <n v="6181"/>
    <n v="4415"/>
  </r>
  <r>
    <x v="7"/>
    <x v="4"/>
    <x v="4"/>
    <x v="1"/>
    <n v="2821"/>
    <n v="352625"/>
    <n v="338520"/>
  </r>
  <r>
    <x v="7"/>
    <x v="2"/>
    <x v="4"/>
    <x v="5"/>
    <n v="2141"/>
    <n v="25692"/>
    <n v="6423"/>
  </r>
  <r>
    <x v="7"/>
    <x v="0"/>
    <x v="0"/>
    <x v="4"/>
    <n v="1830"/>
    <n v="12681.9"/>
    <n v="9150"/>
  </r>
  <r>
    <x v="7"/>
    <x v="4"/>
    <x v="0"/>
    <x v="1"/>
    <n v="923"/>
    <n v="114221.25"/>
    <n v="110760"/>
  </r>
  <r>
    <x v="7"/>
    <x v="1"/>
    <x v="0"/>
    <x v="3"/>
    <n v="1874"/>
    <n v="545334"/>
    <n v="468500"/>
  </r>
  <r>
    <x v="7"/>
    <x v="0"/>
    <x v="2"/>
    <x v="3"/>
    <n v="1642"/>
    <n v="557459"/>
    <n v="426920"/>
  </r>
  <r>
    <x v="7"/>
    <x v="1"/>
    <x v="1"/>
    <x v="4"/>
    <n v="1859"/>
    <n v="535392"/>
    <n v="464750"/>
  </r>
  <r>
    <x v="7"/>
    <x v="2"/>
    <x v="2"/>
    <x v="5"/>
    <n v="1123"/>
    <n v="12802.2"/>
    <n v="3369"/>
  </r>
  <r>
    <x v="7"/>
    <x v="0"/>
    <x v="4"/>
    <x v="1"/>
    <n v="2832"/>
    <n v="53808"/>
    <n v="28320"/>
  </r>
  <r>
    <x v="7"/>
    <x v="0"/>
    <x v="3"/>
    <x v="1"/>
    <n v="1579"/>
    <n v="30001"/>
    <n v="15790"/>
  </r>
  <r>
    <x v="7"/>
    <x v="0"/>
    <x v="0"/>
    <x v="5"/>
    <n v="552"/>
    <n v="183540"/>
    <n v="143520"/>
  </r>
  <r>
    <x v="7"/>
    <x v="3"/>
    <x v="4"/>
    <x v="2"/>
    <n v="2198"/>
    <n v="30991.8"/>
    <n v="21980"/>
  </r>
  <r>
    <x v="7"/>
    <x v="3"/>
    <x v="1"/>
    <x v="2"/>
    <n v="1743"/>
    <n v="24576.3"/>
    <n v="17430"/>
  </r>
  <r>
    <x v="7"/>
    <x v="0"/>
    <x v="1"/>
    <x v="1"/>
    <n v="1001"/>
    <n v="18818.8"/>
    <n v="10010"/>
  </r>
  <r>
    <x v="7"/>
    <x v="2"/>
    <x v="0"/>
    <x v="0"/>
    <n v="1884"/>
    <n v="21025.439999999999"/>
    <n v="5652"/>
  </r>
  <r>
    <x v="7"/>
    <x v="3"/>
    <x v="3"/>
    <x v="2"/>
    <n v="2101"/>
    <n v="29308.95"/>
    <n v="21010"/>
  </r>
  <r>
    <x v="7"/>
    <x v="0"/>
    <x v="2"/>
    <x v="1"/>
    <n v="609"/>
    <n v="11327.4"/>
    <n v="6090"/>
  </r>
  <r>
    <x v="7"/>
    <x v="4"/>
    <x v="2"/>
    <x v="0"/>
    <n v="1540"/>
    <n v="177100"/>
    <n v="184800"/>
  </r>
  <r>
    <x v="7"/>
    <x v="1"/>
    <x v="3"/>
    <x v="4"/>
    <n v="1562"/>
    <n v="431112"/>
    <n v="390500"/>
  </r>
  <r>
    <x v="7"/>
    <x v="0"/>
    <x v="4"/>
    <x v="2"/>
    <n v="678"/>
    <n v="4366.32"/>
    <n v="3390"/>
  </r>
  <r>
    <x v="7"/>
    <x v="0"/>
    <x v="1"/>
    <x v="2"/>
    <n v="1598"/>
    <n v="10291.120000000001"/>
    <n v="7990"/>
  </r>
  <r>
    <x v="7"/>
    <x v="0"/>
    <x v="3"/>
    <x v="3"/>
    <n v="381"/>
    <n v="122682"/>
    <n v="99060"/>
  </r>
  <r>
    <x v="7"/>
    <x v="0"/>
    <x v="1"/>
    <x v="3"/>
    <n v="422"/>
    <n v="135884"/>
    <n v="109720"/>
  </r>
  <r>
    <x v="7"/>
    <x v="0"/>
    <x v="4"/>
    <x v="3"/>
    <n v="2807"/>
    <n v="884205"/>
    <n v="729820"/>
  </r>
  <r>
    <x v="7"/>
    <x v="2"/>
    <x v="1"/>
    <x v="5"/>
    <n v="2574"/>
    <n v="27799.200000000001"/>
    <n v="7722"/>
  </r>
  <r>
    <x v="7"/>
    <x v="0"/>
    <x v="0"/>
    <x v="2"/>
    <n v="2394"/>
    <n v="42613.2"/>
    <n v="23940"/>
  </r>
  <r>
    <x v="7"/>
    <x v="3"/>
    <x v="2"/>
    <x v="2"/>
    <n v="1984"/>
    <n v="26486.400000000001"/>
    <n v="19840"/>
  </r>
  <r>
    <x v="7"/>
    <x v="0"/>
    <x v="3"/>
    <x v="2"/>
    <n v="2696"/>
    <n v="16418.64"/>
    <n v="13480"/>
  </r>
  <r>
    <x v="7"/>
    <x v="1"/>
    <x v="4"/>
    <x v="3"/>
    <n v="2541"/>
    <n v="655578"/>
    <n v="635250"/>
  </r>
  <r>
    <x v="7"/>
    <x v="2"/>
    <x v="3"/>
    <x v="5"/>
    <n v="2475"/>
    <n v="25542"/>
    <n v="7425"/>
  </r>
  <r>
    <x v="7"/>
    <x v="4"/>
    <x v="3"/>
    <x v="0"/>
    <n v="1174"/>
    <n v="124737.5"/>
    <n v="140880"/>
  </r>
  <r>
    <x v="7"/>
    <x v="4"/>
    <x v="1"/>
    <x v="0"/>
    <n v="2767"/>
    <n v="293993.75"/>
    <n v="332040"/>
  </r>
  <r>
    <x v="7"/>
    <x v="3"/>
    <x v="0"/>
    <x v="2"/>
    <n v="2559"/>
    <n v="32627.25"/>
    <n v="25590"/>
  </r>
  <r>
    <x v="8"/>
    <x v="0"/>
    <x v="1"/>
    <x v="4"/>
    <n v="2146"/>
    <n v="15022"/>
    <n v="10730"/>
  </r>
  <r>
    <x v="8"/>
    <x v="3"/>
    <x v="2"/>
    <x v="2"/>
    <n v="2472"/>
    <n v="37080"/>
    <n v="24720"/>
  </r>
  <r>
    <x v="8"/>
    <x v="1"/>
    <x v="3"/>
    <x v="3"/>
    <n v="2151"/>
    <n v="645300"/>
    <n v="537750"/>
  </r>
  <r>
    <x v="8"/>
    <x v="2"/>
    <x v="0"/>
    <x v="0"/>
    <n v="1445"/>
    <n v="17166.599999999999"/>
    <n v="4335"/>
  </r>
  <r>
    <x v="8"/>
    <x v="2"/>
    <x v="3"/>
    <x v="0"/>
    <n v="2671"/>
    <n v="31731.48"/>
    <n v="8013"/>
  </r>
  <r>
    <x v="8"/>
    <x v="3"/>
    <x v="1"/>
    <x v="2"/>
    <n v="747"/>
    <n v="11092.95"/>
    <n v="7470"/>
  </r>
  <r>
    <x v="8"/>
    <x v="1"/>
    <x v="1"/>
    <x v="3"/>
    <n v="986"/>
    <n v="292842"/>
    <n v="246500"/>
  </r>
  <r>
    <x v="8"/>
    <x v="2"/>
    <x v="4"/>
    <x v="0"/>
    <n v="1947"/>
    <n v="22663.08"/>
    <n v="5841"/>
  </r>
  <r>
    <x v="8"/>
    <x v="0"/>
    <x v="3"/>
    <x v="4"/>
    <n v="544"/>
    <n v="3693.76"/>
    <n v="2720"/>
  </r>
  <r>
    <x v="8"/>
    <x v="3"/>
    <x v="0"/>
    <x v="2"/>
    <n v="218"/>
    <n v="3139.2"/>
    <n v="2180"/>
  </r>
  <r>
    <x v="8"/>
    <x v="0"/>
    <x v="0"/>
    <x v="2"/>
    <n v="2074"/>
    <n v="39820.800000000003"/>
    <n v="20740"/>
  </r>
  <r>
    <x v="8"/>
    <x v="0"/>
    <x v="4"/>
    <x v="2"/>
    <n v="1056"/>
    <n v="20275.2"/>
    <n v="10560"/>
  </r>
  <r>
    <x v="8"/>
    <x v="0"/>
    <x v="1"/>
    <x v="5"/>
    <n v="1907"/>
    <n v="640752"/>
    <n v="495820"/>
  </r>
  <r>
    <x v="8"/>
    <x v="3"/>
    <x v="3"/>
    <x v="2"/>
    <n v="2620"/>
    <n v="37335"/>
    <n v="26200"/>
  </r>
  <r>
    <x v="8"/>
    <x v="2"/>
    <x v="2"/>
    <x v="0"/>
    <n v="562"/>
    <n v="6339.36"/>
    <n v="1686"/>
  </r>
  <r>
    <x v="8"/>
    <x v="0"/>
    <x v="2"/>
    <x v="5"/>
    <n v="1679"/>
    <n v="552391"/>
    <n v="436540"/>
  </r>
  <r>
    <x v="8"/>
    <x v="0"/>
    <x v="3"/>
    <x v="2"/>
    <n v="1535"/>
    <n v="28551"/>
    <n v="15350"/>
  </r>
  <r>
    <x v="8"/>
    <x v="4"/>
    <x v="1"/>
    <x v="1"/>
    <n v="2087"/>
    <n v="242613.75"/>
    <n v="250440"/>
  </r>
  <r>
    <x v="8"/>
    <x v="0"/>
    <x v="3"/>
    <x v="5"/>
    <n v="2876"/>
    <n v="936138"/>
    <n v="747760"/>
  </r>
  <r>
    <x v="8"/>
    <x v="0"/>
    <x v="1"/>
    <x v="2"/>
    <n v="1934"/>
    <n v="35585.599999999999"/>
    <n v="19340"/>
  </r>
  <r>
    <x v="8"/>
    <x v="0"/>
    <x v="2"/>
    <x v="2"/>
    <n v="2993"/>
    <n v="55071.199999999997"/>
    <n v="29930"/>
  </r>
  <r>
    <x v="8"/>
    <x v="1"/>
    <x v="0"/>
    <x v="3"/>
    <n v="2134"/>
    <n v="588984"/>
    <n v="533500"/>
  </r>
  <r>
    <x v="8"/>
    <x v="4"/>
    <x v="0"/>
    <x v="1"/>
    <n v="567"/>
    <n v="64496.25"/>
    <n v="68040"/>
  </r>
  <r>
    <x v="8"/>
    <x v="4"/>
    <x v="2"/>
    <x v="1"/>
    <n v="2110"/>
    <n v="240012.5"/>
    <n v="253200"/>
  </r>
  <r>
    <x v="8"/>
    <x v="1"/>
    <x v="4"/>
    <x v="3"/>
    <n v="1867"/>
    <n v="509691"/>
    <n v="466750"/>
  </r>
  <r>
    <x v="8"/>
    <x v="0"/>
    <x v="4"/>
    <x v="5"/>
    <n v="2071"/>
    <n v="659613.5"/>
    <n v="538460"/>
  </r>
  <r>
    <x v="8"/>
    <x v="2"/>
    <x v="1"/>
    <x v="0"/>
    <n v="1580"/>
    <n v="17253.599999999999"/>
    <n v="4740"/>
  </r>
  <r>
    <x v="8"/>
    <x v="0"/>
    <x v="4"/>
    <x v="4"/>
    <n v="2328"/>
    <n v="14666.4"/>
    <n v="11640"/>
  </r>
  <r>
    <x v="8"/>
    <x v="4"/>
    <x v="4"/>
    <x v="1"/>
    <n v="1596"/>
    <n v="179550"/>
    <n v="191520"/>
  </r>
  <r>
    <x v="8"/>
    <x v="1"/>
    <x v="2"/>
    <x v="3"/>
    <n v="432"/>
    <n v="116640"/>
    <n v="108000"/>
  </r>
  <r>
    <x v="8"/>
    <x v="0"/>
    <x v="0"/>
    <x v="5"/>
    <n v="707"/>
    <n v="222705"/>
    <n v="183820"/>
  </r>
  <r>
    <x v="8"/>
    <x v="0"/>
    <x v="2"/>
    <x v="4"/>
    <n v="2420"/>
    <n v="14907.2"/>
    <n v="12100"/>
  </r>
  <r>
    <x v="8"/>
    <x v="3"/>
    <x v="4"/>
    <x v="2"/>
    <n v="1767"/>
    <n v="22794.3"/>
    <n v="17670"/>
  </r>
  <r>
    <x v="8"/>
    <x v="0"/>
    <x v="0"/>
    <x v="4"/>
    <n v="388"/>
    <n v="2335.7600000000002"/>
    <n v="1940"/>
  </r>
  <r>
    <x v="8"/>
    <x v="4"/>
    <x v="3"/>
    <x v="1"/>
    <n v="663"/>
    <n v="70443.75"/>
    <n v="79560"/>
  </r>
  <r>
    <x v="9"/>
    <x v="0"/>
    <x v="4"/>
    <x v="2"/>
    <n v="1143"/>
    <n v="8001"/>
    <n v="5715"/>
  </r>
  <r>
    <x v="9"/>
    <x v="0"/>
    <x v="4"/>
    <x v="5"/>
    <n v="1143"/>
    <n v="8001"/>
    <n v="5715"/>
  </r>
  <r>
    <x v="9"/>
    <x v="0"/>
    <x v="2"/>
    <x v="0"/>
    <n v="1397"/>
    <n v="484060.5"/>
    <n v="363220"/>
  </r>
  <r>
    <x v="9"/>
    <x v="2"/>
    <x v="0"/>
    <x v="0"/>
    <n v="1295"/>
    <n v="15229.2"/>
    <n v="3885"/>
  </r>
  <r>
    <x v="9"/>
    <x v="0"/>
    <x v="4"/>
    <x v="4"/>
    <n v="1566"/>
    <n v="30693.599999999999"/>
    <n v="15660"/>
  </r>
  <r>
    <x v="9"/>
    <x v="0"/>
    <x v="1"/>
    <x v="1"/>
    <n v="2877"/>
    <n v="986811"/>
    <n v="748020"/>
  </r>
  <r>
    <x v="9"/>
    <x v="4"/>
    <x v="0"/>
    <x v="2"/>
    <n v="2009"/>
    <n v="243591.25"/>
    <n v="241080"/>
  </r>
  <r>
    <x v="9"/>
    <x v="3"/>
    <x v="2"/>
    <x v="4"/>
    <n v="2031"/>
    <n v="29246.400000000001"/>
    <n v="20310"/>
  </r>
  <r>
    <x v="9"/>
    <x v="1"/>
    <x v="1"/>
    <x v="0"/>
    <n v="2021"/>
    <n v="582048"/>
    <n v="505250"/>
  </r>
  <r>
    <x v="9"/>
    <x v="0"/>
    <x v="3"/>
    <x v="1"/>
    <n v="2177"/>
    <n v="731472"/>
    <n v="566020"/>
  </r>
  <r>
    <x v="9"/>
    <x v="0"/>
    <x v="2"/>
    <x v="2"/>
    <n v="2689"/>
    <n v="17881.849999999999"/>
    <n v="13445"/>
  </r>
  <r>
    <x v="9"/>
    <x v="4"/>
    <x v="4"/>
    <x v="2"/>
    <n v="861"/>
    <n v="102243.75"/>
    <n v="103320"/>
  </r>
  <r>
    <x v="9"/>
    <x v="3"/>
    <x v="4"/>
    <x v="2"/>
    <n v="1153"/>
    <n v="16257.3"/>
    <n v="11530"/>
  </r>
  <r>
    <x v="9"/>
    <x v="3"/>
    <x v="4"/>
    <x v="3"/>
    <n v="1153"/>
    <n v="16257.3"/>
    <n v="11530"/>
  </r>
  <r>
    <x v="9"/>
    <x v="1"/>
    <x v="3"/>
    <x v="0"/>
    <n v="2181"/>
    <n v="608499"/>
    <n v="545250"/>
  </r>
  <r>
    <x v="9"/>
    <x v="0"/>
    <x v="3"/>
    <x v="4"/>
    <n v="1976"/>
    <n v="36753.599999999999"/>
    <n v="19760"/>
  </r>
  <r>
    <x v="9"/>
    <x v="0"/>
    <x v="3"/>
    <x v="1"/>
    <n v="1976"/>
    <n v="36753.599999999999"/>
    <n v="19760"/>
  </r>
  <r>
    <x v="9"/>
    <x v="3"/>
    <x v="3"/>
    <x v="2"/>
    <n v="1227"/>
    <n v="16748.55"/>
    <n v="12270"/>
  </r>
  <r>
    <x v="9"/>
    <x v="3"/>
    <x v="3"/>
    <x v="3"/>
    <n v="1227"/>
    <n v="16748.55"/>
    <n v="12270"/>
  </r>
  <r>
    <x v="9"/>
    <x v="0"/>
    <x v="0"/>
    <x v="5"/>
    <n v="1269"/>
    <n v="404176.5"/>
    <n v="329940"/>
  </r>
  <r>
    <x v="9"/>
    <x v="0"/>
    <x v="1"/>
    <x v="2"/>
    <n v="360"/>
    <n v="2293.1999999999998"/>
    <n v="1800"/>
  </r>
  <r>
    <x v="9"/>
    <x v="0"/>
    <x v="1"/>
    <x v="3"/>
    <n v="360"/>
    <n v="2293.1999999999998"/>
    <n v="1800"/>
  </r>
  <r>
    <x v="9"/>
    <x v="0"/>
    <x v="1"/>
    <x v="2"/>
    <n v="241"/>
    <n v="4338"/>
    <n v="2410"/>
  </r>
  <r>
    <x v="9"/>
    <x v="0"/>
    <x v="1"/>
    <x v="1"/>
    <n v="241"/>
    <n v="4338"/>
    <n v="2410"/>
  </r>
  <r>
    <x v="9"/>
    <x v="2"/>
    <x v="1"/>
    <x v="1"/>
    <n v="472"/>
    <n v="5040.96"/>
    <n v="1416"/>
  </r>
  <r>
    <x v="9"/>
    <x v="2"/>
    <x v="1"/>
    <x v="5"/>
    <n v="472"/>
    <n v="5040.96"/>
    <n v="1416"/>
  </r>
  <r>
    <x v="9"/>
    <x v="4"/>
    <x v="3"/>
    <x v="0"/>
    <n v="2441"/>
    <n v="271561.25"/>
    <n v="292920"/>
  </r>
  <r>
    <x v="9"/>
    <x v="4"/>
    <x v="2"/>
    <x v="0"/>
    <n v="2156"/>
    <n v="237160"/>
    <n v="258720"/>
  </r>
  <r>
    <x v="9"/>
    <x v="0"/>
    <x v="0"/>
    <x v="4"/>
    <n v="2734"/>
    <n v="16841.439999999999"/>
    <n v="13670"/>
  </r>
  <r>
    <x v="9"/>
    <x v="0"/>
    <x v="2"/>
    <x v="2"/>
    <n v="905"/>
    <n v="15928"/>
    <n v="9050"/>
  </r>
  <r>
    <x v="9"/>
    <x v="0"/>
    <x v="4"/>
    <x v="1"/>
    <n v="986"/>
    <n v="303688"/>
    <n v="256360"/>
  </r>
  <r>
    <x v="9"/>
    <x v="0"/>
    <x v="2"/>
    <x v="1"/>
    <n v="905"/>
    <n v="15928"/>
    <n v="9050"/>
  </r>
  <r>
    <x v="9"/>
    <x v="0"/>
    <x v="0"/>
    <x v="5"/>
    <n v="2734"/>
    <n v="16841.439999999999"/>
    <n v="13670"/>
  </r>
  <r>
    <x v="9"/>
    <x v="0"/>
    <x v="0"/>
    <x v="4"/>
    <n v="1249"/>
    <n v="21732.6"/>
    <n v="12490"/>
  </r>
  <r>
    <x v="9"/>
    <x v="3"/>
    <x v="0"/>
    <x v="2"/>
    <n v="1565"/>
    <n v="20423.25"/>
    <n v="15650"/>
  </r>
  <r>
    <x v="9"/>
    <x v="0"/>
    <x v="0"/>
    <x v="2"/>
    <n v="1249"/>
    <n v="21732.6"/>
    <n v="12490"/>
  </r>
  <r>
    <x v="9"/>
    <x v="2"/>
    <x v="2"/>
    <x v="1"/>
    <n v="410"/>
    <n v="4280.3999999999996"/>
    <n v="1230"/>
  </r>
  <r>
    <x v="9"/>
    <x v="3"/>
    <x v="0"/>
    <x v="3"/>
    <n v="1565"/>
    <n v="20423.25"/>
    <n v="15650"/>
  </r>
  <r>
    <x v="9"/>
    <x v="2"/>
    <x v="2"/>
    <x v="5"/>
    <n v="410"/>
    <n v="4280.3999999999996"/>
    <n v="1230"/>
  </r>
  <r>
    <x v="9"/>
    <x v="2"/>
    <x v="3"/>
    <x v="2"/>
    <n v="1393"/>
    <n v="14375.76"/>
    <n v="4179"/>
  </r>
  <r>
    <x v="9"/>
    <x v="2"/>
    <x v="3"/>
    <x v="5"/>
    <n v="1393"/>
    <n v="14375.76"/>
    <n v="4179"/>
  </r>
  <r>
    <x v="9"/>
    <x v="1"/>
    <x v="0"/>
    <x v="0"/>
    <n v="1496"/>
    <n v="385968"/>
    <n v="374000"/>
  </r>
  <r>
    <x v="9"/>
    <x v="1"/>
    <x v="4"/>
    <x v="0"/>
    <n v="1010"/>
    <n v="260580"/>
    <n v="252500"/>
  </r>
  <r>
    <x v="9"/>
    <x v="2"/>
    <x v="4"/>
    <x v="2"/>
    <n v="2914"/>
    <n v="30072.48"/>
    <n v="8742"/>
  </r>
  <r>
    <x v="9"/>
    <x v="0"/>
    <x v="3"/>
    <x v="2"/>
    <n v="1731"/>
    <n v="10420.619999999999"/>
    <n v="8655"/>
  </r>
  <r>
    <x v="9"/>
    <x v="2"/>
    <x v="4"/>
    <x v="5"/>
    <n v="2914"/>
    <n v="30072.48"/>
    <n v="8742"/>
  </r>
  <r>
    <x v="9"/>
    <x v="0"/>
    <x v="3"/>
    <x v="5"/>
    <n v="1731"/>
    <n v="10420.619999999999"/>
    <n v="8655"/>
  </r>
  <r>
    <x v="9"/>
    <x v="4"/>
    <x v="1"/>
    <x v="0"/>
    <n v="1085"/>
    <n v="115281.25"/>
    <n v="130200"/>
  </r>
  <r>
    <x v="9"/>
    <x v="1"/>
    <x v="2"/>
    <x v="4"/>
    <n v="546"/>
    <n v="139230"/>
    <n v="136500"/>
  </r>
  <r>
    <x v="9"/>
    <x v="3"/>
    <x v="1"/>
    <x v="2"/>
    <n v="1175"/>
    <n v="14981.25"/>
    <n v="11750"/>
  </r>
  <r>
    <x v="10"/>
    <x v="0"/>
    <x v="3"/>
    <x v="1"/>
    <n v="639"/>
    <n v="4428.2700000000004"/>
    <n v="3195"/>
  </r>
  <r>
    <x v="10"/>
    <x v="1"/>
    <x v="4"/>
    <x v="2"/>
    <n v="2905"/>
    <n v="862785"/>
    <n v="726250"/>
  </r>
  <r>
    <x v="10"/>
    <x v="4"/>
    <x v="3"/>
    <x v="3"/>
    <n v="1744"/>
    <n v="215820"/>
    <n v="209280"/>
  </r>
  <r>
    <x v="10"/>
    <x v="2"/>
    <x v="2"/>
    <x v="4"/>
    <n v="690"/>
    <n v="8114.4"/>
    <n v="2070"/>
  </r>
  <r>
    <x v="10"/>
    <x v="0"/>
    <x v="4"/>
    <x v="5"/>
    <n v="1236"/>
    <n v="24225.599999999999"/>
    <n v="12360"/>
  </r>
  <r>
    <x v="10"/>
    <x v="0"/>
    <x v="3"/>
    <x v="5"/>
    <n v="941"/>
    <n v="18443.599999999999"/>
    <n v="9410"/>
  </r>
  <r>
    <x v="10"/>
    <x v="3"/>
    <x v="2"/>
    <x v="0"/>
    <n v="2791"/>
    <n v="39771.75"/>
    <n v="27910"/>
  </r>
  <r>
    <x v="10"/>
    <x v="2"/>
    <x v="1"/>
    <x v="4"/>
    <n v="2342"/>
    <n v="26698.799999999999"/>
    <n v="7026"/>
  </r>
  <r>
    <x v="10"/>
    <x v="3"/>
    <x v="4"/>
    <x v="0"/>
    <n v="2030"/>
    <n v="28623"/>
    <n v="20300"/>
  </r>
  <r>
    <x v="10"/>
    <x v="2"/>
    <x v="4"/>
    <x v="4"/>
    <n v="2723"/>
    <n v="30715.439999999999"/>
    <n v="8169"/>
  </r>
  <r>
    <x v="10"/>
    <x v="0"/>
    <x v="2"/>
    <x v="1"/>
    <n v="1333"/>
    <n v="8771.14"/>
    <n v="6665"/>
  </r>
  <r>
    <x v="10"/>
    <x v="2"/>
    <x v="3"/>
    <x v="4"/>
    <n v="2342"/>
    <n v="26136.720000000001"/>
    <n v="7026"/>
  </r>
  <r>
    <x v="10"/>
    <x v="0"/>
    <x v="4"/>
    <x v="1"/>
    <n v="547"/>
    <n v="3560.9700000000003"/>
    <n v="2735"/>
  </r>
  <r>
    <x v="10"/>
    <x v="0"/>
    <x v="0"/>
    <x v="5"/>
    <n v="1118"/>
    <n v="20794.8"/>
    <n v="11180"/>
  </r>
  <r>
    <x v="10"/>
    <x v="3"/>
    <x v="3"/>
    <x v="0"/>
    <n v="490"/>
    <n v="6762"/>
    <n v="4900"/>
  </r>
  <r>
    <x v="10"/>
    <x v="0"/>
    <x v="1"/>
    <x v="5"/>
    <n v="1520"/>
    <n v="27968"/>
    <n v="15200"/>
  </r>
  <r>
    <x v="10"/>
    <x v="2"/>
    <x v="0"/>
    <x v="4"/>
    <n v="2321"/>
    <n v="25345.32"/>
    <n v="6963"/>
  </r>
  <r>
    <x v="10"/>
    <x v="1"/>
    <x v="3"/>
    <x v="2"/>
    <n v="1324"/>
    <n v="361452"/>
    <n v="331000"/>
  </r>
  <r>
    <x v="10"/>
    <x v="4"/>
    <x v="2"/>
    <x v="3"/>
    <n v="877"/>
    <n v="99758.75"/>
    <n v="105240"/>
  </r>
  <r>
    <x v="10"/>
    <x v="0"/>
    <x v="2"/>
    <x v="5"/>
    <n v="1694"/>
    <n v="30830.799999999999"/>
    <n v="16940"/>
  </r>
  <r>
    <x v="10"/>
    <x v="0"/>
    <x v="1"/>
    <x v="1"/>
    <n v="2665"/>
    <n v="16789.5"/>
    <n v="13325"/>
  </r>
  <r>
    <x v="10"/>
    <x v="4"/>
    <x v="0"/>
    <x v="3"/>
    <n v="2529"/>
    <n v="284512.5"/>
    <n v="303480"/>
  </r>
  <r>
    <x v="10"/>
    <x v="1"/>
    <x v="0"/>
    <x v="2"/>
    <n v="1366"/>
    <n v="364722"/>
    <n v="341500"/>
  </r>
  <r>
    <x v="10"/>
    <x v="0"/>
    <x v="0"/>
    <x v="1"/>
    <n v="1808"/>
    <n v="11263.84"/>
    <n v="9040"/>
  </r>
  <r>
    <x v="10"/>
    <x v="3"/>
    <x v="0"/>
    <x v="0"/>
    <n v="2689"/>
    <n v="35494.800000000003"/>
    <n v="26890"/>
  </r>
  <r>
    <x v="10"/>
    <x v="0"/>
    <x v="3"/>
    <x v="2"/>
    <n v="1594"/>
    <n v="490952"/>
    <n v="414440"/>
  </r>
  <r>
    <x v="10"/>
    <x v="1"/>
    <x v="1"/>
    <x v="2"/>
    <n v="1359"/>
    <n v="358776"/>
    <n v="339750"/>
  </r>
  <r>
    <x v="10"/>
    <x v="1"/>
    <x v="2"/>
    <x v="2"/>
    <n v="2150"/>
    <n v="567600"/>
    <n v="537500"/>
  </r>
  <r>
    <x v="10"/>
    <x v="0"/>
    <x v="2"/>
    <x v="2"/>
    <n v="1197"/>
    <n v="368676"/>
    <n v="311220"/>
  </r>
  <r>
    <x v="10"/>
    <x v="4"/>
    <x v="4"/>
    <x v="3"/>
    <n v="2387"/>
    <n v="262570"/>
    <n v="286440"/>
  </r>
  <r>
    <x v="10"/>
    <x v="0"/>
    <x v="1"/>
    <x v="2"/>
    <n v="357"/>
    <n v="108706.5"/>
    <n v="92820"/>
  </r>
  <r>
    <x v="10"/>
    <x v="3"/>
    <x v="1"/>
    <x v="0"/>
    <n v="1513"/>
    <n v="19517.7"/>
    <n v="15130"/>
  </r>
  <r>
    <x v="10"/>
    <x v="0"/>
    <x v="0"/>
    <x v="2"/>
    <n v="700"/>
    <n v="210700"/>
    <n v="182000"/>
  </r>
  <r>
    <x v="10"/>
    <x v="0"/>
    <x v="4"/>
    <x v="2"/>
    <n v="1177"/>
    <n v="354277"/>
    <n v="306020"/>
  </r>
  <r>
    <x v="10"/>
    <x v="4"/>
    <x v="1"/>
    <x v="3"/>
    <n v="552"/>
    <n v="58650"/>
    <n v="66240"/>
  </r>
  <r>
    <x v="11"/>
    <x v="0"/>
    <x v="1"/>
    <x v="0"/>
    <n v="1513"/>
    <n v="529550"/>
    <n v="393380"/>
  </r>
  <r>
    <x v="11"/>
    <x v="3"/>
    <x v="4"/>
    <x v="4"/>
    <n v="615"/>
    <n v="9225"/>
    <n v="6150"/>
  </r>
  <r>
    <x v="11"/>
    <x v="0"/>
    <x v="0"/>
    <x v="2"/>
    <n v="1817"/>
    <n v="36340"/>
    <n v="18170"/>
  </r>
  <r>
    <x v="11"/>
    <x v="0"/>
    <x v="0"/>
    <x v="3"/>
    <n v="1817"/>
    <n v="36340"/>
    <n v="18170"/>
  </r>
  <r>
    <x v="11"/>
    <x v="3"/>
    <x v="4"/>
    <x v="5"/>
    <n v="615"/>
    <n v="9225"/>
    <n v="6150"/>
  </r>
  <r>
    <x v="11"/>
    <x v="0"/>
    <x v="3"/>
    <x v="2"/>
    <n v="2155"/>
    <n v="746707.5"/>
    <n v="560300"/>
  </r>
  <r>
    <x v="11"/>
    <x v="1"/>
    <x v="0"/>
    <x v="2"/>
    <n v="1916"/>
    <n v="563304"/>
    <n v="479000"/>
  </r>
  <r>
    <x v="11"/>
    <x v="0"/>
    <x v="0"/>
    <x v="2"/>
    <n v="2852"/>
    <n v="978236"/>
    <n v="741520"/>
  </r>
  <r>
    <x v="11"/>
    <x v="4"/>
    <x v="0"/>
    <x v="2"/>
    <n v="2729"/>
    <n v="334302.5"/>
    <n v="327480"/>
  </r>
  <r>
    <x v="11"/>
    <x v="2"/>
    <x v="3"/>
    <x v="2"/>
    <n v="1055"/>
    <n v="12406.8"/>
    <n v="3165"/>
  </r>
  <r>
    <x v="11"/>
    <x v="2"/>
    <x v="2"/>
    <x v="2"/>
    <n v="1084"/>
    <n v="12747.84"/>
    <n v="3252"/>
  </r>
  <r>
    <x v="11"/>
    <x v="2"/>
    <x v="3"/>
    <x v="1"/>
    <n v="1055"/>
    <n v="12406.8"/>
    <n v="3165"/>
  </r>
  <r>
    <x v="11"/>
    <x v="2"/>
    <x v="2"/>
    <x v="1"/>
    <n v="1084"/>
    <n v="12747.84"/>
    <n v="3252"/>
  </r>
  <r>
    <x v="11"/>
    <x v="4"/>
    <x v="0"/>
    <x v="3"/>
    <n v="2729"/>
    <n v="334302.5"/>
    <n v="327480"/>
  </r>
  <r>
    <x v="11"/>
    <x v="1"/>
    <x v="0"/>
    <x v="5"/>
    <n v="1916"/>
    <n v="563304"/>
    <n v="479000"/>
  </r>
  <r>
    <x v="11"/>
    <x v="4"/>
    <x v="3"/>
    <x v="4"/>
    <n v="1287"/>
    <n v="156048.75"/>
    <n v="154440"/>
  </r>
  <r>
    <x v="11"/>
    <x v="4"/>
    <x v="1"/>
    <x v="4"/>
    <n v="1706"/>
    <n v="206852.5"/>
    <n v="204720"/>
  </r>
  <r>
    <x v="11"/>
    <x v="4"/>
    <x v="3"/>
    <x v="2"/>
    <n v="1287"/>
    <n v="156048.75"/>
    <n v="154440"/>
  </r>
  <r>
    <x v="11"/>
    <x v="4"/>
    <x v="1"/>
    <x v="2"/>
    <n v="1706"/>
    <n v="206852.5"/>
    <n v="204720"/>
  </r>
  <r>
    <x v="11"/>
    <x v="0"/>
    <x v="4"/>
    <x v="0"/>
    <n v="274"/>
    <n v="92064"/>
    <n v="71240"/>
  </r>
  <r>
    <x v="11"/>
    <x v="4"/>
    <x v="2"/>
    <x v="4"/>
    <n v="1138"/>
    <n v="136560"/>
    <n v="136560"/>
  </r>
  <r>
    <x v="11"/>
    <x v="0"/>
    <x v="4"/>
    <x v="2"/>
    <n v="274"/>
    <n v="92064"/>
    <n v="71240"/>
  </r>
  <r>
    <x v="11"/>
    <x v="4"/>
    <x v="2"/>
    <x v="2"/>
    <n v="1138"/>
    <n v="136560"/>
    <n v="136560"/>
  </r>
  <r>
    <x v="11"/>
    <x v="2"/>
    <x v="0"/>
    <x v="2"/>
    <n v="2431"/>
    <n v="27713.4"/>
    <n v="7293"/>
  </r>
  <r>
    <x v="11"/>
    <x v="2"/>
    <x v="0"/>
    <x v="1"/>
    <n v="2431"/>
    <n v="27713.4"/>
    <n v="7293"/>
  </r>
  <r>
    <x v="11"/>
    <x v="0"/>
    <x v="4"/>
    <x v="0"/>
    <n v="570"/>
    <n v="3790.5"/>
    <n v="2850"/>
  </r>
  <r>
    <x v="11"/>
    <x v="0"/>
    <x v="3"/>
    <x v="0"/>
    <n v="2487"/>
    <n v="16538.55"/>
    <n v="12435"/>
  </r>
  <r>
    <x v="11"/>
    <x v="0"/>
    <x v="4"/>
    <x v="2"/>
    <n v="2663"/>
    <n v="50597"/>
    <n v="26630"/>
  </r>
  <r>
    <x v="11"/>
    <x v="1"/>
    <x v="1"/>
    <x v="1"/>
    <n v="1250"/>
    <n v="356250"/>
    <n v="312500"/>
  </r>
  <r>
    <x v="11"/>
    <x v="0"/>
    <x v="4"/>
    <x v="3"/>
    <n v="2663"/>
    <n v="50597"/>
    <n v="26630"/>
  </r>
  <r>
    <x v="11"/>
    <x v="0"/>
    <x v="4"/>
    <x v="3"/>
    <n v="570"/>
    <n v="3790.5"/>
    <n v="2850"/>
  </r>
  <r>
    <x v="11"/>
    <x v="0"/>
    <x v="3"/>
    <x v="3"/>
    <n v="2487"/>
    <n v="16538.55"/>
    <n v="12435"/>
  </r>
  <r>
    <x v="11"/>
    <x v="1"/>
    <x v="1"/>
    <x v="5"/>
    <n v="1250"/>
    <n v="356250"/>
    <n v="312500"/>
  </r>
  <r>
    <x v="11"/>
    <x v="0"/>
    <x v="0"/>
    <x v="1"/>
    <n v="1582"/>
    <n v="10298.82"/>
    <n v="7910"/>
  </r>
  <r>
    <x v="11"/>
    <x v="0"/>
    <x v="0"/>
    <x v="3"/>
    <n v="1582"/>
    <n v="10298.82"/>
    <n v="7910"/>
  </r>
  <r>
    <x v="11"/>
    <x v="1"/>
    <x v="4"/>
    <x v="1"/>
    <n v="1372"/>
    <n v="382788"/>
    <n v="343000"/>
  </r>
  <r>
    <x v="11"/>
    <x v="0"/>
    <x v="2"/>
    <x v="0"/>
    <n v="1362"/>
    <n v="438564"/>
    <n v="354120"/>
  </r>
  <r>
    <x v="11"/>
    <x v="3"/>
    <x v="1"/>
    <x v="4"/>
    <n v="711"/>
    <n v="9811.7999999999993"/>
    <n v="7110"/>
  </r>
  <r>
    <x v="11"/>
    <x v="1"/>
    <x v="2"/>
    <x v="1"/>
    <n v="635"/>
    <n v="175260"/>
    <n v="158750"/>
  </r>
  <r>
    <x v="11"/>
    <x v="3"/>
    <x v="1"/>
    <x v="5"/>
    <n v="711"/>
    <n v="9811.7999999999993"/>
    <n v="7110"/>
  </r>
  <r>
    <x v="11"/>
    <x v="1"/>
    <x v="2"/>
    <x v="5"/>
    <n v="635"/>
    <n v="175260"/>
    <n v="158750"/>
  </r>
  <r>
    <x v="11"/>
    <x v="4"/>
    <x v="4"/>
    <x v="4"/>
    <n v="2797"/>
    <n v="318158.75"/>
    <n v="335640"/>
  </r>
  <r>
    <x v="11"/>
    <x v="0"/>
    <x v="2"/>
    <x v="0"/>
    <n v="521"/>
    <n v="3318.77"/>
    <n v="2605"/>
  </r>
  <r>
    <x v="11"/>
    <x v="0"/>
    <x v="2"/>
    <x v="3"/>
    <n v="521"/>
    <n v="3318.77"/>
    <n v="2605"/>
  </r>
  <r>
    <x v="11"/>
    <x v="3"/>
    <x v="3"/>
    <x v="4"/>
    <n v="2072"/>
    <n v="27972"/>
    <n v="20720"/>
  </r>
  <r>
    <x v="11"/>
    <x v="1"/>
    <x v="3"/>
    <x v="1"/>
    <n v="853"/>
    <n v="230310"/>
    <n v="213250"/>
  </r>
  <r>
    <x v="11"/>
    <x v="3"/>
    <x v="3"/>
    <x v="5"/>
    <n v="2072"/>
    <n v="27972"/>
    <n v="20720"/>
  </r>
  <r>
    <x v="11"/>
    <x v="3"/>
    <x v="2"/>
    <x v="4"/>
    <n v="2157"/>
    <n v="28795.95"/>
    <n v="21570"/>
  </r>
  <r>
    <x v="11"/>
    <x v="0"/>
    <x v="2"/>
    <x v="2"/>
    <n v="1233"/>
    <n v="21700.799999999999"/>
    <n v="12330"/>
  </r>
  <r>
    <x v="11"/>
    <x v="0"/>
    <x v="1"/>
    <x v="2"/>
    <n v="1531"/>
    <n v="26945.599999999999"/>
    <n v="15310"/>
  </r>
  <r>
    <x v="11"/>
    <x v="2"/>
    <x v="1"/>
    <x v="2"/>
    <n v="1013"/>
    <n v="10575.72"/>
    <n v="3039"/>
  </r>
  <r>
    <x v="11"/>
    <x v="0"/>
    <x v="1"/>
    <x v="0"/>
    <n v="280"/>
    <n v="1685.6"/>
    <n v="1400"/>
  </r>
  <r>
    <x v="11"/>
    <x v="3"/>
    <x v="0"/>
    <x v="0"/>
    <n v="2300"/>
    <n v="29670"/>
    <n v="23000"/>
  </r>
  <r>
    <x v="11"/>
    <x v="2"/>
    <x v="4"/>
    <x v="2"/>
    <n v="914"/>
    <n v="9322.7999999999993"/>
    <n v="2742"/>
  </r>
  <r>
    <x v="11"/>
    <x v="0"/>
    <x v="3"/>
    <x v="2"/>
    <n v="293"/>
    <n v="4981"/>
    <n v="2930"/>
  </r>
  <r>
    <x v="11"/>
    <x v="0"/>
    <x v="3"/>
    <x v="3"/>
    <n v="293"/>
    <n v="4981"/>
    <n v="2930"/>
  </r>
  <r>
    <x v="12"/>
    <x v="3"/>
    <x v="3"/>
    <x v="2"/>
    <n v="549"/>
    <n v="8235"/>
    <n v="5490"/>
  </r>
  <r>
    <x v="12"/>
    <x v="1"/>
    <x v="2"/>
    <x v="2"/>
    <n v="788"/>
    <n v="236400"/>
    <n v="197000"/>
  </r>
  <r>
    <x v="12"/>
    <x v="0"/>
    <x v="3"/>
    <x v="3"/>
    <n v="1527"/>
    <n v="534450"/>
    <n v="397020"/>
  </r>
  <r>
    <x v="12"/>
    <x v="4"/>
    <x v="4"/>
    <x v="0"/>
    <n v="330"/>
    <n v="40837.5"/>
    <n v="39600"/>
  </r>
  <r>
    <x v="12"/>
    <x v="1"/>
    <x v="4"/>
    <x v="4"/>
    <n v="2498"/>
    <n v="741906"/>
    <n v="624500"/>
  </r>
  <r>
    <x v="12"/>
    <x v="2"/>
    <x v="4"/>
    <x v="5"/>
    <n v="1989"/>
    <n v="23629.32"/>
    <n v="5967"/>
  </r>
  <r>
    <x v="12"/>
    <x v="0"/>
    <x v="1"/>
    <x v="4"/>
    <n v="1797"/>
    <n v="610081.5"/>
    <n v="467220"/>
  </r>
  <r>
    <x v="12"/>
    <x v="0"/>
    <x v="2"/>
    <x v="2"/>
    <n v="1760"/>
    <n v="11950.4"/>
    <n v="8800"/>
  </r>
  <r>
    <x v="12"/>
    <x v="0"/>
    <x v="4"/>
    <x v="1"/>
    <n v="736"/>
    <n v="14131.2"/>
    <n v="7360"/>
  </r>
  <r>
    <x v="12"/>
    <x v="0"/>
    <x v="0"/>
    <x v="1"/>
    <n v="2646"/>
    <n v="50803.199999999997"/>
    <n v="26460"/>
  </r>
  <r>
    <x v="12"/>
    <x v="0"/>
    <x v="4"/>
    <x v="3"/>
    <n v="349"/>
    <n v="117264"/>
    <n v="90740"/>
  </r>
  <r>
    <x v="12"/>
    <x v="0"/>
    <x v="0"/>
    <x v="2"/>
    <n v="2349"/>
    <n v="15620.85"/>
    <n v="11745"/>
  </r>
  <r>
    <x v="12"/>
    <x v="0"/>
    <x v="2"/>
    <x v="4"/>
    <n v="720"/>
    <n v="239400"/>
    <n v="187200"/>
  </r>
  <r>
    <x v="12"/>
    <x v="0"/>
    <x v="2"/>
    <x v="0"/>
    <n v="1834"/>
    <n v="34112.400000000001"/>
    <n v="18340"/>
  </r>
  <r>
    <x v="12"/>
    <x v="0"/>
    <x v="3"/>
    <x v="2"/>
    <n v="1031"/>
    <n v="6711.81"/>
    <n v="5155"/>
  </r>
  <r>
    <x v="12"/>
    <x v="2"/>
    <x v="1"/>
    <x v="3"/>
    <n v="2215"/>
    <n v="24719.4"/>
    <n v="6645"/>
  </r>
  <r>
    <x v="12"/>
    <x v="3"/>
    <x v="4"/>
    <x v="2"/>
    <n v="2931"/>
    <n v="40887.449999999997"/>
    <n v="29310"/>
  </r>
  <r>
    <x v="12"/>
    <x v="1"/>
    <x v="1"/>
    <x v="2"/>
    <n v="1123"/>
    <n v="313317"/>
    <n v="280750"/>
  </r>
  <r>
    <x v="12"/>
    <x v="4"/>
    <x v="1"/>
    <x v="5"/>
    <n v="994"/>
    <n v="115552.5"/>
    <n v="119280"/>
  </r>
  <r>
    <x v="12"/>
    <x v="1"/>
    <x v="0"/>
    <x v="4"/>
    <n v="1283"/>
    <n v="354108"/>
    <n v="320750"/>
  </r>
  <r>
    <x v="12"/>
    <x v="0"/>
    <x v="1"/>
    <x v="2"/>
    <n v="2409"/>
    <n v="15513.96"/>
    <n v="12045"/>
  </r>
  <r>
    <x v="12"/>
    <x v="1"/>
    <x v="3"/>
    <x v="4"/>
    <n v="322"/>
    <n v="87906"/>
    <n v="80500"/>
  </r>
  <r>
    <x v="12"/>
    <x v="2"/>
    <x v="3"/>
    <x v="3"/>
    <n v="2234"/>
    <n v="24395.279999999999"/>
    <n v="6702"/>
  </r>
  <r>
    <x v="12"/>
    <x v="2"/>
    <x v="2"/>
    <x v="3"/>
    <n v="1005"/>
    <n v="10733.4"/>
    <n v="3015"/>
  </r>
  <r>
    <x v="12"/>
    <x v="0"/>
    <x v="3"/>
    <x v="1"/>
    <n v="2805"/>
    <n v="49929"/>
    <n v="28050"/>
  </r>
  <r>
    <x v="12"/>
    <x v="3"/>
    <x v="2"/>
    <x v="1"/>
    <n v="655"/>
    <n v="8744.25"/>
    <n v="6550"/>
  </r>
  <r>
    <x v="12"/>
    <x v="4"/>
    <x v="2"/>
    <x v="5"/>
    <n v="947"/>
    <n v="105353.75"/>
    <n v="113640"/>
  </r>
  <r>
    <x v="12"/>
    <x v="0"/>
    <x v="4"/>
    <x v="2"/>
    <n v="380"/>
    <n v="2367.4"/>
    <n v="1900"/>
  </r>
  <r>
    <x v="12"/>
    <x v="4"/>
    <x v="0"/>
    <x v="0"/>
    <n v="2416"/>
    <n v="265760"/>
    <n v="289920"/>
  </r>
  <r>
    <x v="12"/>
    <x v="0"/>
    <x v="0"/>
    <x v="3"/>
    <n v="623"/>
    <n v="191884"/>
    <n v="161980"/>
  </r>
  <r>
    <x v="12"/>
    <x v="2"/>
    <x v="0"/>
    <x v="5"/>
    <n v="2761"/>
    <n v="29156.16"/>
    <n v="8283"/>
  </r>
  <r>
    <x v="12"/>
    <x v="0"/>
    <x v="1"/>
    <x v="0"/>
    <n v="442"/>
    <n v="7690.8"/>
    <n v="4420"/>
  </r>
  <r>
    <x v="12"/>
    <x v="3"/>
    <x v="1"/>
    <x v="1"/>
    <n v="660"/>
    <n v="8613"/>
    <n v="6600"/>
  </r>
  <r>
    <x v="12"/>
    <x v="4"/>
    <x v="3"/>
    <x v="0"/>
    <n v="1023"/>
    <n v="109972.5"/>
    <n v="122760"/>
  </r>
  <r>
    <x v="12"/>
    <x v="3"/>
    <x v="0"/>
    <x v="2"/>
    <n v="2470"/>
    <n v="31863"/>
    <n v="24700"/>
  </r>
  <r>
    <x v="13"/>
    <x v="4"/>
    <x v="0"/>
    <x v="4"/>
    <n v="345"/>
    <n v="43125"/>
    <n v="41400"/>
  </r>
  <r>
    <x v="13"/>
    <x v="4"/>
    <x v="0"/>
    <x v="1"/>
    <n v="345"/>
    <n v="43125"/>
    <n v="41400"/>
  </r>
  <r>
    <x v="13"/>
    <x v="2"/>
    <x v="1"/>
    <x v="0"/>
    <n v="766"/>
    <n v="9100.08"/>
    <n v="2298"/>
  </r>
  <r>
    <x v="13"/>
    <x v="1"/>
    <x v="2"/>
    <x v="0"/>
    <n v="494"/>
    <n v="146718"/>
    <n v="123500"/>
  </r>
  <r>
    <x v="13"/>
    <x v="4"/>
    <x v="4"/>
    <x v="4"/>
    <n v="663"/>
    <n v="82046.25"/>
    <n v="79560"/>
  </r>
  <r>
    <x v="13"/>
    <x v="2"/>
    <x v="1"/>
    <x v="2"/>
    <n v="766"/>
    <n v="9100.08"/>
    <n v="2298"/>
  </r>
  <r>
    <x v="13"/>
    <x v="4"/>
    <x v="4"/>
    <x v="1"/>
    <n v="663"/>
    <n v="82046.25"/>
    <n v="79560"/>
  </r>
  <r>
    <x v="13"/>
    <x v="1"/>
    <x v="2"/>
    <x v="3"/>
    <n v="494"/>
    <n v="146718"/>
    <n v="123500"/>
  </r>
  <r>
    <x v="13"/>
    <x v="1"/>
    <x v="1"/>
    <x v="0"/>
    <n v="214"/>
    <n v="62916"/>
    <n v="53500"/>
  </r>
  <r>
    <x v="13"/>
    <x v="4"/>
    <x v="1"/>
    <x v="2"/>
    <n v="809"/>
    <n v="99102.5"/>
    <n v="97080"/>
  </r>
  <r>
    <x v="13"/>
    <x v="4"/>
    <x v="2"/>
    <x v="2"/>
    <n v="2145"/>
    <n v="262762.5"/>
    <n v="257400"/>
  </r>
  <r>
    <x v="13"/>
    <x v="0"/>
    <x v="1"/>
    <x v="1"/>
    <n v="2966"/>
    <n v="1017338"/>
    <n v="771160"/>
  </r>
  <r>
    <x v="13"/>
    <x v="4"/>
    <x v="1"/>
    <x v="1"/>
    <n v="809"/>
    <n v="99102.5"/>
    <n v="97080"/>
  </r>
  <r>
    <x v="13"/>
    <x v="4"/>
    <x v="2"/>
    <x v="1"/>
    <n v="2145"/>
    <n v="262762.5"/>
    <n v="257400"/>
  </r>
  <r>
    <x v="13"/>
    <x v="1"/>
    <x v="1"/>
    <x v="3"/>
    <n v="214"/>
    <n v="62916"/>
    <n v="53500"/>
  </r>
  <r>
    <x v="13"/>
    <x v="0"/>
    <x v="1"/>
    <x v="5"/>
    <n v="2966"/>
    <n v="1017338"/>
    <n v="771160"/>
  </r>
  <r>
    <x v="13"/>
    <x v="3"/>
    <x v="1"/>
    <x v="2"/>
    <n v="1945"/>
    <n v="28299.75"/>
    <n v="19450"/>
  </r>
  <r>
    <x v="13"/>
    <x v="3"/>
    <x v="1"/>
    <x v="3"/>
    <n v="1945"/>
    <n v="28299.75"/>
    <n v="19450"/>
  </r>
  <r>
    <x v="13"/>
    <x v="0"/>
    <x v="0"/>
    <x v="0"/>
    <n v="2851"/>
    <n v="19158.72"/>
    <n v="14255"/>
  </r>
  <r>
    <x v="13"/>
    <x v="0"/>
    <x v="0"/>
    <x v="4"/>
    <n v="2851"/>
    <n v="19158.72"/>
    <n v="14255"/>
  </r>
  <r>
    <x v="13"/>
    <x v="3"/>
    <x v="4"/>
    <x v="2"/>
    <n v="671"/>
    <n v="9662.4"/>
    <n v="6710"/>
  </r>
  <r>
    <x v="13"/>
    <x v="3"/>
    <x v="2"/>
    <x v="2"/>
    <n v="1514"/>
    <n v="21801.599999999999"/>
    <n v="15140"/>
  </r>
  <r>
    <x v="13"/>
    <x v="3"/>
    <x v="2"/>
    <x v="3"/>
    <n v="1514"/>
    <n v="21801.599999999999"/>
    <n v="15140"/>
  </r>
  <r>
    <x v="13"/>
    <x v="3"/>
    <x v="4"/>
    <x v="5"/>
    <n v="671"/>
    <n v="9662.4"/>
    <n v="6710"/>
  </r>
  <r>
    <x v="13"/>
    <x v="0"/>
    <x v="1"/>
    <x v="4"/>
    <n v="1159"/>
    <n v="7707.35"/>
    <n v="5795"/>
  </r>
  <r>
    <x v="13"/>
    <x v="0"/>
    <x v="1"/>
    <x v="5"/>
    <n v="1159"/>
    <n v="7707.35"/>
    <n v="5795"/>
  </r>
  <r>
    <x v="13"/>
    <x v="0"/>
    <x v="0"/>
    <x v="2"/>
    <n v="1228"/>
    <n v="408310"/>
    <n v="319280"/>
  </r>
  <r>
    <x v="13"/>
    <x v="0"/>
    <x v="0"/>
    <x v="2"/>
    <n v="1389"/>
    <n v="26391"/>
    <n v="13890"/>
  </r>
  <r>
    <x v="13"/>
    <x v="4"/>
    <x v="3"/>
    <x v="2"/>
    <n v="704"/>
    <n v="83600"/>
    <n v="84480"/>
  </r>
  <r>
    <x v="13"/>
    <x v="4"/>
    <x v="3"/>
    <x v="1"/>
    <n v="704"/>
    <n v="83600"/>
    <n v="84480"/>
  </r>
  <r>
    <x v="13"/>
    <x v="0"/>
    <x v="0"/>
    <x v="3"/>
    <n v="1389"/>
    <n v="26391"/>
    <n v="13890"/>
  </r>
  <r>
    <x v="13"/>
    <x v="0"/>
    <x v="0"/>
    <x v="5"/>
    <n v="1228"/>
    <n v="408310"/>
    <n v="319280"/>
  </r>
  <r>
    <x v="13"/>
    <x v="2"/>
    <x v="0"/>
    <x v="0"/>
    <n v="2299"/>
    <n v="25932.720000000001"/>
    <n v="6897"/>
  </r>
  <r>
    <x v="13"/>
    <x v="0"/>
    <x v="3"/>
    <x v="4"/>
    <n v="1403"/>
    <n v="9231.74"/>
    <n v="7015"/>
  </r>
  <r>
    <x v="13"/>
    <x v="2"/>
    <x v="0"/>
    <x v="2"/>
    <n v="2299"/>
    <n v="25932.720000000001"/>
    <n v="6897"/>
  </r>
  <r>
    <x v="13"/>
    <x v="0"/>
    <x v="4"/>
    <x v="2"/>
    <n v="727"/>
    <n v="239183"/>
    <n v="189020"/>
  </r>
  <r>
    <x v="13"/>
    <x v="1"/>
    <x v="3"/>
    <x v="1"/>
    <n v="1221"/>
    <n v="344322"/>
    <n v="305250"/>
  </r>
  <r>
    <x v="13"/>
    <x v="0"/>
    <x v="3"/>
    <x v="1"/>
    <n v="2076"/>
    <n v="683004"/>
    <n v="539760"/>
  </r>
  <r>
    <x v="13"/>
    <x v="1"/>
    <x v="3"/>
    <x v="3"/>
    <n v="1221"/>
    <n v="344322"/>
    <n v="305250"/>
  </r>
  <r>
    <x v="13"/>
    <x v="0"/>
    <x v="4"/>
    <x v="5"/>
    <n v="727"/>
    <n v="239183"/>
    <n v="189020"/>
  </r>
  <r>
    <x v="13"/>
    <x v="0"/>
    <x v="3"/>
    <x v="5"/>
    <n v="1403"/>
    <n v="9231.74"/>
    <n v="7015"/>
  </r>
  <r>
    <x v="13"/>
    <x v="0"/>
    <x v="3"/>
    <x v="5"/>
    <n v="2076"/>
    <n v="683004"/>
    <n v="539760"/>
  </r>
  <r>
    <x v="13"/>
    <x v="0"/>
    <x v="3"/>
    <x v="4"/>
    <n v="1757"/>
    <n v="33031.599999999999"/>
    <n v="17570"/>
  </r>
  <r>
    <x v="13"/>
    <x v="0"/>
    <x v="3"/>
    <x v="2"/>
    <n v="1757"/>
    <n v="33031.599999999999"/>
    <n v="17570"/>
  </r>
  <r>
    <x v="13"/>
    <x v="2"/>
    <x v="2"/>
    <x v="0"/>
    <n v="367"/>
    <n v="4007.64"/>
    <n v="1101"/>
  </r>
  <r>
    <x v="13"/>
    <x v="2"/>
    <x v="2"/>
    <x v="2"/>
    <n v="367"/>
    <n v="4007.64"/>
    <n v="1101"/>
  </r>
  <r>
    <x v="13"/>
    <x v="2"/>
    <x v="4"/>
    <x v="0"/>
    <n v="386"/>
    <n v="4168.8"/>
    <n v="1158"/>
  </r>
  <r>
    <x v="13"/>
    <x v="2"/>
    <x v="4"/>
    <x v="2"/>
    <n v="386"/>
    <n v="4168.8"/>
    <n v="1158"/>
  </r>
  <r>
    <x v="13"/>
    <x v="3"/>
    <x v="3"/>
    <x v="2"/>
    <n v="2167"/>
    <n v="29254.5"/>
    <n v="21670"/>
  </r>
  <r>
    <x v="13"/>
    <x v="1"/>
    <x v="4"/>
    <x v="1"/>
    <n v="2294"/>
    <n v="619380"/>
    <n v="573500"/>
  </r>
  <r>
    <x v="13"/>
    <x v="1"/>
    <x v="4"/>
    <x v="3"/>
    <n v="2294"/>
    <n v="619380"/>
    <n v="573500"/>
  </r>
  <r>
    <x v="13"/>
    <x v="3"/>
    <x v="3"/>
    <x v="3"/>
    <n v="2167"/>
    <n v="29254.5"/>
    <n v="21670"/>
  </r>
  <r>
    <x v="13"/>
    <x v="2"/>
    <x v="3"/>
    <x v="0"/>
    <n v="1198"/>
    <n v="12794.64"/>
    <n v="3594"/>
  </r>
  <r>
    <x v="13"/>
    <x v="2"/>
    <x v="3"/>
    <x v="2"/>
    <n v="1198"/>
    <n v="12794.64"/>
    <n v="3594"/>
  </r>
  <r>
    <x v="13"/>
    <x v="0"/>
    <x v="1"/>
    <x v="4"/>
    <n v="2992"/>
    <n v="53257.599999999999"/>
    <n v="29920"/>
  </r>
  <r>
    <x v="13"/>
    <x v="0"/>
    <x v="1"/>
    <x v="2"/>
    <n v="2992"/>
    <n v="53257.599999999999"/>
    <n v="29920"/>
  </r>
  <r>
    <x v="13"/>
    <x v="0"/>
    <x v="2"/>
    <x v="1"/>
    <n v="344"/>
    <n v="107156"/>
    <n v="89440"/>
  </r>
  <r>
    <x v="13"/>
    <x v="0"/>
    <x v="2"/>
    <x v="5"/>
    <n v="344"/>
    <n v="107156"/>
    <n v="89440"/>
  </r>
  <r>
    <x v="13"/>
    <x v="0"/>
    <x v="2"/>
    <x v="4"/>
    <n v="1715"/>
    <n v="30184"/>
    <n v="17150"/>
  </r>
  <r>
    <x v="13"/>
    <x v="0"/>
    <x v="2"/>
    <x v="2"/>
    <n v="1715"/>
    <n v="30184"/>
    <n v="17150"/>
  </r>
  <r>
    <x v="13"/>
    <x v="0"/>
    <x v="4"/>
    <x v="0"/>
    <n v="2996"/>
    <n v="18035.919999999998"/>
    <n v="14980"/>
  </r>
  <r>
    <x v="13"/>
    <x v="0"/>
    <x v="4"/>
    <x v="4"/>
    <n v="2996"/>
    <n v="18035.919999999998"/>
    <n v="14980"/>
  </r>
  <r>
    <x v="13"/>
    <x v="0"/>
    <x v="2"/>
    <x v="4"/>
    <n v="1727"/>
    <n v="10396.540000000001"/>
    <n v="8635"/>
  </r>
  <r>
    <x v="13"/>
    <x v="3"/>
    <x v="0"/>
    <x v="2"/>
    <n v="1743"/>
    <n v="22484.7"/>
    <n v="17430"/>
  </r>
  <r>
    <x v="13"/>
    <x v="1"/>
    <x v="0"/>
    <x v="1"/>
    <n v="269"/>
    <n v="69402"/>
    <n v="67250"/>
  </r>
  <r>
    <x v="13"/>
    <x v="1"/>
    <x v="0"/>
    <x v="3"/>
    <n v="269"/>
    <n v="69402"/>
    <n v="67250"/>
  </r>
  <r>
    <x v="13"/>
    <x v="3"/>
    <x v="0"/>
    <x v="5"/>
    <n v="1743"/>
    <n v="22484.7"/>
    <n v="17430"/>
  </r>
  <r>
    <x v="13"/>
    <x v="0"/>
    <x v="2"/>
    <x v="5"/>
    <n v="1727"/>
    <n v="10396.540000000001"/>
    <n v="8635"/>
  </r>
  <r>
    <x v="13"/>
    <x v="0"/>
    <x v="4"/>
    <x v="2"/>
    <n v="267"/>
    <n v="4539"/>
    <n v="2670"/>
  </r>
  <r>
    <x v="13"/>
    <x v="0"/>
    <x v="4"/>
    <x v="3"/>
    <n v="267"/>
    <n v="4539"/>
    <n v="2670"/>
  </r>
  <r>
    <x v="14"/>
    <x v="0"/>
    <x v="0"/>
    <x v="2"/>
    <n v="1725"/>
    <n v="603750"/>
    <n v="448500"/>
  </r>
  <r>
    <x v="14"/>
    <x v="2"/>
    <x v="4"/>
    <x v="2"/>
    <n v="912"/>
    <n v="10944"/>
    <n v="2736"/>
  </r>
  <r>
    <x v="14"/>
    <x v="0"/>
    <x v="0"/>
    <x v="1"/>
    <n v="2092"/>
    <n v="14497.56"/>
    <n v="10460"/>
  </r>
  <r>
    <x v="14"/>
    <x v="3"/>
    <x v="3"/>
    <x v="5"/>
    <n v="321"/>
    <n v="4766.8500000000004"/>
    <n v="3210"/>
  </r>
  <r>
    <x v="14"/>
    <x v="0"/>
    <x v="3"/>
    <x v="0"/>
    <n v="2145"/>
    <n v="14714.7"/>
    <n v="10725"/>
  </r>
  <r>
    <x v="14"/>
    <x v="4"/>
    <x v="2"/>
    <x v="4"/>
    <n v="1660"/>
    <n v="203350"/>
    <n v="199200"/>
  </r>
  <r>
    <x v="14"/>
    <x v="2"/>
    <x v="3"/>
    <x v="2"/>
    <n v="1785"/>
    <n v="20991.599999999999"/>
    <n v="5355"/>
  </r>
  <r>
    <x v="14"/>
    <x v="0"/>
    <x v="1"/>
    <x v="0"/>
    <n v="1016"/>
    <n v="6756.4"/>
    <n v="5080"/>
  </r>
  <r>
    <x v="14"/>
    <x v="0"/>
    <x v="4"/>
    <x v="3"/>
    <n v="1265"/>
    <n v="24035"/>
    <n v="12650"/>
  </r>
  <r>
    <x v="14"/>
    <x v="0"/>
    <x v="1"/>
    <x v="3"/>
    <n v="2297"/>
    <n v="43643"/>
    <n v="22970"/>
  </r>
  <r>
    <x v="14"/>
    <x v="0"/>
    <x v="4"/>
    <x v="0"/>
    <n v="263"/>
    <n v="1730.54"/>
    <n v="1315"/>
  </r>
  <r>
    <x v="14"/>
    <x v="0"/>
    <x v="2"/>
    <x v="3"/>
    <n v="1123"/>
    <n v="21112.400000000001"/>
    <n v="11230"/>
  </r>
  <r>
    <x v="14"/>
    <x v="4"/>
    <x v="1"/>
    <x v="4"/>
    <n v="2500"/>
    <n v="290625"/>
    <n v="300000"/>
  </r>
  <r>
    <x v="14"/>
    <x v="1"/>
    <x v="0"/>
    <x v="2"/>
    <n v="1404"/>
    <n v="391716"/>
    <n v="351000"/>
  </r>
  <r>
    <x v="14"/>
    <x v="2"/>
    <x v="2"/>
    <x v="2"/>
    <n v="2763"/>
    <n v="30835.08"/>
    <n v="8289"/>
  </r>
  <r>
    <x v="14"/>
    <x v="0"/>
    <x v="1"/>
    <x v="2"/>
    <n v="2146"/>
    <n v="691012"/>
    <n v="557960"/>
  </r>
  <r>
    <x v="14"/>
    <x v="1"/>
    <x v="3"/>
    <x v="1"/>
    <n v="386"/>
    <n v="106536"/>
    <n v="96500"/>
  </r>
  <r>
    <x v="14"/>
    <x v="4"/>
    <x v="3"/>
    <x v="4"/>
    <n v="1857"/>
    <n v="211233.75"/>
    <n v="222840"/>
  </r>
  <r>
    <x v="14"/>
    <x v="2"/>
    <x v="1"/>
    <x v="2"/>
    <n v="1775"/>
    <n v="19383"/>
    <n v="5325"/>
  </r>
  <r>
    <x v="14"/>
    <x v="3"/>
    <x v="1"/>
    <x v="5"/>
    <n v="970"/>
    <n v="13240.5"/>
    <n v="9700"/>
  </r>
  <r>
    <x v="14"/>
    <x v="0"/>
    <x v="3"/>
    <x v="3"/>
    <n v="2682"/>
    <n v="48812.4"/>
    <n v="26820"/>
  </r>
  <r>
    <x v="14"/>
    <x v="4"/>
    <x v="4"/>
    <x v="4"/>
    <n v="1804"/>
    <n v="202950"/>
    <n v="216480"/>
  </r>
  <r>
    <x v="14"/>
    <x v="3"/>
    <x v="0"/>
    <x v="0"/>
    <n v="1560"/>
    <n v="20826"/>
    <n v="15600"/>
  </r>
  <r>
    <x v="14"/>
    <x v="0"/>
    <x v="2"/>
    <x v="0"/>
    <n v="2706"/>
    <n v="16858.38"/>
    <n v="13530"/>
  </r>
  <r>
    <x v="14"/>
    <x v="0"/>
    <x v="0"/>
    <x v="3"/>
    <n v="2935"/>
    <n v="52243"/>
    <n v="29350"/>
  </r>
  <r>
    <x v="14"/>
    <x v="3"/>
    <x v="4"/>
    <x v="5"/>
    <n v="2548"/>
    <n v="33633.599999999999"/>
    <n v="25480"/>
  </r>
  <r>
    <x v="14"/>
    <x v="1"/>
    <x v="2"/>
    <x v="1"/>
    <n v="2605"/>
    <n v="679905"/>
    <n v="651250"/>
  </r>
  <r>
    <x v="14"/>
    <x v="2"/>
    <x v="0"/>
    <x v="2"/>
    <n v="2222"/>
    <n v="22931.040000000001"/>
    <n v="6666"/>
  </r>
  <r>
    <x v="14"/>
    <x v="0"/>
    <x v="3"/>
    <x v="2"/>
    <n v="1922"/>
    <n v="578522"/>
    <n v="499720"/>
  </r>
  <r>
    <x v="14"/>
    <x v="1"/>
    <x v="1"/>
    <x v="1"/>
    <n v="2536"/>
    <n v="654288"/>
    <n v="634000"/>
  </r>
  <r>
    <x v="14"/>
    <x v="3"/>
    <x v="2"/>
    <x v="5"/>
    <n v="1870"/>
    <n v="24123"/>
    <n v="18700"/>
  </r>
  <r>
    <x v="14"/>
    <x v="0"/>
    <x v="4"/>
    <x v="2"/>
    <n v="2007"/>
    <n v="597082.5"/>
    <n v="521820"/>
  </r>
  <r>
    <x v="14"/>
    <x v="0"/>
    <x v="2"/>
    <x v="2"/>
    <n v="2151"/>
    <n v="639922.5"/>
    <n v="559260"/>
  </r>
  <r>
    <x v="14"/>
    <x v="1"/>
    <x v="4"/>
    <x v="1"/>
    <n v="2574"/>
    <n v="656370"/>
    <n v="643500"/>
  </r>
  <r>
    <x v="14"/>
    <x v="4"/>
    <x v="0"/>
    <x v="3"/>
    <n v="2954"/>
    <n v="313862.5"/>
    <n v="354480"/>
  </r>
  <r>
    <x v="15"/>
    <x v="3"/>
    <x v="0"/>
    <x v="2"/>
    <n v="2152"/>
    <n v="32280"/>
    <n v="21520"/>
  </r>
  <r>
    <x v="15"/>
    <x v="3"/>
    <x v="4"/>
    <x v="2"/>
    <n v="1925"/>
    <n v="28297.5"/>
    <n v="19250"/>
  </r>
  <r>
    <x v="15"/>
    <x v="0"/>
    <x v="4"/>
    <x v="2"/>
    <n v="2013"/>
    <n v="13809.18"/>
    <n v="10065"/>
  </r>
  <r>
    <x v="15"/>
    <x v="0"/>
    <x v="2"/>
    <x v="1"/>
    <n v="544"/>
    <n v="10662.4"/>
    <n v="5440"/>
  </r>
  <r>
    <x v="15"/>
    <x v="0"/>
    <x v="4"/>
    <x v="3"/>
    <n v="266"/>
    <n v="91238"/>
    <n v="69160"/>
  </r>
  <r>
    <x v="15"/>
    <x v="0"/>
    <x v="2"/>
    <x v="3"/>
    <n v="1940"/>
    <n v="665420"/>
    <n v="504400"/>
  </r>
  <r>
    <x v="15"/>
    <x v="2"/>
    <x v="0"/>
    <x v="0"/>
    <n v="908"/>
    <n v="10569.12"/>
    <n v="2724"/>
  </r>
  <r>
    <x v="15"/>
    <x v="3"/>
    <x v="3"/>
    <x v="2"/>
    <n v="2261"/>
    <n v="32558.400000000001"/>
    <n v="22610"/>
  </r>
  <r>
    <x v="15"/>
    <x v="0"/>
    <x v="0"/>
    <x v="5"/>
    <n v="1778"/>
    <n v="597408"/>
    <n v="462280"/>
  </r>
  <r>
    <x v="15"/>
    <x v="1"/>
    <x v="2"/>
    <x v="4"/>
    <n v="1100"/>
    <n v="313500"/>
    <n v="275000"/>
  </r>
  <r>
    <x v="15"/>
    <x v="0"/>
    <x v="0"/>
    <x v="2"/>
    <n v="1802"/>
    <n v="34238"/>
    <n v="18020"/>
  </r>
  <r>
    <x v="15"/>
    <x v="0"/>
    <x v="3"/>
    <x v="2"/>
    <n v="2136"/>
    <n v="14204.4"/>
    <n v="10680"/>
  </r>
  <r>
    <x v="15"/>
    <x v="3"/>
    <x v="1"/>
    <x v="2"/>
    <n v="2116"/>
    <n v="30153"/>
    <n v="21160"/>
  </r>
  <r>
    <x v="15"/>
    <x v="0"/>
    <x v="3"/>
    <x v="1"/>
    <n v="1033"/>
    <n v="19627"/>
    <n v="10330"/>
  </r>
  <r>
    <x v="15"/>
    <x v="4"/>
    <x v="1"/>
    <x v="0"/>
    <n v="887"/>
    <n v="104222.5"/>
    <n v="106440"/>
  </r>
  <r>
    <x v="15"/>
    <x v="1"/>
    <x v="0"/>
    <x v="3"/>
    <n v="2436"/>
    <n v="686952"/>
    <n v="609000"/>
  </r>
  <r>
    <x v="15"/>
    <x v="0"/>
    <x v="1"/>
    <x v="2"/>
    <n v="2125"/>
    <n v="13833.75"/>
    <n v="10625"/>
  </r>
  <r>
    <x v="15"/>
    <x v="0"/>
    <x v="4"/>
    <x v="1"/>
    <n v="1421"/>
    <n v="26430.6"/>
    <n v="14210"/>
  </r>
  <r>
    <x v="15"/>
    <x v="0"/>
    <x v="1"/>
    <x v="1"/>
    <n v="588"/>
    <n v="10936.8"/>
    <n v="5880"/>
  </r>
  <r>
    <x v="15"/>
    <x v="0"/>
    <x v="2"/>
    <x v="2"/>
    <n v="1946"/>
    <n v="12532.24"/>
    <n v="9730"/>
  </r>
  <r>
    <x v="15"/>
    <x v="1"/>
    <x v="4"/>
    <x v="3"/>
    <n v="808"/>
    <n v="223008"/>
    <n v="202000"/>
  </r>
  <r>
    <x v="15"/>
    <x v="2"/>
    <x v="2"/>
    <x v="5"/>
    <n v="1375"/>
    <n v="15180"/>
    <n v="4125"/>
  </r>
  <r>
    <x v="15"/>
    <x v="0"/>
    <x v="0"/>
    <x v="4"/>
    <n v="1611"/>
    <n v="10262.07"/>
    <n v="8055"/>
  </r>
  <r>
    <x v="15"/>
    <x v="1"/>
    <x v="1"/>
    <x v="4"/>
    <n v="334"/>
    <n v="91182"/>
    <n v="83500"/>
  </r>
  <r>
    <x v="15"/>
    <x v="2"/>
    <x v="3"/>
    <x v="5"/>
    <n v="306"/>
    <n v="3341.52"/>
    <n v="918"/>
  </r>
  <r>
    <x v="15"/>
    <x v="4"/>
    <x v="3"/>
    <x v="0"/>
    <n v="1482"/>
    <n v="166725"/>
    <n v="177840"/>
  </r>
  <r>
    <x v="15"/>
    <x v="4"/>
    <x v="0"/>
    <x v="1"/>
    <n v="1916"/>
    <n v="215550"/>
    <n v="229920"/>
  </r>
  <r>
    <x v="15"/>
    <x v="0"/>
    <x v="1"/>
    <x v="3"/>
    <n v="1870"/>
    <n v="589050"/>
    <n v="486200"/>
  </r>
  <r>
    <x v="15"/>
    <x v="1"/>
    <x v="3"/>
    <x v="4"/>
    <n v="1186"/>
    <n v="313104"/>
    <n v="296500"/>
  </r>
  <r>
    <x v="15"/>
    <x v="3"/>
    <x v="2"/>
    <x v="2"/>
    <n v="380"/>
    <n v="5016"/>
    <n v="3800"/>
  </r>
  <r>
    <x v="15"/>
    <x v="2"/>
    <x v="1"/>
    <x v="5"/>
    <n v="1770"/>
    <n v="18478.8"/>
    <n v="5310"/>
  </r>
  <r>
    <x v="15"/>
    <x v="2"/>
    <x v="4"/>
    <x v="5"/>
    <n v="2015"/>
    <n v="20794.8"/>
    <n v="6045"/>
  </r>
  <r>
    <x v="15"/>
    <x v="4"/>
    <x v="2"/>
    <x v="0"/>
    <n v="2821"/>
    <n v="303257.5"/>
    <n v="338520"/>
  </r>
  <r>
    <x v="15"/>
    <x v="0"/>
    <x v="3"/>
    <x v="3"/>
    <n v="1281"/>
    <n v="385581"/>
    <n v="333060"/>
  </r>
  <r>
    <x v="15"/>
    <x v="4"/>
    <x v="4"/>
    <x v="1"/>
    <n v="2438"/>
    <n v="259037.5"/>
    <n v="29256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47BBA203-69D7-445C-B14B-EE62D9299BA7}" name="PivotTable2" cacheId="8" applyNumberFormats="0" applyBorderFormats="0" applyFontFormats="0" applyPatternFormats="0" applyAlignmentFormats="0" applyWidthHeightFormats="1" dataCaption="Values" updatedVersion="8" minRefreshableVersion="5" useAutoFormatting="1" itemPrintTitles="1" createdVersion="8" indent="0" outline="1" outlineData="1" multipleFieldFilters="0" chartFormat="6">
  <location ref="B3:C22" firstHeaderRow="1" firstDataRow="1" firstDataCol="1"/>
  <pivotFields count="10">
    <pivotField numFmtId="14" showAll="0">
      <items count="17">
        <item x="12"/>
        <item x="13"/>
        <item x="14"/>
        <item x="15"/>
        <item x="0"/>
        <item x="1"/>
        <item x="2"/>
        <item x="3"/>
        <item x="4"/>
        <item x="5"/>
        <item x="6"/>
        <item x="7"/>
        <item x="8"/>
        <item x="9"/>
        <item x="10"/>
        <item x="11"/>
        <item t="default"/>
      </items>
    </pivotField>
    <pivotField showAll="0"/>
    <pivotField showAll="0"/>
    <pivotField showAll="0"/>
    <pivotField showAll="0"/>
    <pivotField dataField="1" showAll="0"/>
    <pivotField showAll="0"/>
    <pivotField dragToRow="0" dragToCol="0" dragToPage="0" showAll="0" defaultSubtotal="0"/>
    <pivotField axis="axisRow" showAll="0">
      <items count="15">
        <item x="0"/>
        <item x="1"/>
        <item x="2"/>
        <item x="3"/>
        <item x="4"/>
        <item x="5"/>
        <item x="6"/>
        <item x="7"/>
        <item x="8"/>
        <item x="9"/>
        <item x="10"/>
        <item x="11"/>
        <item x="12"/>
        <item x="13"/>
        <item t="default"/>
      </items>
    </pivotField>
    <pivotField axis="axisRow" showAll="0">
      <items count="5">
        <item x="0"/>
        <item x="1"/>
        <item x="2"/>
        <item x="3"/>
        <item t="default"/>
      </items>
    </pivotField>
  </pivotFields>
  <rowFields count="2">
    <field x="9"/>
    <field x="8"/>
  </rowFields>
  <rowItems count="19">
    <i>
      <x v="1"/>
    </i>
    <i r="1">
      <x v="9"/>
    </i>
    <i r="1">
      <x v="10"/>
    </i>
    <i r="1">
      <x v="11"/>
    </i>
    <i r="1">
      <x v="12"/>
    </i>
    <i>
      <x v="2"/>
    </i>
    <i r="1">
      <x v="1"/>
    </i>
    <i r="1">
      <x v="2"/>
    </i>
    <i r="1">
      <x v="3"/>
    </i>
    <i r="1">
      <x v="4"/>
    </i>
    <i r="1">
      <x v="5"/>
    </i>
    <i r="1">
      <x v="6"/>
    </i>
    <i r="1">
      <x v="7"/>
    </i>
    <i r="1">
      <x v="8"/>
    </i>
    <i r="1">
      <x v="9"/>
    </i>
    <i r="1">
      <x v="10"/>
    </i>
    <i r="1">
      <x v="11"/>
    </i>
    <i r="1">
      <x v="12"/>
    </i>
    <i t="grand">
      <x/>
    </i>
  </rowItems>
  <colItems count="1">
    <i/>
  </colItems>
  <dataFields count="1">
    <dataField name="Sum of Sales" fld="5" baseField="0" baseItem="0" numFmtId="3"/>
  </dataFields>
  <chartFormats count="1">
    <chartFormat chart="2" format="0"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filters count="1">
    <filter fld="0" type="dateBetween" evalOrder="-1" id="74" name="Date">
      <autoFilter ref="A1">
        <filterColumn colId="0">
          <customFilters and="1">
            <customFilter operator="greaterThanOrEqual" val="45108"/>
            <customFilter operator="lessThanOrEqual" val="45657"/>
          </customFilters>
        </filterColumn>
      </autoFilter>
      <extLst>
        <ext xmlns:x15="http://schemas.microsoft.com/office/spreadsheetml/2010/11/main" uri="{0605FD5F-26C8-4aeb-8148-2DB25E43C511}">
          <x15:pivotFilter useWholeDay="1"/>
        </ext>
      </extLst>
    </filter>
  </filters>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B5EEC1E3-D24C-473B-9220-01A65A863767}" name="PivotTable3" cacheId="8"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B5:E12" firstHeaderRow="0" firstDataRow="1" firstDataCol="1"/>
  <pivotFields count="10">
    <pivotField numFmtId="14" showAll="0">
      <items count="17">
        <item x="12"/>
        <item x="13"/>
        <item x="14"/>
        <item x="15"/>
        <item x="0"/>
        <item x="1"/>
        <item x="2"/>
        <item x="3"/>
        <item x="4"/>
        <item x="5"/>
        <item x="6"/>
        <item x="7"/>
        <item x="8"/>
        <item x="9"/>
        <item x="10"/>
        <item x="11"/>
        <item t="default"/>
      </items>
    </pivotField>
    <pivotField showAll="0"/>
    <pivotField showAll="0"/>
    <pivotField axis="axisRow" showAll="0">
      <items count="7">
        <item x="5"/>
        <item x="0"/>
        <item x="4"/>
        <item x="2"/>
        <item x="1"/>
        <item x="3"/>
        <item t="default"/>
      </items>
    </pivotField>
    <pivotField showAll="0"/>
    <pivotField dataField="1" numFmtId="43" showAll="0"/>
    <pivotField dataField="1" numFmtId="43" showAll="0"/>
    <pivotField dataField="1" dragToRow="0" dragToCol="0" dragToPage="0" showAll="0" defaultSubtotal="0"/>
    <pivotField showAll="0">
      <items count="15">
        <item x="0"/>
        <item x="1"/>
        <item x="2"/>
        <item x="3"/>
        <item x="4"/>
        <item x="5"/>
        <item x="6"/>
        <item x="7"/>
        <item x="8"/>
        <item x="9"/>
        <item x="10"/>
        <item x="11"/>
        <item x="12"/>
        <item x="13"/>
        <item t="default"/>
      </items>
    </pivotField>
    <pivotField showAll="0">
      <items count="5">
        <item x="0"/>
        <item x="1"/>
        <item x="2"/>
        <item x="3"/>
        <item t="default"/>
      </items>
    </pivotField>
  </pivotFields>
  <rowFields count="1">
    <field x="3"/>
  </rowFields>
  <rowItems count="7">
    <i>
      <x/>
    </i>
    <i>
      <x v="1"/>
    </i>
    <i>
      <x v="2"/>
    </i>
    <i>
      <x v="3"/>
    </i>
    <i>
      <x v="4"/>
    </i>
    <i>
      <x v="5"/>
    </i>
    <i t="grand">
      <x/>
    </i>
  </rowItems>
  <colFields count="1">
    <field x="-2"/>
  </colFields>
  <colItems count="3">
    <i>
      <x/>
    </i>
    <i i="1">
      <x v="1"/>
    </i>
    <i i="2">
      <x v="2"/>
    </i>
  </colItems>
  <dataFields count="3">
    <dataField name="Sum of Sales" fld="5" baseField="0" baseItem="0" numFmtId="3"/>
    <dataField name="Sum of COGS" fld="6" baseField="0" baseItem="0" numFmtId="3"/>
    <dataField name="Sum of Gross Profit" fld="7" baseField="0"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3B4D201C-0EBC-4D21-8B53-09AE2AA832AB}" name="PivotTable3" cacheId="8"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B5:E11" firstHeaderRow="0" firstDataRow="1" firstDataCol="1"/>
  <pivotFields count="10">
    <pivotField numFmtId="14" showAll="0">
      <items count="17">
        <item x="12"/>
        <item x="13"/>
        <item x="14"/>
        <item x="15"/>
        <item x="0"/>
        <item x="1"/>
        <item x="2"/>
        <item x="3"/>
        <item x="4"/>
        <item x="5"/>
        <item x="6"/>
        <item x="7"/>
        <item x="8"/>
        <item x="9"/>
        <item x="10"/>
        <item x="11"/>
        <item t="default"/>
      </items>
    </pivotField>
    <pivotField showAll="0"/>
    <pivotField axis="axisRow" showAll="0">
      <items count="6">
        <item x="4"/>
        <item x="0"/>
        <item x="2"/>
        <item x="3"/>
        <item x="1"/>
        <item t="default"/>
      </items>
    </pivotField>
    <pivotField showAll="0"/>
    <pivotField showAll="0"/>
    <pivotField dataField="1" numFmtId="43" showAll="0"/>
    <pivotField dataField="1" numFmtId="43" showAll="0"/>
    <pivotField dataField="1" dragToRow="0" dragToCol="0" dragToPage="0" showAll="0" defaultSubtotal="0"/>
    <pivotField showAll="0">
      <items count="15">
        <item x="0"/>
        <item x="1"/>
        <item x="2"/>
        <item x="3"/>
        <item x="4"/>
        <item x="5"/>
        <item x="6"/>
        <item x="7"/>
        <item x="8"/>
        <item x="9"/>
        <item x="10"/>
        <item x="11"/>
        <item x="12"/>
        <item x="13"/>
        <item t="default"/>
      </items>
    </pivotField>
    <pivotField showAll="0">
      <items count="5">
        <item x="0"/>
        <item x="1"/>
        <item x="2"/>
        <item x="3"/>
        <item t="default"/>
      </items>
    </pivotField>
  </pivotFields>
  <rowFields count="1">
    <field x="2"/>
  </rowFields>
  <rowItems count="6">
    <i>
      <x/>
    </i>
    <i>
      <x v="1"/>
    </i>
    <i>
      <x v="2"/>
    </i>
    <i>
      <x v="3"/>
    </i>
    <i>
      <x v="4"/>
    </i>
    <i t="grand">
      <x/>
    </i>
  </rowItems>
  <colFields count="1">
    <field x="-2"/>
  </colFields>
  <colItems count="3">
    <i>
      <x/>
    </i>
    <i i="1">
      <x v="1"/>
    </i>
    <i i="2">
      <x v="2"/>
    </i>
  </colItems>
  <dataFields count="3">
    <dataField name="Sum of Sales" fld="5" baseField="0" baseItem="0" numFmtId="3"/>
    <dataField name="Sum of COGS" fld="6" baseField="0" baseItem="0" numFmtId="3"/>
    <dataField name="Sum of Gross Profit" fld="7" baseField="0" baseItem="0" numFmtId="164"/>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725DB328-2B22-42D7-A027-BEAC617BECDA}" name="PivotTable13" cacheId="8" applyNumberFormats="0" applyBorderFormats="0" applyFontFormats="0" applyPatternFormats="0" applyAlignmentFormats="0" applyWidthHeightFormats="1" dataCaption="Values" updatedVersion="8" minRefreshableVersion="3" itemPrintTitles="1" createdVersion="8" indent="0" compact="0" compactData="0" multipleFieldFilters="0">
  <location ref="H5:U13" firstHeaderRow="1" firstDataRow="2" firstDataCol="1"/>
  <pivotFields count="10">
    <pivotField compact="0" numFmtId="14" outline="0" showAll="0">
      <items count="17">
        <item x="12"/>
        <item x="13"/>
        <item x="14"/>
        <item x="15"/>
        <item x="0"/>
        <item x="1"/>
        <item x="2"/>
        <item x="3"/>
        <item x="4"/>
        <item x="5"/>
        <item x="6"/>
        <item x="7"/>
        <item x="8"/>
        <item x="9"/>
        <item x="10"/>
        <item x="11"/>
        <item t="default"/>
      </items>
    </pivotField>
    <pivotField compact="0" outline="0" showAll="0" sortType="descending">
      <items count="6">
        <item x="1"/>
        <item x="3"/>
        <item x="0"/>
        <item x="4"/>
        <item x="2"/>
        <item t="default"/>
      </items>
    </pivotField>
    <pivotField compact="0" outline="0" showAll="0">
      <items count="6">
        <item x="0"/>
        <item x="3"/>
        <item x="1"/>
        <item x="2"/>
        <item x="4"/>
        <item t="default"/>
      </items>
    </pivotField>
    <pivotField axis="axisRow" compact="0" outline="0" showAll="0">
      <items count="7">
        <item x="5"/>
        <item x="0"/>
        <item x="4"/>
        <item x="2"/>
        <item x="1"/>
        <item x="3"/>
        <item t="default"/>
      </items>
    </pivotField>
    <pivotField compact="0" outline="0" showAll="0"/>
    <pivotField dataField="1" compact="0" numFmtId="43" outline="0" showAll="0"/>
    <pivotField compact="0" numFmtId="43" outline="0" showAll="0"/>
    <pivotField compact="0" outline="0" dragToRow="0" dragToCol="0" dragToPage="0" showAll="0" defaultSubtotal="0"/>
    <pivotField axis="axisCol" compact="0" outline="0" showAll="0">
      <items count="15">
        <item x="0"/>
        <item x="1"/>
        <item x="2"/>
        <item x="3"/>
        <item x="4"/>
        <item x="5"/>
        <item x="6"/>
        <item x="7"/>
        <item x="8"/>
        <item x="9"/>
        <item x="10"/>
        <item x="11"/>
        <item x="12"/>
        <item x="13"/>
        <item t="default"/>
      </items>
    </pivotField>
    <pivotField compact="0" outline="0" showAll="0">
      <items count="5">
        <item x="0"/>
        <item x="1"/>
        <item x="2"/>
        <item x="3"/>
        <item t="default"/>
      </items>
    </pivotField>
  </pivotFields>
  <rowFields count="1">
    <field x="3"/>
  </rowFields>
  <rowItems count="7">
    <i>
      <x/>
    </i>
    <i>
      <x v="1"/>
    </i>
    <i>
      <x v="2"/>
    </i>
    <i>
      <x v="3"/>
    </i>
    <i>
      <x v="4"/>
    </i>
    <i>
      <x v="5"/>
    </i>
    <i t="grand">
      <x/>
    </i>
  </rowItems>
  <colFields count="1">
    <field x="8"/>
  </colFields>
  <colItems count="13">
    <i>
      <x v="1"/>
    </i>
    <i>
      <x v="2"/>
    </i>
    <i>
      <x v="3"/>
    </i>
    <i>
      <x v="4"/>
    </i>
    <i>
      <x v="5"/>
    </i>
    <i>
      <x v="6"/>
    </i>
    <i>
      <x v="7"/>
    </i>
    <i>
      <x v="8"/>
    </i>
    <i>
      <x v="9"/>
    </i>
    <i>
      <x v="10"/>
    </i>
    <i>
      <x v="11"/>
    </i>
    <i>
      <x v="12"/>
    </i>
    <i t="grand">
      <x/>
    </i>
  </colItems>
  <dataFields count="1">
    <dataField name="Sum of Sales" fld="5" baseField="0" baseItem="0" numFmtId="3"/>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B6128D52-413C-4A91-9038-04855CDD7CD7}" name="PivotTable4" cacheId="8"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2">
  <location ref="B5:I12" firstHeaderRow="1" firstDataRow="2" firstDataCol="1"/>
  <pivotFields count="10">
    <pivotField numFmtId="14" showAll="0">
      <items count="17">
        <item x="12"/>
        <item x="13"/>
        <item x="14"/>
        <item x="15"/>
        <item x="0"/>
        <item x="1"/>
        <item x="2"/>
        <item x="3"/>
        <item x="4"/>
        <item x="5"/>
        <item x="6"/>
        <item x="7"/>
        <item x="8"/>
        <item x="9"/>
        <item x="10"/>
        <item x="11"/>
        <item t="default"/>
      </items>
    </pivotField>
    <pivotField axis="axisRow" showAll="0">
      <items count="6">
        <item x="2"/>
        <item x="4"/>
        <item x="0"/>
        <item x="3"/>
        <item x="1"/>
        <item t="default"/>
      </items>
    </pivotField>
    <pivotField showAll="0"/>
    <pivotField axis="axisCol" showAll="0">
      <items count="7">
        <item x="5"/>
        <item x="0"/>
        <item x="4"/>
        <item x="2"/>
        <item x="1"/>
        <item x="3"/>
        <item t="default"/>
      </items>
    </pivotField>
    <pivotField showAll="0"/>
    <pivotField numFmtId="43" showAll="0"/>
    <pivotField numFmtId="43" showAll="0"/>
    <pivotField dataField="1" dragToRow="0" dragToCol="0" dragToPage="0" showAll="0" defaultSubtotal="0"/>
    <pivotField showAll="0">
      <items count="15">
        <item x="0"/>
        <item x="1"/>
        <item x="2"/>
        <item x="3"/>
        <item x="4"/>
        <item x="5"/>
        <item x="6"/>
        <item x="7"/>
        <item x="8"/>
        <item x="9"/>
        <item x="10"/>
        <item x="11"/>
        <item x="12"/>
        <item x="13"/>
        <item t="default"/>
      </items>
    </pivotField>
    <pivotField showAll="0">
      <items count="5">
        <item x="0"/>
        <item x="1"/>
        <item x="2"/>
        <item x="3"/>
        <item t="default"/>
      </items>
    </pivotField>
  </pivotFields>
  <rowFields count="1">
    <field x="1"/>
  </rowFields>
  <rowItems count="6">
    <i>
      <x/>
    </i>
    <i>
      <x v="1"/>
    </i>
    <i>
      <x v="2"/>
    </i>
    <i>
      <x v="3"/>
    </i>
    <i>
      <x v="4"/>
    </i>
    <i t="grand">
      <x/>
    </i>
  </rowItems>
  <colFields count="1">
    <field x="3"/>
  </colFields>
  <colItems count="7">
    <i>
      <x/>
    </i>
    <i>
      <x v="1"/>
    </i>
    <i>
      <x v="2"/>
    </i>
    <i>
      <x v="3"/>
    </i>
    <i>
      <x v="4"/>
    </i>
    <i>
      <x v="5"/>
    </i>
    <i t="grand">
      <x/>
    </i>
  </colItems>
  <dataFields count="1">
    <dataField name="Sum of Gross Profit" fld="7" baseField="0" baseItem="0" numFmtId="43"/>
  </dataFields>
  <conditionalFormats count="1">
    <conditionalFormat priority="1">
      <pivotAreas count="1">
        <pivotArea type="data" collapsedLevelsAreSubtotals="1" fieldPosition="0">
          <references count="3">
            <reference field="4294967294" count="1" selected="0">
              <x v="0"/>
            </reference>
            <reference field="1" count="5">
              <x v="0"/>
              <x v="1"/>
              <x v="2"/>
              <x v="3"/>
              <x v="4"/>
            </reference>
            <reference field="3" count="6" selected="0">
              <x v="0"/>
              <x v="1"/>
              <x v="2"/>
              <x v="3"/>
              <x v="4"/>
              <x v="5"/>
            </reference>
          </references>
        </pivotArea>
      </pivotAreas>
    </conditionalFormat>
  </conditionalFormats>
  <pivotTableStyleInfo name="PivotStyleLight15"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883280AE-4E51-400E-B067-6E730561661E}" name="PivotTable8" cacheId="8"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C6:E12" firstHeaderRow="0" firstDataRow="1" firstDataCol="1"/>
  <pivotFields count="10">
    <pivotField numFmtId="14" showAll="0">
      <items count="17">
        <item x="12"/>
        <item x="13"/>
        <item x="14"/>
        <item x="15"/>
        <item x="0"/>
        <item x="1"/>
        <item x="2"/>
        <item x="3"/>
        <item x="4"/>
        <item x="5"/>
        <item x="6"/>
        <item x="7"/>
        <item x="8"/>
        <item x="9"/>
        <item x="10"/>
        <item x="11"/>
        <item t="default"/>
      </items>
    </pivotField>
    <pivotField axis="axisRow" showAll="0">
      <items count="6">
        <item x="2"/>
        <item x="4"/>
        <item x="0"/>
        <item x="3"/>
        <item x="1"/>
        <item t="default"/>
      </items>
    </pivotField>
    <pivotField showAll="0">
      <items count="6">
        <item h="1" x="0"/>
        <item x="3"/>
        <item h="1" x="1"/>
        <item h="1" x="2"/>
        <item h="1" x="4"/>
        <item t="default"/>
      </items>
    </pivotField>
    <pivotField showAll="0"/>
    <pivotField showAll="0"/>
    <pivotField dataField="1" numFmtId="43" showAll="0"/>
    <pivotField numFmtId="43" showAll="0"/>
    <pivotField dragToRow="0" dragToCol="0" dragToPage="0" showAll="0" defaultSubtotal="0"/>
    <pivotField showAll="0">
      <items count="15">
        <item x="0"/>
        <item x="1"/>
        <item x="2"/>
        <item x="3"/>
        <item x="4"/>
        <item x="5"/>
        <item x="6"/>
        <item x="7"/>
        <item x="8"/>
        <item x="9"/>
        <item x="10"/>
        <item x="11"/>
        <item x="12"/>
        <item x="13"/>
        <item t="default"/>
      </items>
    </pivotField>
    <pivotField showAll="0">
      <items count="5">
        <item x="0"/>
        <item x="1"/>
        <item x="2"/>
        <item x="3"/>
        <item t="default"/>
      </items>
    </pivotField>
  </pivotFields>
  <rowFields count="1">
    <field x="1"/>
  </rowFields>
  <rowItems count="6">
    <i>
      <x/>
    </i>
    <i>
      <x v="1"/>
    </i>
    <i>
      <x v="2"/>
    </i>
    <i>
      <x v="3"/>
    </i>
    <i>
      <x v="4"/>
    </i>
    <i t="grand">
      <x/>
    </i>
  </rowItems>
  <colFields count="1">
    <field x="-2"/>
  </colFields>
  <colItems count="2">
    <i>
      <x/>
    </i>
    <i i="1">
      <x v="1"/>
    </i>
  </colItems>
  <dataFields count="2">
    <dataField name="Sum of Sales" fld="5" baseField="0" baseItem="0" numFmtId="3"/>
    <dataField name="% of Total" fld="5" showDataAs="percentOfTotal" baseField="0" baseItem="0" numFmtId="10"/>
  </dataFields>
  <formats count="1">
    <format dxfId="10">
      <pivotArea dataOnly="0" labelOnly="1" outline="0" fieldPosition="0">
        <references count="1">
          <reference field="4294967294" count="1">
            <x v="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7B72F589-1A81-43D1-A676-2B5BE9D616DB}" name="PivotTable9" cacheId="8"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C15:E22" firstHeaderRow="0" firstDataRow="1" firstDataCol="1"/>
  <pivotFields count="10">
    <pivotField numFmtId="14" showAll="0">
      <items count="17">
        <item x="12"/>
        <item x="13"/>
        <item x="14"/>
        <item x="15"/>
        <item x="0"/>
        <item x="1"/>
        <item x="2"/>
        <item x="3"/>
        <item x="4"/>
        <item x="5"/>
        <item x="6"/>
        <item x="7"/>
        <item x="8"/>
        <item x="9"/>
        <item x="10"/>
        <item x="11"/>
        <item t="default"/>
      </items>
    </pivotField>
    <pivotField showAll="0"/>
    <pivotField showAll="0">
      <items count="6">
        <item h="1" x="0"/>
        <item x="3"/>
        <item h="1" x="1"/>
        <item h="1" x="2"/>
        <item h="1" x="4"/>
        <item t="default"/>
      </items>
    </pivotField>
    <pivotField axis="axisRow" showAll="0">
      <items count="7">
        <item x="5"/>
        <item x="0"/>
        <item x="4"/>
        <item x="2"/>
        <item x="1"/>
        <item x="3"/>
        <item t="default"/>
      </items>
    </pivotField>
    <pivotField showAll="0"/>
    <pivotField dataField="1" numFmtId="43" showAll="0"/>
    <pivotField numFmtId="43" showAll="0"/>
    <pivotField dragToRow="0" dragToCol="0" dragToPage="0" showAll="0" defaultSubtotal="0"/>
    <pivotField showAll="0">
      <items count="15">
        <item x="0"/>
        <item x="1"/>
        <item x="2"/>
        <item x="3"/>
        <item x="4"/>
        <item x="5"/>
        <item x="6"/>
        <item x="7"/>
        <item x="8"/>
        <item x="9"/>
        <item x="10"/>
        <item x="11"/>
        <item x="12"/>
        <item x="13"/>
        <item t="default"/>
      </items>
    </pivotField>
    <pivotField showAll="0">
      <items count="5">
        <item x="0"/>
        <item x="1"/>
        <item x="2"/>
        <item x="3"/>
        <item t="default"/>
      </items>
    </pivotField>
  </pivotFields>
  <rowFields count="1">
    <field x="3"/>
  </rowFields>
  <rowItems count="7">
    <i>
      <x/>
    </i>
    <i>
      <x v="1"/>
    </i>
    <i>
      <x v="2"/>
    </i>
    <i>
      <x v="3"/>
    </i>
    <i>
      <x v="4"/>
    </i>
    <i>
      <x v="5"/>
    </i>
    <i t="grand">
      <x/>
    </i>
  </rowItems>
  <colFields count="1">
    <field x="-2"/>
  </colFields>
  <colItems count="2">
    <i>
      <x/>
    </i>
    <i i="1">
      <x v="1"/>
    </i>
  </colItems>
  <dataFields count="2">
    <dataField name="Sum of Sales" fld="5" baseField="0" baseItem="0" numFmtId="3"/>
    <dataField name="% of Total" fld="5" showDataAs="percentOfTotal" baseField="0" baseItem="0" numFmtId="1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95A7F3EB-73F5-4151-8552-B7A22E5FA23C}" name="PivotTable1" cacheId="8" applyNumberFormats="0" applyBorderFormats="0" applyFontFormats="0" applyPatternFormats="0" applyAlignmentFormats="0" applyWidthHeightFormats="1" dataCaption="Values" updatedVersion="8" minRefreshableVersion="3" useAutoFormatting="1" rowGrandTotals="0" itemPrintTitles="1" createdVersion="8" indent="0" outline="1" outlineData="1" multipleFieldFilters="0">
  <location ref="H5:H6" firstHeaderRow="1" firstDataRow="1" firstDataCol="1"/>
  <pivotFields count="10">
    <pivotField numFmtId="14" showAll="0">
      <items count="17">
        <item x="12"/>
        <item x="13"/>
        <item x="14"/>
        <item x="15"/>
        <item x="0"/>
        <item x="1"/>
        <item x="2"/>
        <item x="3"/>
        <item x="4"/>
        <item x="5"/>
        <item x="6"/>
        <item x="7"/>
        <item x="8"/>
        <item x="9"/>
        <item x="10"/>
        <item x="11"/>
        <item t="default"/>
      </items>
    </pivotField>
    <pivotField showAll="0"/>
    <pivotField showAll="0"/>
    <pivotField axis="axisRow" showAll="0">
      <items count="7">
        <item h="1" x="5"/>
        <item h="1" x="0"/>
        <item h="1" x="4"/>
        <item h="1" x="2"/>
        <item x="1"/>
        <item h="1" x="3"/>
        <item t="default"/>
      </items>
    </pivotField>
    <pivotField showAll="0"/>
    <pivotField numFmtId="43" showAll="0"/>
    <pivotField numFmtId="43" showAll="0"/>
    <pivotField dragToRow="0" dragToCol="0" dragToPage="0" showAll="0" defaultSubtotal="0"/>
    <pivotField showAll="0">
      <items count="15">
        <item x="0"/>
        <item x="1"/>
        <item x="2"/>
        <item x="3"/>
        <item x="4"/>
        <item x="5"/>
        <item x="6"/>
        <item x="7"/>
        <item x="8"/>
        <item x="9"/>
        <item x="10"/>
        <item x="11"/>
        <item x="12"/>
        <item x="13"/>
        <item t="default"/>
      </items>
    </pivotField>
    <pivotField showAll="0">
      <items count="5">
        <item x="0"/>
        <item x="1"/>
        <item x="2"/>
        <item x="3"/>
        <item t="default"/>
      </items>
    </pivotField>
  </pivotFields>
  <rowFields count="1">
    <field x="3"/>
  </rowFields>
  <rowItems count="1">
    <i>
      <x v="4"/>
    </i>
  </rowItems>
  <colItems count="1">
    <i/>
  </colItems>
  <pivotTableStyleInfo name="PivotStyleLight15"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6255B638-FD43-46A2-A006-31F94A41E1BE}" name="PivotTable6" cacheId="8" applyNumberFormats="0" applyBorderFormats="0" applyFontFormats="0" applyPatternFormats="0" applyAlignmentFormats="0" applyWidthHeightFormats="1" dataCaption="Values" updatedVersion="8" minRefreshableVersion="3" itemPrintTitles="1" createdVersion="8" indent="0" outline="1" outlineData="1" multipleFieldFilters="0">
  <location ref="F8:H39" firstHeaderRow="0" firstDataRow="1" firstDataCol="1"/>
  <pivotFields count="10">
    <pivotField numFmtId="14" showAll="0">
      <items count="17">
        <item x="12"/>
        <item x="13"/>
        <item x="14"/>
        <item x="15"/>
        <item x="0"/>
        <item x="1"/>
        <item x="2"/>
        <item x="3"/>
        <item x="4"/>
        <item x="5"/>
        <item x="6"/>
        <item x="7"/>
        <item x="8"/>
        <item x="9"/>
        <item x="10"/>
        <item x="11"/>
        <item t="default"/>
      </items>
    </pivotField>
    <pivotField axis="axisRow" showAll="0">
      <items count="6">
        <item x="2"/>
        <item x="4"/>
        <item x="0"/>
        <item x="3"/>
        <item x="1"/>
        <item t="default"/>
      </items>
    </pivotField>
    <pivotField axis="axisRow" showAll="0">
      <items count="6">
        <item x="0"/>
        <item x="3"/>
        <item x="1"/>
        <item x="2"/>
        <item x="4"/>
        <item t="default"/>
      </items>
    </pivotField>
    <pivotField showAll="0"/>
    <pivotField showAll="0"/>
    <pivotField dataField="1" numFmtId="43" showAll="0"/>
    <pivotField numFmtId="43" showAll="0"/>
    <pivotField dataField="1" dragToRow="0" dragToCol="0" dragToPage="0" showAll="0" defaultSubtotal="0"/>
    <pivotField showAll="0">
      <items count="15">
        <item x="0"/>
        <item x="1"/>
        <item x="2"/>
        <item x="3"/>
        <item x="4"/>
        <item x="5"/>
        <item x="6"/>
        <item x="7"/>
        <item x="8"/>
        <item x="9"/>
        <item x="10"/>
        <item x="11"/>
        <item x="12"/>
        <item x="13"/>
        <item t="default"/>
      </items>
    </pivotField>
    <pivotField showAll="0">
      <items count="5">
        <item x="0"/>
        <item x="1"/>
        <item x="2"/>
        <item x="3"/>
        <item t="default"/>
      </items>
    </pivotField>
  </pivotFields>
  <rowFields count="2">
    <field x="1"/>
    <field x="2"/>
  </rowFields>
  <rowItems count="31">
    <i>
      <x/>
    </i>
    <i r="1">
      <x/>
    </i>
    <i r="1">
      <x v="1"/>
    </i>
    <i r="1">
      <x v="2"/>
    </i>
    <i r="1">
      <x v="3"/>
    </i>
    <i r="1">
      <x v="4"/>
    </i>
    <i>
      <x v="1"/>
    </i>
    <i r="1">
      <x/>
    </i>
    <i r="1">
      <x v="1"/>
    </i>
    <i r="1">
      <x v="2"/>
    </i>
    <i r="1">
      <x v="3"/>
    </i>
    <i r="1">
      <x v="4"/>
    </i>
    <i>
      <x v="2"/>
    </i>
    <i r="1">
      <x/>
    </i>
    <i r="1">
      <x v="1"/>
    </i>
    <i r="1">
      <x v="2"/>
    </i>
    <i r="1">
      <x v="3"/>
    </i>
    <i r="1">
      <x v="4"/>
    </i>
    <i>
      <x v="3"/>
    </i>
    <i r="1">
      <x/>
    </i>
    <i r="1">
      <x v="1"/>
    </i>
    <i r="1">
      <x v="2"/>
    </i>
    <i r="1">
      <x v="3"/>
    </i>
    <i r="1">
      <x v="4"/>
    </i>
    <i>
      <x v="4"/>
    </i>
    <i r="1">
      <x/>
    </i>
    <i r="1">
      <x v="1"/>
    </i>
    <i r="1">
      <x v="2"/>
    </i>
    <i r="1">
      <x v="3"/>
    </i>
    <i r="1">
      <x v="4"/>
    </i>
    <i t="grand">
      <x/>
    </i>
  </rowItems>
  <colFields count="1">
    <field x="-2"/>
  </colFields>
  <colItems count="2">
    <i>
      <x/>
    </i>
    <i i="1">
      <x v="1"/>
    </i>
  </colItems>
  <dataFields count="2">
    <dataField name="Sum of Sales" fld="5" baseField="0" baseItem="0" numFmtId="3"/>
    <dataField name="Sum of Gross Profit" fld="7" baseField="0" baseItem="0" numFmtId="164"/>
  </dataFields>
  <pivotTableStyleInfo name="PivotStyleLight15"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B3FBE590-5926-475B-A9F0-556D7797EEDF}" name="PivotTable7" cacheId="8"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B5:D24" firstHeaderRow="0" firstDataRow="1" firstDataCol="1"/>
  <pivotFields count="10">
    <pivotField numFmtId="14" showAll="0">
      <items count="17">
        <item x="12"/>
        <item x="13"/>
        <item x="14"/>
        <item x="15"/>
        <item x="0"/>
        <item x="1"/>
        <item x="2"/>
        <item x="3"/>
        <item x="4"/>
        <item x="5"/>
        <item x="6"/>
        <item x="7"/>
        <item x="8"/>
        <item x="9"/>
        <item x="10"/>
        <item x="11"/>
        <item t="default"/>
      </items>
    </pivotField>
    <pivotField showAll="0"/>
    <pivotField showAll="0"/>
    <pivotField showAll="0"/>
    <pivotField showAll="0"/>
    <pivotField dataField="1" numFmtId="43" showAll="0"/>
    <pivotField numFmtId="43" showAll="0"/>
    <pivotField dragToRow="0" dragToCol="0" dragToPage="0" showAll="0" defaultSubtotal="0"/>
    <pivotField axis="axisRow" showAll="0">
      <items count="15">
        <item x="0"/>
        <item x="1"/>
        <item x="2"/>
        <item x="3"/>
        <item x="4"/>
        <item x="5"/>
        <item x="6"/>
        <item x="7"/>
        <item x="8"/>
        <item x="9"/>
        <item x="10"/>
        <item x="11"/>
        <item x="12"/>
        <item x="13"/>
        <item t="default"/>
      </items>
    </pivotField>
    <pivotField axis="axisRow" showAll="0">
      <items count="5">
        <item x="0"/>
        <item x="1"/>
        <item x="2"/>
        <item x="3"/>
        <item t="default"/>
      </items>
    </pivotField>
  </pivotFields>
  <rowFields count="2">
    <field x="9"/>
    <field x="8"/>
  </rowFields>
  <rowItems count="19">
    <i>
      <x v="1"/>
    </i>
    <i r="1">
      <x v="9"/>
    </i>
    <i r="1">
      <x v="10"/>
    </i>
    <i r="1">
      <x v="11"/>
    </i>
    <i r="1">
      <x v="12"/>
    </i>
    <i>
      <x v="2"/>
    </i>
    <i r="1">
      <x v="1"/>
    </i>
    <i r="1">
      <x v="2"/>
    </i>
    <i r="1">
      <x v="3"/>
    </i>
    <i r="1">
      <x v="4"/>
    </i>
    <i r="1">
      <x v="5"/>
    </i>
    <i r="1">
      <x v="6"/>
    </i>
    <i r="1">
      <x v="7"/>
    </i>
    <i r="1">
      <x v="8"/>
    </i>
    <i r="1">
      <x v="9"/>
    </i>
    <i r="1">
      <x v="10"/>
    </i>
    <i r="1">
      <x v="11"/>
    </i>
    <i r="1">
      <x v="12"/>
    </i>
    <i t="grand">
      <x/>
    </i>
  </rowItems>
  <colFields count="1">
    <field x="-2"/>
  </colFields>
  <colItems count="2">
    <i>
      <x/>
    </i>
    <i i="1">
      <x v="1"/>
    </i>
  </colItems>
  <dataFields count="2">
    <dataField name="Sum of Sales" fld="5" baseField="0" baseItem="0" numFmtId="3"/>
    <dataField name="MoM" fld="5" baseField="0" baseItem="0" numFmtId="3"/>
  </dataFields>
  <formats count="1">
    <format dxfId="9">
      <pivotArea dataOnly="0" labelOnly="1" outline="0" fieldPosition="0">
        <references count="1">
          <reference field="4294967294" count="1">
            <x v="1"/>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F6D61E74-42BE-4959-9651-F0633DE938A2}" name="PivotTable10" cacheId="8"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2">
  <location ref="B6:I38" firstHeaderRow="1" firstDataRow="2" firstDataCol="1"/>
  <pivotFields count="10">
    <pivotField numFmtId="14" showAll="0">
      <items count="17">
        <item x="12"/>
        <item x="13"/>
        <item x="14"/>
        <item x="15"/>
        <item x="0"/>
        <item x="1"/>
        <item x="2"/>
        <item x="3"/>
        <item x="4"/>
        <item x="5"/>
        <item x="6"/>
        <item x="7"/>
        <item x="8"/>
        <item x="9"/>
        <item x="10"/>
        <item x="11"/>
        <item t="default"/>
      </items>
    </pivotField>
    <pivotField axis="axisRow" showAll="0">
      <items count="6">
        <item x="2"/>
        <item x="4"/>
        <item x="0"/>
        <item x="3"/>
        <item x="1"/>
        <item t="default"/>
      </items>
    </pivotField>
    <pivotField axis="axisRow" showAll="0">
      <items count="6">
        <item x="0"/>
        <item x="3"/>
        <item x="1"/>
        <item x="2"/>
        <item x="4"/>
        <item t="default"/>
      </items>
    </pivotField>
    <pivotField axis="axisCol" showAll="0">
      <items count="7">
        <item x="5"/>
        <item x="0"/>
        <item x="4"/>
        <item x="2"/>
        <item x="1"/>
        <item x="3"/>
        <item t="default"/>
      </items>
    </pivotField>
    <pivotField showAll="0"/>
    <pivotField numFmtId="43" showAll="0"/>
    <pivotField numFmtId="43" showAll="0"/>
    <pivotField dataField="1" dragToRow="0" dragToCol="0" dragToPage="0" showAll="0" defaultSubtotal="0"/>
    <pivotField showAll="0">
      <items count="15">
        <item x="0"/>
        <item x="1"/>
        <item x="2"/>
        <item x="3"/>
        <item x="4"/>
        <item x="5"/>
        <item x="6"/>
        <item x="7"/>
        <item x="8"/>
        <item x="9"/>
        <item x="10"/>
        <item x="11"/>
        <item x="12"/>
        <item x="13"/>
        <item t="default"/>
      </items>
    </pivotField>
    <pivotField showAll="0">
      <items count="5">
        <item x="0"/>
        <item x="1"/>
        <item x="2"/>
        <item x="3"/>
        <item t="default"/>
      </items>
    </pivotField>
  </pivotFields>
  <rowFields count="2">
    <field x="1"/>
    <field x="2"/>
  </rowFields>
  <rowItems count="31">
    <i>
      <x/>
    </i>
    <i r="1">
      <x/>
    </i>
    <i r="1">
      <x v="1"/>
    </i>
    <i r="1">
      <x v="2"/>
    </i>
    <i r="1">
      <x v="3"/>
    </i>
    <i r="1">
      <x v="4"/>
    </i>
    <i>
      <x v="1"/>
    </i>
    <i r="1">
      <x/>
    </i>
    <i r="1">
      <x v="1"/>
    </i>
    <i r="1">
      <x v="2"/>
    </i>
    <i r="1">
      <x v="3"/>
    </i>
    <i r="1">
      <x v="4"/>
    </i>
    <i>
      <x v="2"/>
    </i>
    <i r="1">
      <x/>
    </i>
    <i r="1">
      <x v="1"/>
    </i>
    <i r="1">
      <x v="2"/>
    </i>
    <i r="1">
      <x v="3"/>
    </i>
    <i r="1">
      <x v="4"/>
    </i>
    <i>
      <x v="3"/>
    </i>
    <i r="1">
      <x/>
    </i>
    <i r="1">
      <x v="1"/>
    </i>
    <i r="1">
      <x v="2"/>
    </i>
    <i r="1">
      <x v="3"/>
    </i>
    <i r="1">
      <x v="4"/>
    </i>
    <i>
      <x v="4"/>
    </i>
    <i r="1">
      <x/>
    </i>
    <i r="1">
      <x v="1"/>
    </i>
    <i r="1">
      <x v="2"/>
    </i>
    <i r="1">
      <x v="3"/>
    </i>
    <i r="1">
      <x v="4"/>
    </i>
    <i t="grand">
      <x/>
    </i>
  </rowItems>
  <colFields count="1">
    <field x="3"/>
  </colFields>
  <colItems count="7">
    <i>
      <x/>
    </i>
    <i>
      <x v="1"/>
    </i>
    <i>
      <x v="2"/>
    </i>
    <i>
      <x v="3"/>
    </i>
    <i>
      <x v="4"/>
    </i>
    <i>
      <x v="5"/>
    </i>
    <i t="grand">
      <x/>
    </i>
  </colItems>
  <dataFields count="1">
    <dataField name="Sum of Gross Profit" fld="7" baseField="0" baseItem="0" numFmtId="43"/>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0EB7AE94-16CC-45D6-B23B-EB90768EA22C}" name="PivotTable11" cacheId="8"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2">
  <location ref="B6:I13" firstHeaderRow="1" firstDataRow="2" firstDataCol="1" rowPageCount="1" colPageCount="1"/>
  <pivotFields count="10">
    <pivotField numFmtId="14" showAll="0">
      <items count="17">
        <item x="12"/>
        <item x="13"/>
        <item x="14"/>
        <item x="15"/>
        <item x="0"/>
        <item x="1"/>
        <item x="2"/>
        <item x="3"/>
        <item x="4"/>
        <item x="5"/>
        <item x="6"/>
        <item x="7"/>
        <item x="8"/>
        <item x="9"/>
        <item x="10"/>
        <item x="11"/>
        <item t="default"/>
      </items>
    </pivotField>
    <pivotField axis="axisRow" showAll="0">
      <items count="6">
        <item x="2"/>
        <item x="4"/>
        <item x="0"/>
        <item x="3"/>
        <item x="1"/>
        <item t="default"/>
      </items>
    </pivotField>
    <pivotField axis="axisPage" showAll="0">
      <items count="6">
        <item x="0"/>
        <item x="3"/>
        <item x="1"/>
        <item x="2"/>
        <item x="4"/>
        <item t="default"/>
      </items>
    </pivotField>
    <pivotField axis="axisCol" showAll="0">
      <items count="7">
        <item x="5"/>
        <item x="0"/>
        <item x="4"/>
        <item x="2"/>
        <item x="1"/>
        <item x="3"/>
        <item t="default"/>
      </items>
    </pivotField>
    <pivotField showAll="0"/>
    <pivotField dataField="1" numFmtId="43" showAll="0"/>
    <pivotField numFmtId="43" showAll="0"/>
    <pivotField dragToRow="0" dragToCol="0" dragToPage="0" showAll="0" defaultSubtotal="0"/>
    <pivotField showAll="0">
      <items count="15">
        <item x="0"/>
        <item x="1"/>
        <item x="2"/>
        <item x="3"/>
        <item x="4"/>
        <item x="5"/>
        <item x="6"/>
        <item x="7"/>
        <item x="8"/>
        <item x="9"/>
        <item x="10"/>
        <item x="11"/>
        <item x="12"/>
        <item x="13"/>
        <item t="default"/>
      </items>
    </pivotField>
    <pivotField showAll="0">
      <items count="5">
        <item x="0"/>
        <item x="1"/>
        <item x="2"/>
        <item x="3"/>
        <item t="default"/>
      </items>
    </pivotField>
  </pivotFields>
  <rowFields count="1">
    <field x="1"/>
  </rowFields>
  <rowItems count="6">
    <i>
      <x/>
    </i>
    <i>
      <x v="1"/>
    </i>
    <i>
      <x v="2"/>
    </i>
    <i>
      <x v="3"/>
    </i>
    <i>
      <x v="4"/>
    </i>
    <i t="grand">
      <x/>
    </i>
  </rowItems>
  <colFields count="1">
    <field x="3"/>
  </colFields>
  <colItems count="7">
    <i>
      <x/>
    </i>
    <i>
      <x v="1"/>
    </i>
    <i>
      <x v="2"/>
    </i>
    <i>
      <x v="3"/>
    </i>
    <i>
      <x v="4"/>
    </i>
    <i>
      <x v="5"/>
    </i>
    <i t="grand">
      <x/>
    </i>
  </colItems>
  <pageFields count="1">
    <pageField fld="2" hier="-1"/>
  </pageFields>
  <dataFields count="1">
    <dataField name="Sum of Sales" fld="5" baseField="0" baseItem="0" numFmtId="3"/>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ountry" xr10:uid="{5DD9AE72-668A-4B56-BBCF-994E6BFBADC6}" sourceName="Country">
  <pivotTables>
    <pivotTable tabId="8" name="PivotTable6"/>
  </pivotTables>
  <data>
    <tabular pivotCacheId="1608023859">
      <items count="5">
        <i x="0" s="1"/>
        <i x="3" s="1"/>
        <i x="1" s="1"/>
        <i x="2" s="1"/>
        <i x="4" s="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ountry1" xr10:uid="{575637FA-0B1A-426A-B244-D75F9D393BC7}" sourceName="Country">
  <pivotTables>
    <pivotTable tabId="10" name="PivotTable8"/>
    <pivotTable tabId="10" name="PivotTable9"/>
  </pivotTables>
  <data>
    <tabular pivotCacheId="1608023859">
      <items count="5">
        <i x="0"/>
        <i x="3" s="1"/>
        <i x="1"/>
        <i x="2"/>
        <i x="4"/>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Product" xr10:uid="{67D9801B-91E3-4613-AFFA-7CA9634FA247}" sourceName="Product">
  <pivotTables>
    <pivotTable tabId="16" name="PivotTable1"/>
  </pivotTables>
  <data>
    <tabular pivotCacheId="1608023859">
      <items count="6">
        <i x="5"/>
        <i x="0"/>
        <i x="4"/>
        <i x="2"/>
        <i x="1" s="1"/>
        <i x="3"/>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Country 1" xr10:uid="{883F1109-6731-4DDF-A56D-CFD5D7487980}" cache="Slicer_Country1" caption="Country" rowHeight="257175"/>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Product" xr10:uid="{A251A566-6B63-4806-87AE-D6904FA76EA0}" cache="Slicer_Product" caption="Product" columnCount="3" showCaption="0" style="SlicerStyleOther1" rowHeight="257175"/>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Country" xr10:uid="{6FF2618E-9201-4CC9-A24B-2436D0667E73}" cache="Slicer_Country" caption="Country" columnCount="5" showCaption="0" style="SlicerStyleOther1" rowHeight="257175"/>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7CA6F03F-57E2-484E-A0BE-AB9E8CE1183F}" name="DataTbl" displayName="DataTbl" ref="A1:G667" totalsRowShown="0">
  <autoFilter ref="A1:G667" xr:uid="{7CA6F03F-57E2-484E-A0BE-AB9E8CE1183F}"/>
  <sortState xmlns:xlrd2="http://schemas.microsoft.com/office/spreadsheetml/2017/richdata2" ref="A2:G492">
    <sortCondition ref="A1:A492"/>
  </sortState>
  <tableColumns count="7">
    <tableColumn id="12" xr3:uid="{9365A326-CCC8-4491-B7C7-AB74FE476BD7}" name="Date" dataDxfId="11"/>
    <tableColumn id="1" xr3:uid="{4EC26132-8B9B-46E9-80A8-2AB7E2DFE62E}" name="Segment"/>
    <tableColumn id="2" xr3:uid="{26AE4FDF-C026-4F46-B889-EFB7577F1146}" name="Country"/>
    <tableColumn id="3" xr3:uid="{E824E012-184D-4E3D-95D7-988234965F0E}" name="Product"/>
    <tableColumn id="5" xr3:uid="{CD16F621-D23D-44DA-9B4A-6E45A7AEC482}" name="Units Sold"/>
    <tableColumn id="10" xr3:uid="{ED9163AD-C123-47FB-B14B-396BA7DB262F}" name="Sales" dataCellStyle="Comma"/>
    <tableColumn id="11" xr3:uid="{CFD75FC6-83F8-4DDD-92FF-093D8CD2CACE}" name="COGS" dataCellStyle="Comma"/>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timelineCaches/timelineCache1.xml><?xml version="1.0" encoding="utf-8"?>
<timelineCacheDefinition xmlns="http://schemas.microsoft.com/office/spreadsheetml/2010/11/main" xmlns:x15="http://schemas.microsoft.com/office/spreadsheetml/2010/11/main" xmlns:mc="http://schemas.openxmlformats.org/markup-compatibility/2006" xmlns:xr10="http://schemas.microsoft.com/office/spreadsheetml/2016/revision10" mc:Ignorable="xr10" name="NativeTimeline_Date" xr10:uid="{DB24E572-528F-4668-9FE5-503960E5ED99}" sourceName="Date">
  <pivotTables>
    <pivotTable tabId="3" name="PivotTable2"/>
  </pivotTables>
  <state minimalRefreshVersion="6" lastRefreshVersion="6" pivotCacheId="1608023859" filterType="dateBetween">
    <selection startDate="2023-07-01T00:00:00" endDate="2024-12-31T00:00:00"/>
    <bounds startDate="2023-01-01T00:00:00" endDate="2033-01-01T00:00:00"/>
  </state>
</timelineCacheDefinition>
</file>

<file path=xl/timelines/timeline1.xml><?xml version="1.0" encoding="utf-8"?>
<timelines xmlns="http://schemas.microsoft.com/office/spreadsheetml/2010/11/main" xmlns:mc="http://schemas.openxmlformats.org/markup-compatibility/2006" xmlns:x="http://schemas.openxmlformats.org/spreadsheetml/2006/main" xmlns:xr10="http://schemas.microsoft.com/office/spreadsheetml/2016/revision10" mc:Ignorable="x xr10">
  <timeline name="Date" xr10:uid="{4EC5CAEE-ADE8-40F5-9496-D9E71615F770}" cache="NativeTimeline_Date" caption="Date" level="2" selectionLevel="1" scrollPosition="2023-06-13T00:00:00"/>
</timelines>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3" Type="http://schemas.microsoft.com/office/2011/relationships/timeline" Target="../timelines/timeline1.xml"/><Relationship Id="rId2" Type="http://schemas.openxmlformats.org/officeDocument/2006/relationships/drawing" Target="../drawings/drawing2.xml"/><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ivotTable" Target="../pivotTables/pivotTable4.xml"/><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ivotTable" Target="../pivotTables/pivotTable5.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ivotTable" Target="../pivotTables/pivotTable7.xml"/><Relationship Id="rId1" Type="http://schemas.openxmlformats.org/officeDocument/2006/relationships/pivotTable" Target="../pivotTables/pivotTable6.xml"/><Relationship Id="rId4" Type="http://schemas.microsoft.com/office/2007/relationships/slicer" Target="../slicers/slicer1.xml"/></Relationships>
</file>

<file path=xl/worksheets/_rels/sheet8.xml.rels><?xml version="1.0" encoding="UTF-8" standalone="yes"?>
<Relationships xmlns="http://schemas.openxmlformats.org/package/2006/relationships"><Relationship Id="rId3" Type="http://schemas.microsoft.com/office/2007/relationships/slicer" Target="../slicers/slicer2.xml"/><Relationship Id="rId2" Type="http://schemas.openxmlformats.org/officeDocument/2006/relationships/drawing" Target="../drawings/drawing7.xml"/><Relationship Id="rId1" Type="http://schemas.openxmlformats.org/officeDocument/2006/relationships/pivotTable" Target="../pivotTables/pivotTable8.xml"/></Relationships>
</file>

<file path=xl/worksheets/_rels/sheet9.xml.rels><?xml version="1.0" encoding="UTF-8" standalone="yes"?>
<Relationships xmlns="http://schemas.openxmlformats.org/package/2006/relationships"><Relationship Id="rId3" Type="http://schemas.microsoft.com/office/2007/relationships/slicer" Target="../slicers/slicer3.xml"/><Relationship Id="rId2" Type="http://schemas.openxmlformats.org/officeDocument/2006/relationships/drawing" Target="../drawings/drawing8.xml"/><Relationship Id="rId1" Type="http://schemas.openxmlformats.org/officeDocument/2006/relationships/pivotTable" Target="../pivotTables/pivotTable9.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ivotTable" Target="../pivotTables/pivotTable10.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ivotTable" Target="../pivotTables/pivotTable11.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ivotTable" Target="../pivotTables/pivotTable12.xml"/></Relationships>
</file>

<file path=xl/worksheets/_rels/sheet13.xml.rels><?xml version="1.0" encoding="UTF-8" standalone="yes"?>
<Relationships xmlns="http://schemas.openxmlformats.org/package/2006/relationships"><Relationship Id="rId8" Type="http://schemas.openxmlformats.org/officeDocument/2006/relationships/hyperlink" Target="https://www.myonlinetraininghub.com/excel-expert-upgrade" TargetMode="External"/><Relationship Id="rId13" Type="http://schemas.openxmlformats.org/officeDocument/2006/relationships/hyperlink" Target="https://www.myonlinetraininghub.com/power-pivot-course" TargetMode="External"/><Relationship Id="rId18" Type="http://schemas.openxmlformats.org/officeDocument/2006/relationships/hyperlink" Target="https://www.myonlinetraininghub.com/excel-operations-management-course" TargetMode="External"/><Relationship Id="rId3" Type="http://schemas.openxmlformats.org/officeDocument/2006/relationships/hyperlink" Target="https://www.myonlinetraininghub.com/power-bi-course" TargetMode="External"/><Relationship Id="rId7" Type="http://schemas.openxmlformats.org/officeDocument/2006/relationships/hyperlink" Target="https://www.myonlinetraininghub.com/excel-functions" TargetMode="External"/><Relationship Id="rId12" Type="http://schemas.openxmlformats.org/officeDocument/2006/relationships/hyperlink" Target="https://www.myonlinetraininghub.com/excel-pivottable-course" TargetMode="External"/><Relationship Id="rId17" Type="http://schemas.openxmlformats.org/officeDocument/2006/relationships/hyperlink" Target="https://www.myonlinetraininghub.com/excel-for-customer-service-professionals" TargetMode="External"/><Relationship Id="rId2" Type="http://schemas.openxmlformats.org/officeDocument/2006/relationships/hyperlink" Target="http://www.myonlinetraininghub.com/category/excel-dashboard" TargetMode="External"/><Relationship Id="rId16" Type="http://schemas.openxmlformats.org/officeDocument/2006/relationships/hyperlink" Target="https://www.myonlinetraininghub.com/excel-analysis-toolpak-course" TargetMode="External"/><Relationship Id="rId20" Type="http://schemas.openxmlformats.org/officeDocument/2006/relationships/drawing" Target="../drawings/drawing12.xml"/><Relationship Id="rId1" Type="http://schemas.openxmlformats.org/officeDocument/2006/relationships/hyperlink" Target="http://www.myonlinetraininghub.com/category/excel-charts" TargetMode="External"/><Relationship Id="rId6" Type="http://schemas.openxmlformats.org/officeDocument/2006/relationships/hyperlink" Target="https://www.myonlinetraininghub.com/excel-dashboard-course" TargetMode="External"/><Relationship Id="rId11" Type="http://schemas.openxmlformats.org/officeDocument/2006/relationships/hyperlink" Target="https://www.myonlinetraininghub.com/excel-pivottable-course-quick-start" TargetMode="External"/><Relationship Id="rId5" Type="http://schemas.openxmlformats.org/officeDocument/2006/relationships/hyperlink" Target="https://www.myonlinetraininghub.com/excel-forum" TargetMode="External"/><Relationship Id="rId15" Type="http://schemas.openxmlformats.org/officeDocument/2006/relationships/hyperlink" Target="https://www.myonlinetraininghub.com/excel-for-finance-course" TargetMode="External"/><Relationship Id="rId10" Type="http://schemas.openxmlformats.org/officeDocument/2006/relationships/hyperlink" Target="https://www.myonlinetraininghub.com/excel-power-query-course" TargetMode="External"/><Relationship Id="rId19" Type="http://schemas.openxmlformats.org/officeDocument/2006/relationships/hyperlink" Target="https://www.myonlinetraininghub.com/financial-modelling-course" TargetMode="External"/><Relationship Id="rId4" Type="http://schemas.openxmlformats.org/officeDocument/2006/relationships/hyperlink" Target="http://www.myonlinetraininghub.com/excel-webinars" TargetMode="External"/><Relationship Id="rId9" Type="http://schemas.openxmlformats.org/officeDocument/2006/relationships/hyperlink" Target="https://www.myonlinetraininghub.com/advanced-excel-formulas-course" TargetMode="External"/><Relationship Id="rId14" Type="http://schemas.openxmlformats.org/officeDocument/2006/relationships/hyperlink" Target="https://www.myonlinetraininghub.com/excel-for-decision-making-cour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79D120-93D7-4EBF-B4A3-C6189F852533}">
  <dimension ref="A1:Q30"/>
  <sheetViews>
    <sheetView showGridLines="0" showRowColHeaders="0" tabSelected="1" workbookViewId="0">
      <selection activeCell="I1048576" sqref="I1048576"/>
    </sheetView>
  </sheetViews>
  <sheetFormatPr defaultColWidth="0" defaultRowHeight="15" customHeight="1" zeroHeight="1" x14ac:dyDescent="0.25"/>
  <cols>
    <col min="1" max="1" width="4.85546875" customWidth="1"/>
    <col min="2" max="17" width="9.140625" customWidth="1"/>
    <col min="18" max="16384" width="9.140625" hidden="1"/>
  </cols>
  <sheetData>
    <row r="1" spans="1:17" ht="52.5" customHeight="1" x14ac:dyDescent="0.25">
      <c r="A1" s="25"/>
      <c r="B1" s="25" t="s">
        <v>56</v>
      </c>
      <c r="C1" s="25"/>
      <c r="D1" s="25"/>
      <c r="E1" s="25"/>
      <c r="F1" s="25"/>
      <c r="G1" s="25"/>
      <c r="H1" s="25"/>
      <c r="I1" s="25"/>
      <c r="J1" s="25"/>
      <c r="K1" s="25"/>
      <c r="L1" s="25"/>
      <c r="M1" s="25"/>
      <c r="N1" s="25"/>
      <c r="O1" s="25"/>
      <c r="P1" s="25"/>
      <c r="Q1" s="25"/>
    </row>
    <row r="2" spans="1:17" x14ac:dyDescent="0.25"/>
    <row r="3" spans="1:17" ht="18.75" x14ac:dyDescent="0.3">
      <c r="B3" s="27" t="s">
        <v>57</v>
      </c>
    </row>
    <row r="4" spans="1:17" ht="18.75" x14ac:dyDescent="0.25">
      <c r="B4" s="28" t="s">
        <v>58</v>
      </c>
    </row>
    <row r="5" spans="1:17" ht="18.75" x14ac:dyDescent="0.25">
      <c r="B5" s="28" t="s">
        <v>59</v>
      </c>
    </row>
    <row r="6" spans="1:17" ht="18.75" x14ac:dyDescent="0.25">
      <c r="B6" s="28" t="s">
        <v>60</v>
      </c>
    </row>
    <row r="7" spans="1:17" ht="18.75" x14ac:dyDescent="0.25">
      <c r="B7" s="28"/>
    </row>
    <row r="8" spans="1:17" ht="18.75" x14ac:dyDescent="0.25">
      <c r="B8" s="28" t="s">
        <v>61</v>
      </c>
    </row>
    <row r="9" spans="1:17" x14ac:dyDescent="0.25"/>
    <row r="10" spans="1:17" ht="18.75" x14ac:dyDescent="0.25">
      <c r="B10" s="28" t="s">
        <v>62</v>
      </c>
    </row>
    <row r="11" spans="1:17" ht="18.75" x14ac:dyDescent="0.25">
      <c r="B11" s="28" t="s">
        <v>63</v>
      </c>
    </row>
    <row r="30" spans="2:2" hidden="1" x14ac:dyDescent="0.25">
      <c r="B30" t="s">
        <v>64</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77E17F-CCEA-4953-AFFC-3CC84C10F93A}">
  <dimension ref="A1:G667"/>
  <sheetViews>
    <sheetView workbookViewId="0">
      <selection activeCell="I30" sqref="I30"/>
    </sheetView>
  </sheetViews>
  <sheetFormatPr defaultRowHeight="15" x14ac:dyDescent="0.25"/>
  <cols>
    <col min="1" max="1" width="9.42578125" style="4" bestFit="1" customWidth="1"/>
    <col min="2" max="2" width="16.28515625" customWidth="1"/>
    <col min="3" max="3" width="22.7109375" bestFit="1" customWidth="1"/>
    <col min="4" max="4" width="10.28515625" bestFit="1" customWidth="1"/>
    <col min="5" max="5" width="12.42578125" bestFit="1" customWidth="1"/>
    <col min="6" max="6" width="13.28515625" bestFit="1" customWidth="1"/>
    <col min="7" max="7" width="11.7109375" bestFit="1" customWidth="1"/>
    <col min="8" max="8" width="15.140625" customWidth="1"/>
  </cols>
  <sheetData>
    <row r="1" spans="1:7" x14ac:dyDescent="0.25">
      <c r="A1" s="4" t="s">
        <v>0</v>
      </c>
      <c r="B1" t="s">
        <v>19</v>
      </c>
      <c r="C1" t="s">
        <v>20</v>
      </c>
      <c r="D1" t="s">
        <v>1</v>
      </c>
      <c r="E1" t="s">
        <v>21</v>
      </c>
      <c r="F1" t="s">
        <v>2</v>
      </c>
      <c r="G1" t="s">
        <v>22</v>
      </c>
    </row>
    <row r="2" spans="1:7" x14ac:dyDescent="0.25">
      <c r="A2" s="4">
        <v>45292</v>
      </c>
      <c r="B2" t="s">
        <v>23</v>
      </c>
      <c r="C2" t="s">
        <v>24</v>
      </c>
      <c r="D2" t="s">
        <v>25</v>
      </c>
      <c r="E2">
        <v>1619</v>
      </c>
      <c r="F2" s="6">
        <v>32370</v>
      </c>
      <c r="G2" s="6">
        <v>16185</v>
      </c>
    </row>
    <row r="3" spans="1:7" x14ac:dyDescent="0.25">
      <c r="A3" s="4">
        <v>45292</v>
      </c>
      <c r="B3" t="s">
        <v>23</v>
      </c>
      <c r="C3" t="s">
        <v>26</v>
      </c>
      <c r="D3" t="s">
        <v>25</v>
      </c>
      <c r="E3">
        <v>1321</v>
      </c>
      <c r="F3" s="6">
        <v>26420</v>
      </c>
      <c r="G3" s="6">
        <v>13210</v>
      </c>
    </row>
    <row r="4" spans="1:7" x14ac:dyDescent="0.25">
      <c r="A4" s="4">
        <v>45292</v>
      </c>
      <c r="B4" t="s">
        <v>23</v>
      </c>
      <c r="C4" t="s">
        <v>29</v>
      </c>
      <c r="D4" t="s">
        <v>35</v>
      </c>
      <c r="E4">
        <v>1493</v>
      </c>
      <c r="F4" s="6">
        <v>10451</v>
      </c>
      <c r="G4" s="6">
        <v>7465</v>
      </c>
    </row>
    <row r="5" spans="1:7" x14ac:dyDescent="0.25">
      <c r="A5" s="4">
        <v>45292</v>
      </c>
      <c r="B5" t="s">
        <v>23</v>
      </c>
      <c r="C5" t="s">
        <v>28</v>
      </c>
      <c r="D5" t="s">
        <v>34</v>
      </c>
      <c r="E5">
        <v>3945</v>
      </c>
      <c r="F5" s="6">
        <v>27338.850000000002</v>
      </c>
      <c r="G5" s="6">
        <v>19725</v>
      </c>
    </row>
    <row r="6" spans="1:7" x14ac:dyDescent="0.25">
      <c r="A6" s="4">
        <v>45292</v>
      </c>
      <c r="B6" t="s">
        <v>33</v>
      </c>
      <c r="C6" t="s">
        <v>28</v>
      </c>
      <c r="D6" t="s">
        <v>34</v>
      </c>
      <c r="E6">
        <v>2435</v>
      </c>
      <c r="F6" s="6">
        <v>708439.5</v>
      </c>
      <c r="G6" s="6">
        <v>608625</v>
      </c>
    </row>
    <row r="7" spans="1:7" x14ac:dyDescent="0.25">
      <c r="A7" s="4">
        <v>45292</v>
      </c>
      <c r="B7" t="s">
        <v>31</v>
      </c>
      <c r="C7" t="s">
        <v>26</v>
      </c>
      <c r="D7" t="s">
        <v>36</v>
      </c>
      <c r="E7">
        <v>2479</v>
      </c>
      <c r="F7" s="6">
        <v>28855.56</v>
      </c>
      <c r="G7" s="6">
        <v>7437</v>
      </c>
    </row>
    <row r="8" spans="1:7" x14ac:dyDescent="0.25">
      <c r="A8" s="4">
        <v>45292</v>
      </c>
      <c r="B8" t="s">
        <v>23</v>
      </c>
      <c r="C8" t="s">
        <v>24</v>
      </c>
      <c r="D8" t="s">
        <v>34</v>
      </c>
      <c r="E8">
        <v>4251</v>
      </c>
      <c r="F8" s="6">
        <v>28566.720000000001</v>
      </c>
      <c r="G8" s="6">
        <v>21255</v>
      </c>
    </row>
    <row r="9" spans="1:7" x14ac:dyDescent="0.25">
      <c r="A9" s="4">
        <v>45292</v>
      </c>
      <c r="B9" t="s">
        <v>23</v>
      </c>
      <c r="C9" t="s">
        <v>26</v>
      </c>
      <c r="D9" t="s">
        <v>34</v>
      </c>
      <c r="E9">
        <v>1372</v>
      </c>
      <c r="F9" s="6">
        <v>9123.7999999999993</v>
      </c>
      <c r="G9" s="6">
        <v>6860</v>
      </c>
    </row>
    <row r="10" spans="1:7" x14ac:dyDescent="0.25">
      <c r="A10" s="4">
        <v>45292</v>
      </c>
      <c r="B10" t="s">
        <v>23</v>
      </c>
      <c r="C10" t="s">
        <v>28</v>
      </c>
      <c r="D10" t="s">
        <v>30</v>
      </c>
      <c r="E10">
        <v>1385</v>
      </c>
      <c r="F10" s="6">
        <v>460346.25</v>
      </c>
      <c r="G10" s="6">
        <v>359970</v>
      </c>
    </row>
    <row r="11" spans="1:7" x14ac:dyDescent="0.25">
      <c r="A11" s="4">
        <v>45292</v>
      </c>
      <c r="B11" t="s">
        <v>27</v>
      </c>
      <c r="C11" t="s">
        <v>43</v>
      </c>
      <c r="D11" t="s">
        <v>35</v>
      </c>
      <c r="E11">
        <v>555</v>
      </c>
      <c r="F11" s="6">
        <v>7908.75</v>
      </c>
      <c r="G11" s="6">
        <v>5550</v>
      </c>
    </row>
    <row r="12" spans="1:7" x14ac:dyDescent="0.25">
      <c r="A12" s="4">
        <v>45292</v>
      </c>
      <c r="B12" t="s">
        <v>27</v>
      </c>
      <c r="C12" t="s">
        <v>29</v>
      </c>
      <c r="D12" t="s">
        <v>35</v>
      </c>
      <c r="E12">
        <v>2861</v>
      </c>
      <c r="F12" s="6">
        <v>40769.25</v>
      </c>
      <c r="G12" s="6">
        <v>28610</v>
      </c>
    </row>
    <row r="13" spans="1:7" x14ac:dyDescent="0.25">
      <c r="A13" s="4">
        <v>45292</v>
      </c>
      <c r="B13" t="s">
        <v>23</v>
      </c>
      <c r="C13" t="s">
        <v>43</v>
      </c>
      <c r="D13" t="s">
        <v>25</v>
      </c>
      <c r="E13">
        <v>1118</v>
      </c>
      <c r="F13" s="6">
        <v>21009</v>
      </c>
      <c r="G13" s="6">
        <v>11175</v>
      </c>
    </row>
    <row r="14" spans="1:7" x14ac:dyDescent="0.25">
      <c r="A14" s="4">
        <v>45292</v>
      </c>
      <c r="B14" t="s">
        <v>32</v>
      </c>
      <c r="C14" t="s">
        <v>28</v>
      </c>
      <c r="D14" t="s">
        <v>37</v>
      </c>
      <c r="E14">
        <v>1988</v>
      </c>
      <c r="F14" s="6">
        <v>233531.25</v>
      </c>
      <c r="G14" s="6">
        <v>238500</v>
      </c>
    </row>
    <row r="15" spans="1:7" x14ac:dyDescent="0.25">
      <c r="A15" s="4">
        <v>45292</v>
      </c>
      <c r="B15" t="s">
        <v>31</v>
      </c>
      <c r="C15" t="s">
        <v>29</v>
      </c>
      <c r="D15" t="s">
        <v>30</v>
      </c>
      <c r="E15">
        <v>2340</v>
      </c>
      <c r="F15" s="6">
        <v>26114.400000000001</v>
      </c>
      <c r="G15" s="6">
        <v>7020</v>
      </c>
    </row>
    <row r="16" spans="1:7" x14ac:dyDescent="0.25">
      <c r="A16" s="4">
        <v>45292</v>
      </c>
      <c r="B16" t="s">
        <v>31</v>
      </c>
      <c r="C16" t="s">
        <v>24</v>
      </c>
      <c r="D16" t="s">
        <v>36</v>
      </c>
      <c r="E16">
        <v>3245</v>
      </c>
      <c r="F16" s="6">
        <v>36208.620000000003</v>
      </c>
      <c r="G16" s="6">
        <v>9733.5</v>
      </c>
    </row>
    <row r="17" spans="1:7" x14ac:dyDescent="0.25">
      <c r="A17" s="4">
        <v>45292</v>
      </c>
      <c r="B17" t="s">
        <v>33</v>
      </c>
      <c r="C17" t="s">
        <v>29</v>
      </c>
      <c r="D17" t="s">
        <v>34</v>
      </c>
      <c r="E17">
        <v>2565</v>
      </c>
      <c r="F17" s="6">
        <v>700245</v>
      </c>
      <c r="G17" s="6">
        <v>641250</v>
      </c>
    </row>
    <row r="18" spans="1:7" x14ac:dyDescent="0.25">
      <c r="A18" s="4">
        <v>45292</v>
      </c>
      <c r="B18" t="s">
        <v>23</v>
      </c>
      <c r="C18" t="s">
        <v>29</v>
      </c>
      <c r="D18" t="s">
        <v>34</v>
      </c>
      <c r="E18">
        <v>2417</v>
      </c>
      <c r="F18" s="6">
        <v>769814.5</v>
      </c>
      <c r="G18" s="6">
        <v>628420</v>
      </c>
    </row>
    <row r="19" spans="1:7" x14ac:dyDescent="0.25">
      <c r="A19" s="4">
        <v>45292</v>
      </c>
      <c r="B19" t="s">
        <v>31</v>
      </c>
      <c r="C19" t="s">
        <v>43</v>
      </c>
      <c r="D19" t="s">
        <v>36</v>
      </c>
      <c r="E19">
        <v>1956</v>
      </c>
      <c r="F19" s="6">
        <v>21359.52</v>
      </c>
      <c r="G19" s="6">
        <v>5868</v>
      </c>
    </row>
    <row r="20" spans="1:7" x14ac:dyDescent="0.25">
      <c r="A20" s="4">
        <v>45292</v>
      </c>
      <c r="B20" t="s">
        <v>27</v>
      </c>
      <c r="C20" t="s">
        <v>26</v>
      </c>
      <c r="D20" t="s">
        <v>35</v>
      </c>
      <c r="E20">
        <v>681</v>
      </c>
      <c r="F20" s="6">
        <v>9193.5</v>
      </c>
      <c r="G20" s="6">
        <v>6810</v>
      </c>
    </row>
    <row r="21" spans="1:7" x14ac:dyDescent="0.25">
      <c r="A21" s="4">
        <v>45292</v>
      </c>
      <c r="B21" t="s">
        <v>32</v>
      </c>
      <c r="C21" t="s">
        <v>43</v>
      </c>
      <c r="D21" t="s">
        <v>37</v>
      </c>
      <c r="E21">
        <v>579</v>
      </c>
      <c r="F21" s="6">
        <v>65137.5</v>
      </c>
      <c r="G21" s="6">
        <v>69480</v>
      </c>
    </row>
    <row r="22" spans="1:7" x14ac:dyDescent="0.25">
      <c r="A22" s="4">
        <v>45292</v>
      </c>
      <c r="B22" t="s">
        <v>27</v>
      </c>
      <c r="C22" t="s">
        <v>24</v>
      </c>
      <c r="D22" t="s">
        <v>35</v>
      </c>
      <c r="E22">
        <v>384</v>
      </c>
      <c r="F22" s="6">
        <v>5126.3999999999996</v>
      </c>
      <c r="G22" s="6">
        <v>3840</v>
      </c>
    </row>
    <row r="23" spans="1:7" x14ac:dyDescent="0.25">
      <c r="A23" s="4">
        <v>45292</v>
      </c>
      <c r="B23" t="s">
        <v>23</v>
      </c>
      <c r="C23" t="s">
        <v>26</v>
      </c>
      <c r="D23" t="s">
        <v>30</v>
      </c>
      <c r="E23">
        <v>766</v>
      </c>
      <c r="F23" s="6">
        <v>238609</v>
      </c>
      <c r="G23" s="6">
        <v>199160</v>
      </c>
    </row>
    <row r="24" spans="1:7" x14ac:dyDescent="0.25">
      <c r="A24" s="4">
        <v>45292</v>
      </c>
      <c r="B24" t="s">
        <v>33</v>
      </c>
      <c r="C24" t="s">
        <v>24</v>
      </c>
      <c r="D24" t="s">
        <v>34</v>
      </c>
      <c r="E24">
        <v>873</v>
      </c>
      <c r="F24" s="6">
        <v>233091</v>
      </c>
      <c r="G24" s="6">
        <v>218250</v>
      </c>
    </row>
    <row r="25" spans="1:7" x14ac:dyDescent="0.25">
      <c r="A25" s="4">
        <v>45292</v>
      </c>
      <c r="B25" t="s">
        <v>31</v>
      </c>
      <c r="C25" t="s">
        <v>28</v>
      </c>
      <c r="D25" t="s">
        <v>36</v>
      </c>
      <c r="E25">
        <v>1734</v>
      </c>
      <c r="F25" s="6">
        <v>18519.12</v>
      </c>
      <c r="G25" s="6">
        <v>5202</v>
      </c>
    </row>
    <row r="26" spans="1:7" x14ac:dyDescent="0.25">
      <c r="A26" s="4">
        <v>45292</v>
      </c>
      <c r="B26" t="s">
        <v>32</v>
      </c>
      <c r="C26" t="s">
        <v>29</v>
      </c>
      <c r="D26" t="s">
        <v>36</v>
      </c>
      <c r="E26">
        <v>554</v>
      </c>
      <c r="F26" s="6">
        <v>61632.5</v>
      </c>
      <c r="G26" s="6">
        <v>66480</v>
      </c>
    </row>
    <row r="27" spans="1:7" x14ac:dyDescent="0.25">
      <c r="A27" s="4">
        <v>45292</v>
      </c>
      <c r="B27" t="s">
        <v>32</v>
      </c>
      <c r="C27" t="s">
        <v>26</v>
      </c>
      <c r="D27" t="s">
        <v>37</v>
      </c>
      <c r="E27">
        <v>3165</v>
      </c>
      <c r="F27" s="6">
        <v>352106.25</v>
      </c>
      <c r="G27" s="6">
        <v>379800</v>
      </c>
    </row>
    <row r="28" spans="1:7" x14ac:dyDescent="0.25">
      <c r="A28" s="4">
        <v>45292</v>
      </c>
      <c r="B28" t="s">
        <v>23</v>
      </c>
      <c r="C28" t="s">
        <v>29</v>
      </c>
      <c r="D28" t="s">
        <v>37</v>
      </c>
      <c r="E28">
        <v>2629</v>
      </c>
      <c r="F28" s="6">
        <v>46796.2</v>
      </c>
      <c r="G28" s="6">
        <v>26290</v>
      </c>
    </row>
    <row r="29" spans="1:7" x14ac:dyDescent="0.25">
      <c r="A29" s="4">
        <v>45292</v>
      </c>
      <c r="B29" t="s">
        <v>33</v>
      </c>
      <c r="C29" t="s">
        <v>43</v>
      </c>
      <c r="D29" t="s">
        <v>34</v>
      </c>
      <c r="E29">
        <v>3495</v>
      </c>
      <c r="F29" s="6">
        <v>922680</v>
      </c>
      <c r="G29" s="6">
        <v>873750</v>
      </c>
    </row>
    <row r="30" spans="1:7" x14ac:dyDescent="0.25">
      <c r="A30" s="4">
        <v>45292</v>
      </c>
      <c r="B30" t="s">
        <v>23</v>
      </c>
      <c r="C30" t="s">
        <v>28</v>
      </c>
      <c r="D30" t="s">
        <v>25</v>
      </c>
      <c r="E30">
        <v>2522</v>
      </c>
      <c r="F30" s="6">
        <v>44378.399999999994</v>
      </c>
      <c r="G30" s="6">
        <v>25215</v>
      </c>
    </row>
    <row r="31" spans="1:7" x14ac:dyDescent="0.25">
      <c r="A31" s="4">
        <v>45292</v>
      </c>
      <c r="B31" t="s">
        <v>23</v>
      </c>
      <c r="C31" t="s">
        <v>43</v>
      </c>
      <c r="D31" t="s">
        <v>30</v>
      </c>
      <c r="E31">
        <v>983</v>
      </c>
      <c r="F31" s="6">
        <v>299171.25</v>
      </c>
      <c r="G31" s="6">
        <v>255450</v>
      </c>
    </row>
    <row r="32" spans="1:7" x14ac:dyDescent="0.25">
      <c r="A32" s="4">
        <v>45292</v>
      </c>
      <c r="B32" t="s">
        <v>23</v>
      </c>
      <c r="C32" t="s">
        <v>43</v>
      </c>
      <c r="D32" t="s">
        <v>34</v>
      </c>
      <c r="E32">
        <v>1439</v>
      </c>
      <c r="F32" s="6">
        <v>8760.4650000000001</v>
      </c>
      <c r="G32" s="6">
        <v>7192.5</v>
      </c>
    </row>
    <row r="33" spans="1:7" x14ac:dyDescent="0.25">
      <c r="A33" s="4">
        <v>45292</v>
      </c>
      <c r="B33" t="s">
        <v>33</v>
      </c>
      <c r="C33" t="s">
        <v>26</v>
      </c>
      <c r="D33" t="s">
        <v>34</v>
      </c>
      <c r="E33">
        <v>807</v>
      </c>
      <c r="F33" s="6">
        <v>210627</v>
      </c>
      <c r="G33" s="6">
        <v>201750</v>
      </c>
    </row>
    <row r="34" spans="1:7" x14ac:dyDescent="0.25">
      <c r="A34" s="4">
        <v>45292</v>
      </c>
      <c r="B34" t="s">
        <v>27</v>
      </c>
      <c r="C34" t="s">
        <v>28</v>
      </c>
      <c r="D34" t="s">
        <v>35</v>
      </c>
      <c r="E34">
        <v>3998</v>
      </c>
      <c r="F34" s="6">
        <v>52167.375</v>
      </c>
      <c r="G34" s="6">
        <v>39975</v>
      </c>
    </row>
    <row r="35" spans="1:7" x14ac:dyDescent="0.25">
      <c r="A35" s="4">
        <v>45292</v>
      </c>
      <c r="B35" t="s">
        <v>32</v>
      </c>
      <c r="C35" t="s">
        <v>24</v>
      </c>
      <c r="D35" t="s">
        <v>37</v>
      </c>
      <c r="E35">
        <v>1659</v>
      </c>
      <c r="F35" s="6">
        <v>180416.25</v>
      </c>
      <c r="G35" s="6">
        <v>199080</v>
      </c>
    </row>
    <row r="36" spans="1:7" x14ac:dyDescent="0.25">
      <c r="A36" s="4">
        <v>45292</v>
      </c>
      <c r="B36" t="s">
        <v>23</v>
      </c>
      <c r="C36" t="s">
        <v>24</v>
      </c>
      <c r="D36" t="s">
        <v>30</v>
      </c>
      <c r="E36">
        <v>2228</v>
      </c>
      <c r="F36" s="6">
        <v>670477.5</v>
      </c>
      <c r="G36" s="6">
        <v>579150</v>
      </c>
    </row>
    <row r="37" spans="1:7" x14ac:dyDescent="0.25">
      <c r="A37" s="4">
        <v>45323</v>
      </c>
      <c r="B37" t="s">
        <v>23</v>
      </c>
      <c r="C37" t="s">
        <v>24</v>
      </c>
      <c r="D37" t="s">
        <v>34</v>
      </c>
      <c r="E37">
        <v>292</v>
      </c>
      <c r="F37" s="6">
        <v>5840</v>
      </c>
      <c r="G37" s="6">
        <v>2920</v>
      </c>
    </row>
    <row r="38" spans="1:7" x14ac:dyDescent="0.25">
      <c r="A38" s="4">
        <v>45323</v>
      </c>
      <c r="B38" t="s">
        <v>27</v>
      </c>
      <c r="C38" t="s">
        <v>29</v>
      </c>
      <c r="D38" t="s">
        <v>34</v>
      </c>
      <c r="E38">
        <v>974</v>
      </c>
      <c r="F38" s="6">
        <v>14610</v>
      </c>
      <c r="G38" s="6">
        <v>9740</v>
      </c>
    </row>
    <row r="39" spans="1:7" x14ac:dyDescent="0.25">
      <c r="A39" s="4">
        <v>45323</v>
      </c>
      <c r="B39" t="s">
        <v>32</v>
      </c>
      <c r="C39" t="s">
        <v>28</v>
      </c>
      <c r="D39" t="s">
        <v>35</v>
      </c>
      <c r="E39">
        <v>1804</v>
      </c>
      <c r="F39" s="6">
        <v>225500</v>
      </c>
      <c r="G39" s="6">
        <v>216480</v>
      </c>
    </row>
    <row r="40" spans="1:7" x14ac:dyDescent="0.25">
      <c r="A40" s="4">
        <v>45323</v>
      </c>
      <c r="B40" t="s">
        <v>33</v>
      </c>
      <c r="C40" t="s">
        <v>24</v>
      </c>
      <c r="D40" t="s">
        <v>36</v>
      </c>
      <c r="E40">
        <v>2001</v>
      </c>
      <c r="F40" s="6">
        <v>600300</v>
      </c>
      <c r="G40" s="6">
        <v>500250</v>
      </c>
    </row>
    <row r="41" spans="1:7" x14ac:dyDescent="0.25">
      <c r="A41" s="4">
        <v>45323</v>
      </c>
      <c r="B41" t="s">
        <v>23</v>
      </c>
      <c r="C41" t="s">
        <v>28</v>
      </c>
      <c r="D41" t="s">
        <v>37</v>
      </c>
      <c r="E41">
        <v>2750</v>
      </c>
      <c r="F41" s="6">
        <v>962500</v>
      </c>
      <c r="G41" s="6">
        <v>715000</v>
      </c>
    </row>
    <row r="42" spans="1:7" x14ac:dyDescent="0.25">
      <c r="A42" s="4">
        <v>45323</v>
      </c>
      <c r="B42" t="s">
        <v>27</v>
      </c>
      <c r="C42" t="s">
        <v>28</v>
      </c>
      <c r="D42" t="s">
        <v>34</v>
      </c>
      <c r="E42">
        <v>2296</v>
      </c>
      <c r="F42" s="6">
        <v>34095.599999999999</v>
      </c>
      <c r="G42" s="6">
        <v>22960</v>
      </c>
    </row>
    <row r="43" spans="1:7" x14ac:dyDescent="0.25">
      <c r="A43" s="4">
        <v>45323</v>
      </c>
      <c r="B43" t="s">
        <v>31</v>
      </c>
      <c r="C43" t="s">
        <v>43</v>
      </c>
      <c r="D43" t="s">
        <v>25</v>
      </c>
      <c r="E43">
        <v>1858</v>
      </c>
      <c r="F43" s="6">
        <v>22073.040000000001</v>
      </c>
      <c r="G43" s="6">
        <v>5574</v>
      </c>
    </row>
    <row r="44" spans="1:7" x14ac:dyDescent="0.25">
      <c r="A44" s="4">
        <v>45323</v>
      </c>
      <c r="B44" t="s">
        <v>27</v>
      </c>
      <c r="C44" t="s">
        <v>43</v>
      </c>
      <c r="D44" t="s">
        <v>34</v>
      </c>
      <c r="E44">
        <v>1514</v>
      </c>
      <c r="F44" s="6">
        <v>22482.9</v>
      </c>
      <c r="G44" s="6">
        <v>15140</v>
      </c>
    </row>
    <row r="45" spans="1:7" x14ac:dyDescent="0.25">
      <c r="A45" s="4">
        <v>45323</v>
      </c>
      <c r="B45" t="s">
        <v>27</v>
      </c>
      <c r="C45" t="s">
        <v>24</v>
      </c>
      <c r="D45" t="s">
        <v>34</v>
      </c>
      <c r="E45">
        <v>2363</v>
      </c>
      <c r="F45" s="6">
        <v>34736.1</v>
      </c>
      <c r="G45" s="6">
        <v>23630</v>
      </c>
    </row>
    <row r="46" spans="1:7" x14ac:dyDescent="0.25">
      <c r="A46" s="4">
        <v>45323</v>
      </c>
      <c r="B46" t="s">
        <v>23</v>
      </c>
      <c r="C46" t="s">
        <v>26</v>
      </c>
      <c r="D46" t="s">
        <v>30</v>
      </c>
      <c r="E46">
        <v>1958</v>
      </c>
      <c r="F46" s="6">
        <v>13294.82</v>
      </c>
      <c r="G46" s="6">
        <v>9790</v>
      </c>
    </row>
    <row r="47" spans="1:7" x14ac:dyDescent="0.25">
      <c r="A47" s="4">
        <v>45323</v>
      </c>
      <c r="B47" t="s">
        <v>33</v>
      </c>
      <c r="C47" t="s">
        <v>43</v>
      </c>
      <c r="D47" t="s">
        <v>36</v>
      </c>
      <c r="E47">
        <v>2844</v>
      </c>
      <c r="F47" s="6">
        <v>827604</v>
      </c>
      <c r="G47" s="6">
        <v>711000</v>
      </c>
    </row>
    <row r="48" spans="1:7" x14ac:dyDescent="0.25">
      <c r="A48" s="4">
        <v>45323</v>
      </c>
      <c r="B48" t="s">
        <v>23</v>
      </c>
      <c r="C48" t="s">
        <v>29</v>
      </c>
      <c r="D48" t="s">
        <v>37</v>
      </c>
      <c r="E48">
        <v>1865</v>
      </c>
      <c r="F48" s="6">
        <v>626640</v>
      </c>
      <c r="G48" s="6">
        <v>484900</v>
      </c>
    </row>
    <row r="49" spans="1:7" x14ac:dyDescent="0.25">
      <c r="A49" s="4">
        <v>45323</v>
      </c>
      <c r="B49" t="s">
        <v>31</v>
      </c>
      <c r="C49" t="s">
        <v>28</v>
      </c>
      <c r="D49" t="s">
        <v>25</v>
      </c>
      <c r="E49">
        <v>1865</v>
      </c>
      <c r="F49" s="6">
        <v>21261</v>
      </c>
      <c r="G49" s="6">
        <v>5595</v>
      </c>
    </row>
    <row r="50" spans="1:7" x14ac:dyDescent="0.25">
      <c r="A50" s="4">
        <v>45323</v>
      </c>
      <c r="B50" t="s">
        <v>31</v>
      </c>
      <c r="C50" t="s">
        <v>26</v>
      </c>
      <c r="D50" t="s">
        <v>25</v>
      </c>
      <c r="E50">
        <v>1116</v>
      </c>
      <c r="F50" s="6">
        <v>12722.4</v>
      </c>
      <c r="G50" s="6">
        <v>3348</v>
      </c>
    </row>
    <row r="51" spans="1:7" x14ac:dyDescent="0.25">
      <c r="A51" s="4">
        <v>45323</v>
      </c>
      <c r="B51" t="s">
        <v>23</v>
      </c>
      <c r="C51" t="s">
        <v>28</v>
      </c>
      <c r="D51" t="s">
        <v>34</v>
      </c>
      <c r="E51">
        <v>1303</v>
      </c>
      <c r="F51" s="6">
        <v>24757</v>
      </c>
      <c r="G51" s="6">
        <v>13030</v>
      </c>
    </row>
    <row r="52" spans="1:7" x14ac:dyDescent="0.25">
      <c r="A52" s="4">
        <v>45323</v>
      </c>
      <c r="B52" t="s">
        <v>32</v>
      </c>
      <c r="C52" t="s">
        <v>26</v>
      </c>
      <c r="D52" t="s">
        <v>35</v>
      </c>
      <c r="E52">
        <v>807</v>
      </c>
      <c r="F52" s="6">
        <v>95831.25</v>
      </c>
      <c r="G52" s="6">
        <v>96840</v>
      </c>
    </row>
    <row r="53" spans="1:7" x14ac:dyDescent="0.25">
      <c r="A53" s="4">
        <v>45323</v>
      </c>
      <c r="B53" t="s">
        <v>23</v>
      </c>
      <c r="C53" t="s">
        <v>26</v>
      </c>
      <c r="D53" t="s">
        <v>37</v>
      </c>
      <c r="E53">
        <v>1350</v>
      </c>
      <c r="F53" s="6">
        <v>448875</v>
      </c>
      <c r="G53" s="6">
        <v>351000</v>
      </c>
    </row>
    <row r="54" spans="1:7" x14ac:dyDescent="0.25">
      <c r="A54" s="4">
        <v>45323</v>
      </c>
      <c r="B54" t="s">
        <v>32</v>
      </c>
      <c r="C54" t="s">
        <v>24</v>
      </c>
      <c r="D54" t="s">
        <v>35</v>
      </c>
      <c r="E54">
        <v>952</v>
      </c>
      <c r="F54" s="6">
        <v>111860</v>
      </c>
      <c r="G54" s="6">
        <v>114240</v>
      </c>
    </row>
    <row r="55" spans="1:7" x14ac:dyDescent="0.25">
      <c r="A55" s="4">
        <v>45323</v>
      </c>
      <c r="B55" t="s">
        <v>32</v>
      </c>
      <c r="C55" t="s">
        <v>43</v>
      </c>
      <c r="D55" t="s">
        <v>35</v>
      </c>
      <c r="E55">
        <v>2755</v>
      </c>
      <c r="F55" s="6">
        <v>323712.5</v>
      </c>
      <c r="G55" s="6">
        <v>330600</v>
      </c>
    </row>
    <row r="56" spans="1:7" x14ac:dyDescent="0.25">
      <c r="A56" s="4">
        <v>45323</v>
      </c>
      <c r="B56" t="s">
        <v>31</v>
      </c>
      <c r="C56" t="s">
        <v>29</v>
      </c>
      <c r="D56" t="s">
        <v>25</v>
      </c>
      <c r="E56">
        <v>727</v>
      </c>
      <c r="F56" s="6">
        <v>8113.32</v>
      </c>
      <c r="G56" s="6">
        <v>2181</v>
      </c>
    </row>
    <row r="57" spans="1:7" x14ac:dyDescent="0.25">
      <c r="A57" s="4">
        <v>45323</v>
      </c>
      <c r="B57" t="s">
        <v>33</v>
      </c>
      <c r="C57" t="s">
        <v>28</v>
      </c>
      <c r="D57" t="s">
        <v>36</v>
      </c>
      <c r="E57">
        <v>959</v>
      </c>
      <c r="F57" s="6">
        <v>267561</v>
      </c>
      <c r="G57" s="6">
        <v>239750</v>
      </c>
    </row>
    <row r="58" spans="1:7" x14ac:dyDescent="0.25">
      <c r="A58" s="4">
        <v>45323</v>
      </c>
      <c r="B58" t="s">
        <v>33</v>
      </c>
      <c r="C58" t="s">
        <v>29</v>
      </c>
      <c r="D58" t="s">
        <v>36</v>
      </c>
      <c r="E58">
        <v>2747</v>
      </c>
      <c r="F58" s="6">
        <v>766413</v>
      </c>
      <c r="G58" s="6">
        <v>686750</v>
      </c>
    </row>
    <row r="59" spans="1:7" x14ac:dyDescent="0.25">
      <c r="A59" s="4">
        <v>45323</v>
      </c>
      <c r="B59" t="s">
        <v>23</v>
      </c>
      <c r="C59" t="s">
        <v>24</v>
      </c>
      <c r="D59" t="s">
        <v>30</v>
      </c>
      <c r="E59">
        <v>488</v>
      </c>
      <c r="F59" s="6">
        <v>3142.7200000000003</v>
      </c>
      <c r="G59" s="6">
        <v>2440</v>
      </c>
    </row>
    <row r="60" spans="1:7" x14ac:dyDescent="0.25">
      <c r="A60" s="4">
        <v>45323</v>
      </c>
      <c r="B60" t="s">
        <v>33</v>
      </c>
      <c r="C60" t="s">
        <v>26</v>
      </c>
      <c r="D60" t="s">
        <v>36</v>
      </c>
      <c r="E60">
        <v>2659</v>
      </c>
      <c r="F60" s="6">
        <v>725907</v>
      </c>
      <c r="G60" s="6">
        <v>664750</v>
      </c>
    </row>
    <row r="61" spans="1:7" x14ac:dyDescent="0.25">
      <c r="A61" s="4">
        <v>45323</v>
      </c>
      <c r="B61" t="s">
        <v>23</v>
      </c>
      <c r="C61" t="s">
        <v>24</v>
      </c>
      <c r="D61" t="s">
        <v>37</v>
      </c>
      <c r="E61">
        <v>2240</v>
      </c>
      <c r="F61" s="6">
        <v>705600</v>
      </c>
      <c r="G61" s="6">
        <v>582400</v>
      </c>
    </row>
    <row r="62" spans="1:7" x14ac:dyDescent="0.25">
      <c r="A62" s="4">
        <v>45323</v>
      </c>
      <c r="B62" t="s">
        <v>31</v>
      </c>
      <c r="C62" t="s">
        <v>24</v>
      </c>
      <c r="D62" t="s">
        <v>25</v>
      </c>
      <c r="E62">
        <v>1937</v>
      </c>
      <c r="F62" s="6">
        <v>20687.16</v>
      </c>
      <c r="G62" s="6">
        <v>5811</v>
      </c>
    </row>
    <row r="63" spans="1:7" x14ac:dyDescent="0.25">
      <c r="A63" s="4">
        <v>45323</v>
      </c>
      <c r="B63" t="s">
        <v>23</v>
      </c>
      <c r="C63" t="s">
        <v>43</v>
      </c>
      <c r="D63" t="s">
        <v>37</v>
      </c>
      <c r="E63">
        <v>270</v>
      </c>
      <c r="F63" s="6">
        <v>83160</v>
      </c>
      <c r="G63" s="6">
        <v>70200</v>
      </c>
    </row>
    <row r="64" spans="1:7" x14ac:dyDescent="0.25">
      <c r="A64" s="4">
        <v>45323</v>
      </c>
      <c r="B64" t="s">
        <v>23</v>
      </c>
      <c r="C64" t="s">
        <v>43</v>
      </c>
      <c r="D64" t="s">
        <v>30</v>
      </c>
      <c r="E64">
        <v>1298</v>
      </c>
      <c r="F64" s="6">
        <v>7904.82</v>
      </c>
      <c r="G64" s="6">
        <v>6490</v>
      </c>
    </row>
    <row r="65" spans="1:7" x14ac:dyDescent="0.25">
      <c r="A65" s="4">
        <v>45323</v>
      </c>
      <c r="B65" t="s">
        <v>23</v>
      </c>
      <c r="C65" t="s">
        <v>43</v>
      </c>
      <c r="D65" t="s">
        <v>34</v>
      </c>
      <c r="E65">
        <v>2641</v>
      </c>
      <c r="F65" s="6">
        <v>45953.4</v>
      </c>
      <c r="G65" s="6">
        <v>26410</v>
      </c>
    </row>
    <row r="66" spans="1:7" x14ac:dyDescent="0.25">
      <c r="A66" s="4">
        <v>45323</v>
      </c>
      <c r="B66" t="s">
        <v>23</v>
      </c>
      <c r="C66" t="s">
        <v>26</v>
      </c>
      <c r="D66" t="s">
        <v>34</v>
      </c>
      <c r="E66">
        <v>2708</v>
      </c>
      <c r="F66" s="6">
        <v>47119.199999999997</v>
      </c>
      <c r="G66" s="6">
        <v>27080</v>
      </c>
    </row>
    <row r="67" spans="1:7" x14ac:dyDescent="0.25">
      <c r="A67" s="4">
        <v>45323</v>
      </c>
      <c r="B67" t="s">
        <v>23</v>
      </c>
      <c r="C67" t="s">
        <v>28</v>
      </c>
      <c r="D67" t="s">
        <v>30</v>
      </c>
      <c r="E67">
        <v>293</v>
      </c>
      <c r="F67" s="6">
        <v>1763.8600000000001</v>
      </c>
      <c r="G67" s="6">
        <v>1465</v>
      </c>
    </row>
    <row r="68" spans="1:7" x14ac:dyDescent="0.25">
      <c r="A68" s="4">
        <v>45323</v>
      </c>
      <c r="B68" t="s">
        <v>27</v>
      </c>
      <c r="C68" t="s">
        <v>26</v>
      </c>
      <c r="D68" t="s">
        <v>34</v>
      </c>
      <c r="E68">
        <v>278</v>
      </c>
      <c r="F68" s="6">
        <v>3586.2</v>
      </c>
      <c r="G68" s="6">
        <v>2780</v>
      </c>
    </row>
    <row r="69" spans="1:7" x14ac:dyDescent="0.25">
      <c r="A69" s="4">
        <v>45323</v>
      </c>
      <c r="B69" t="s">
        <v>23</v>
      </c>
      <c r="C69" t="s">
        <v>29</v>
      </c>
      <c r="D69" t="s">
        <v>34</v>
      </c>
      <c r="E69">
        <v>260</v>
      </c>
      <c r="F69" s="6">
        <v>4472</v>
      </c>
      <c r="G69" s="6">
        <v>2600</v>
      </c>
    </row>
    <row r="70" spans="1:7" x14ac:dyDescent="0.25">
      <c r="A70" s="4">
        <v>45323</v>
      </c>
      <c r="B70" t="s">
        <v>32</v>
      </c>
      <c r="C70" t="s">
        <v>29</v>
      </c>
      <c r="D70" t="s">
        <v>35</v>
      </c>
      <c r="E70">
        <v>1575</v>
      </c>
      <c r="F70" s="6">
        <v>169312.5</v>
      </c>
      <c r="G70" s="6">
        <v>189000</v>
      </c>
    </row>
    <row r="71" spans="1:7" x14ac:dyDescent="0.25">
      <c r="A71" s="4">
        <v>45323</v>
      </c>
      <c r="B71" t="s">
        <v>23</v>
      </c>
      <c r="C71" t="s">
        <v>29</v>
      </c>
      <c r="D71" t="s">
        <v>30</v>
      </c>
      <c r="E71">
        <v>1368</v>
      </c>
      <c r="F71" s="6">
        <v>8139.6</v>
      </c>
      <c r="G71" s="6">
        <v>6840</v>
      </c>
    </row>
    <row r="72" spans="1:7" x14ac:dyDescent="0.25">
      <c r="A72" s="4">
        <v>45352</v>
      </c>
      <c r="B72" t="s">
        <v>27</v>
      </c>
      <c r="C72" t="s">
        <v>26</v>
      </c>
      <c r="D72" t="s">
        <v>30</v>
      </c>
      <c r="E72">
        <v>921</v>
      </c>
      <c r="F72" s="6">
        <v>13815</v>
      </c>
      <c r="G72" s="6">
        <v>9210</v>
      </c>
    </row>
    <row r="73" spans="1:7" x14ac:dyDescent="0.25">
      <c r="A73" s="4">
        <v>45352</v>
      </c>
      <c r="B73" t="s">
        <v>31</v>
      </c>
      <c r="C73" t="s">
        <v>26</v>
      </c>
      <c r="D73" t="s">
        <v>35</v>
      </c>
      <c r="E73">
        <v>2161</v>
      </c>
      <c r="F73" s="6">
        <v>25932</v>
      </c>
      <c r="G73" s="6">
        <v>6483</v>
      </c>
    </row>
    <row r="74" spans="1:7" x14ac:dyDescent="0.25">
      <c r="A74" s="4">
        <v>45352</v>
      </c>
      <c r="B74" t="s">
        <v>23</v>
      </c>
      <c r="C74" t="s">
        <v>24</v>
      </c>
      <c r="D74" t="s">
        <v>36</v>
      </c>
      <c r="E74">
        <v>1326</v>
      </c>
      <c r="F74" s="6">
        <v>9189.18</v>
      </c>
      <c r="G74" s="6">
        <v>6630</v>
      </c>
    </row>
    <row r="75" spans="1:7" x14ac:dyDescent="0.25">
      <c r="A75" s="4">
        <v>45352</v>
      </c>
      <c r="B75" t="s">
        <v>23</v>
      </c>
      <c r="C75" t="s">
        <v>29</v>
      </c>
      <c r="D75" t="s">
        <v>25</v>
      </c>
      <c r="E75">
        <v>1210</v>
      </c>
      <c r="F75" s="6">
        <v>419265</v>
      </c>
      <c r="G75" s="6">
        <v>314600</v>
      </c>
    </row>
    <row r="76" spans="1:7" x14ac:dyDescent="0.25">
      <c r="A76" s="4">
        <v>45352</v>
      </c>
      <c r="B76" t="s">
        <v>27</v>
      </c>
      <c r="C76" t="s">
        <v>29</v>
      </c>
      <c r="D76" t="s">
        <v>30</v>
      </c>
      <c r="E76">
        <v>2214</v>
      </c>
      <c r="F76" s="6">
        <v>32877.9</v>
      </c>
      <c r="G76" s="6">
        <v>22140</v>
      </c>
    </row>
    <row r="77" spans="1:7" x14ac:dyDescent="0.25">
      <c r="A77" s="4">
        <v>45352</v>
      </c>
      <c r="B77" t="s">
        <v>23</v>
      </c>
      <c r="C77" t="s">
        <v>26</v>
      </c>
      <c r="D77" t="s">
        <v>36</v>
      </c>
      <c r="E77">
        <v>263</v>
      </c>
      <c r="F77" s="6">
        <v>1822.59</v>
      </c>
      <c r="G77" s="6">
        <v>1315</v>
      </c>
    </row>
    <row r="78" spans="1:7" x14ac:dyDescent="0.25">
      <c r="A78" s="4">
        <v>45352</v>
      </c>
      <c r="B78" t="s">
        <v>33</v>
      </c>
      <c r="C78" t="s">
        <v>26</v>
      </c>
      <c r="D78" t="s">
        <v>37</v>
      </c>
      <c r="E78">
        <v>259</v>
      </c>
      <c r="F78" s="6">
        <v>76146</v>
      </c>
      <c r="G78" s="6">
        <v>64750</v>
      </c>
    </row>
    <row r="79" spans="1:7" x14ac:dyDescent="0.25">
      <c r="A79" s="4">
        <v>45352</v>
      </c>
      <c r="B79" t="s">
        <v>33</v>
      </c>
      <c r="C79" t="s">
        <v>29</v>
      </c>
      <c r="D79" t="s">
        <v>37</v>
      </c>
      <c r="E79">
        <v>1101</v>
      </c>
      <c r="F79" s="6">
        <v>323694</v>
      </c>
      <c r="G79" s="6">
        <v>275250</v>
      </c>
    </row>
    <row r="80" spans="1:7" x14ac:dyDescent="0.25">
      <c r="A80" s="4">
        <v>45352</v>
      </c>
      <c r="B80" t="s">
        <v>32</v>
      </c>
      <c r="C80" t="s">
        <v>24</v>
      </c>
      <c r="D80" t="s">
        <v>34</v>
      </c>
      <c r="E80">
        <v>1774</v>
      </c>
      <c r="F80" s="6">
        <v>215097.5</v>
      </c>
      <c r="G80" s="6">
        <v>212880</v>
      </c>
    </row>
    <row r="81" spans="1:7" x14ac:dyDescent="0.25">
      <c r="A81" s="4">
        <v>45352</v>
      </c>
      <c r="B81" t="s">
        <v>27</v>
      </c>
      <c r="C81" t="s">
        <v>24</v>
      </c>
      <c r="D81" t="s">
        <v>30</v>
      </c>
      <c r="E81">
        <v>1967</v>
      </c>
      <c r="F81" s="6">
        <v>28324.799999999999</v>
      </c>
      <c r="G81" s="6">
        <v>19670</v>
      </c>
    </row>
    <row r="82" spans="1:7" x14ac:dyDescent="0.25">
      <c r="A82" s="4">
        <v>45352</v>
      </c>
      <c r="B82" t="s">
        <v>32</v>
      </c>
      <c r="C82" t="s">
        <v>26</v>
      </c>
      <c r="D82" t="s">
        <v>34</v>
      </c>
      <c r="E82">
        <v>795</v>
      </c>
      <c r="F82" s="6">
        <v>95400</v>
      </c>
      <c r="G82" s="6">
        <v>95400</v>
      </c>
    </row>
    <row r="83" spans="1:7" x14ac:dyDescent="0.25">
      <c r="A83" s="4">
        <v>45352</v>
      </c>
      <c r="B83" t="s">
        <v>31</v>
      </c>
      <c r="C83" t="s">
        <v>43</v>
      </c>
      <c r="D83" t="s">
        <v>35</v>
      </c>
      <c r="E83">
        <v>1465</v>
      </c>
      <c r="F83" s="6">
        <v>16876.8</v>
      </c>
      <c r="G83" s="6">
        <v>4395</v>
      </c>
    </row>
    <row r="84" spans="1:7" x14ac:dyDescent="0.25">
      <c r="A84" s="4">
        <v>45352</v>
      </c>
      <c r="B84" t="s">
        <v>32</v>
      </c>
      <c r="C84" t="s">
        <v>43</v>
      </c>
      <c r="D84" t="s">
        <v>34</v>
      </c>
      <c r="E84">
        <v>2992</v>
      </c>
      <c r="F84" s="6">
        <v>355300</v>
      </c>
      <c r="G84" s="6">
        <v>359040</v>
      </c>
    </row>
    <row r="85" spans="1:7" x14ac:dyDescent="0.25">
      <c r="A85" s="4">
        <v>45352</v>
      </c>
      <c r="B85" t="s">
        <v>32</v>
      </c>
      <c r="C85" t="s">
        <v>28</v>
      </c>
      <c r="D85" t="s">
        <v>34</v>
      </c>
      <c r="E85">
        <v>2385</v>
      </c>
      <c r="F85" s="6">
        <v>283218.75</v>
      </c>
      <c r="G85" s="6">
        <v>286200</v>
      </c>
    </row>
    <row r="86" spans="1:7" x14ac:dyDescent="0.25">
      <c r="A86" s="4">
        <v>45352</v>
      </c>
      <c r="B86" t="s">
        <v>23</v>
      </c>
      <c r="C86" t="s">
        <v>43</v>
      </c>
      <c r="D86" t="s">
        <v>25</v>
      </c>
      <c r="E86">
        <v>1761</v>
      </c>
      <c r="F86" s="6">
        <v>573205.5</v>
      </c>
      <c r="G86" s="6">
        <v>457860</v>
      </c>
    </row>
    <row r="87" spans="1:7" x14ac:dyDescent="0.25">
      <c r="A87" s="4">
        <v>45352</v>
      </c>
      <c r="B87" t="s">
        <v>27</v>
      </c>
      <c r="C87" t="s">
        <v>28</v>
      </c>
      <c r="D87" t="s">
        <v>30</v>
      </c>
      <c r="E87">
        <v>2501</v>
      </c>
      <c r="F87" s="6">
        <v>34513.800000000003</v>
      </c>
      <c r="G87" s="6">
        <v>25010</v>
      </c>
    </row>
    <row r="88" spans="1:7" x14ac:dyDescent="0.25">
      <c r="A88" s="4">
        <v>45352</v>
      </c>
      <c r="B88" t="s">
        <v>32</v>
      </c>
      <c r="C88" t="s">
        <v>29</v>
      </c>
      <c r="D88" t="s">
        <v>34</v>
      </c>
      <c r="E88">
        <v>1114</v>
      </c>
      <c r="F88" s="6">
        <v>128110</v>
      </c>
      <c r="G88" s="6">
        <v>133680</v>
      </c>
    </row>
    <row r="89" spans="1:7" x14ac:dyDescent="0.25">
      <c r="A89" s="4">
        <v>45352</v>
      </c>
      <c r="B89" t="s">
        <v>31</v>
      </c>
      <c r="C89" t="s">
        <v>24</v>
      </c>
      <c r="D89" t="s">
        <v>35</v>
      </c>
      <c r="E89">
        <v>598</v>
      </c>
      <c r="F89" s="6">
        <v>6601.92</v>
      </c>
      <c r="G89" s="6">
        <v>1794</v>
      </c>
    </row>
    <row r="90" spans="1:7" x14ac:dyDescent="0.25">
      <c r="A90" s="4">
        <v>45352</v>
      </c>
      <c r="B90" t="s">
        <v>23</v>
      </c>
      <c r="C90" t="s">
        <v>43</v>
      </c>
      <c r="D90" t="s">
        <v>34</v>
      </c>
      <c r="E90">
        <v>973</v>
      </c>
      <c r="F90" s="6">
        <v>17708.599999999999</v>
      </c>
      <c r="G90" s="6">
        <v>9730</v>
      </c>
    </row>
    <row r="91" spans="1:7" x14ac:dyDescent="0.25">
      <c r="A91" s="4">
        <v>45352</v>
      </c>
      <c r="B91" t="s">
        <v>31</v>
      </c>
      <c r="C91" t="s">
        <v>28</v>
      </c>
      <c r="D91" t="s">
        <v>35</v>
      </c>
      <c r="E91">
        <v>1967</v>
      </c>
      <c r="F91" s="6">
        <v>21479.64</v>
      </c>
      <c r="G91" s="6">
        <v>5901</v>
      </c>
    </row>
    <row r="92" spans="1:7" x14ac:dyDescent="0.25">
      <c r="A92" s="4">
        <v>45352</v>
      </c>
      <c r="B92" t="s">
        <v>23</v>
      </c>
      <c r="C92" t="s">
        <v>28</v>
      </c>
      <c r="D92" t="s">
        <v>34</v>
      </c>
      <c r="E92">
        <v>1954</v>
      </c>
      <c r="F92" s="6">
        <v>35172</v>
      </c>
      <c r="G92" s="6">
        <v>19540</v>
      </c>
    </row>
    <row r="93" spans="1:7" x14ac:dyDescent="0.25">
      <c r="A93" s="4">
        <v>45352</v>
      </c>
      <c r="B93" t="s">
        <v>33</v>
      </c>
      <c r="C93" t="s">
        <v>43</v>
      </c>
      <c r="D93" t="s">
        <v>37</v>
      </c>
      <c r="E93">
        <v>2993</v>
      </c>
      <c r="F93" s="6">
        <v>808110</v>
      </c>
      <c r="G93" s="6">
        <v>748250</v>
      </c>
    </row>
    <row r="94" spans="1:7" x14ac:dyDescent="0.25">
      <c r="A94" s="4">
        <v>45352</v>
      </c>
      <c r="B94" t="s">
        <v>23</v>
      </c>
      <c r="C94" t="s">
        <v>43</v>
      </c>
      <c r="D94" t="s">
        <v>36</v>
      </c>
      <c r="E94">
        <v>1579</v>
      </c>
      <c r="F94" s="6">
        <v>9837.17</v>
      </c>
      <c r="G94" s="6">
        <v>7895</v>
      </c>
    </row>
    <row r="95" spans="1:7" x14ac:dyDescent="0.25">
      <c r="A95" s="4">
        <v>45352</v>
      </c>
      <c r="B95" t="s">
        <v>23</v>
      </c>
      <c r="C95" t="s">
        <v>26</v>
      </c>
      <c r="D95" t="s">
        <v>25</v>
      </c>
      <c r="E95">
        <v>792</v>
      </c>
      <c r="F95" s="6">
        <v>246708</v>
      </c>
      <c r="G95" s="6">
        <v>205920</v>
      </c>
    </row>
    <row r="96" spans="1:7" x14ac:dyDescent="0.25">
      <c r="A96" s="4">
        <v>45352</v>
      </c>
      <c r="B96" t="s">
        <v>23</v>
      </c>
      <c r="C96" t="s">
        <v>29</v>
      </c>
      <c r="D96" t="s">
        <v>34</v>
      </c>
      <c r="E96">
        <v>1122</v>
      </c>
      <c r="F96" s="6">
        <v>19971.599999999999</v>
      </c>
      <c r="G96" s="6">
        <v>11220</v>
      </c>
    </row>
    <row r="97" spans="1:7" x14ac:dyDescent="0.25">
      <c r="A97" s="4">
        <v>45352</v>
      </c>
      <c r="B97" t="s">
        <v>27</v>
      </c>
      <c r="C97" t="s">
        <v>43</v>
      </c>
      <c r="D97" t="s">
        <v>30</v>
      </c>
      <c r="E97">
        <v>677</v>
      </c>
      <c r="F97" s="6">
        <v>8936.4</v>
      </c>
      <c r="G97" s="6">
        <v>6770</v>
      </c>
    </row>
    <row r="98" spans="1:7" x14ac:dyDescent="0.25">
      <c r="A98" s="4">
        <v>45352</v>
      </c>
      <c r="B98" t="s">
        <v>23</v>
      </c>
      <c r="C98" t="s">
        <v>28</v>
      </c>
      <c r="D98" t="s">
        <v>36</v>
      </c>
      <c r="E98">
        <v>1491</v>
      </c>
      <c r="F98" s="6">
        <v>9184.56</v>
      </c>
      <c r="G98" s="6">
        <v>7455</v>
      </c>
    </row>
    <row r="99" spans="1:7" x14ac:dyDescent="0.25">
      <c r="A99" s="4">
        <v>45352</v>
      </c>
      <c r="B99" t="s">
        <v>23</v>
      </c>
      <c r="C99" t="s">
        <v>24</v>
      </c>
      <c r="D99" t="s">
        <v>25</v>
      </c>
      <c r="E99">
        <v>923</v>
      </c>
      <c r="F99" s="6">
        <v>281053.5</v>
      </c>
      <c r="G99" s="6">
        <v>239980</v>
      </c>
    </row>
    <row r="100" spans="1:7" x14ac:dyDescent="0.25">
      <c r="A100" s="4">
        <v>45352</v>
      </c>
      <c r="B100" t="s">
        <v>23</v>
      </c>
      <c r="C100" t="s">
        <v>28</v>
      </c>
      <c r="D100" t="s">
        <v>25</v>
      </c>
      <c r="E100">
        <v>1790</v>
      </c>
      <c r="F100" s="6">
        <v>545055</v>
      </c>
      <c r="G100" s="6">
        <v>465400</v>
      </c>
    </row>
    <row r="101" spans="1:7" x14ac:dyDescent="0.25">
      <c r="A101" s="4">
        <v>45352</v>
      </c>
      <c r="B101" t="s">
        <v>23</v>
      </c>
      <c r="C101" t="s">
        <v>24</v>
      </c>
      <c r="D101" t="s">
        <v>34</v>
      </c>
      <c r="E101">
        <v>2428</v>
      </c>
      <c r="F101" s="6">
        <v>41761.599999999999</v>
      </c>
      <c r="G101" s="6">
        <v>24280</v>
      </c>
    </row>
    <row r="102" spans="1:7" x14ac:dyDescent="0.25">
      <c r="A102" s="4">
        <v>45352</v>
      </c>
      <c r="B102" t="s">
        <v>23</v>
      </c>
      <c r="C102" t="s">
        <v>29</v>
      </c>
      <c r="D102" t="s">
        <v>36</v>
      </c>
      <c r="E102">
        <v>2903</v>
      </c>
      <c r="F102" s="6">
        <v>17476.060000000001</v>
      </c>
      <c r="G102" s="6">
        <v>14515</v>
      </c>
    </row>
    <row r="103" spans="1:7" x14ac:dyDescent="0.25">
      <c r="A103" s="4">
        <v>45352</v>
      </c>
      <c r="B103" t="s">
        <v>33</v>
      </c>
      <c r="C103" t="s">
        <v>24</v>
      </c>
      <c r="D103" t="s">
        <v>37</v>
      </c>
      <c r="E103">
        <v>888</v>
      </c>
      <c r="F103" s="6">
        <v>229104</v>
      </c>
      <c r="G103" s="6">
        <v>222000</v>
      </c>
    </row>
    <row r="104" spans="1:7" x14ac:dyDescent="0.25">
      <c r="A104" s="4">
        <v>45352</v>
      </c>
      <c r="B104" t="s">
        <v>23</v>
      </c>
      <c r="C104" t="s">
        <v>26</v>
      </c>
      <c r="D104" t="s">
        <v>34</v>
      </c>
      <c r="E104">
        <v>1158</v>
      </c>
      <c r="F104" s="6">
        <v>19686</v>
      </c>
      <c r="G104" s="6">
        <v>11580</v>
      </c>
    </row>
    <row r="105" spans="1:7" x14ac:dyDescent="0.25">
      <c r="A105" s="4">
        <v>45352</v>
      </c>
      <c r="B105" t="s">
        <v>31</v>
      </c>
      <c r="C105" t="s">
        <v>29</v>
      </c>
      <c r="D105" t="s">
        <v>35</v>
      </c>
      <c r="E105">
        <v>500</v>
      </c>
      <c r="F105" s="6">
        <v>5100</v>
      </c>
      <c r="G105" s="6">
        <v>1500</v>
      </c>
    </row>
    <row r="106" spans="1:7" x14ac:dyDescent="0.25">
      <c r="A106" s="4">
        <v>45352</v>
      </c>
      <c r="B106" t="s">
        <v>33</v>
      </c>
      <c r="C106" t="s">
        <v>28</v>
      </c>
      <c r="D106" t="s">
        <v>37</v>
      </c>
      <c r="E106">
        <v>2475</v>
      </c>
      <c r="F106" s="6">
        <v>631125</v>
      </c>
      <c r="G106" s="6">
        <v>618750</v>
      </c>
    </row>
    <row r="107" spans="1:7" x14ac:dyDescent="0.25">
      <c r="A107" s="4">
        <v>45383</v>
      </c>
      <c r="B107" t="s">
        <v>31</v>
      </c>
      <c r="C107" t="s">
        <v>26</v>
      </c>
      <c r="D107" t="s">
        <v>36</v>
      </c>
      <c r="E107">
        <v>2838</v>
      </c>
      <c r="F107" s="6">
        <v>34056</v>
      </c>
      <c r="G107" s="6">
        <v>8514</v>
      </c>
    </row>
    <row r="108" spans="1:7" x14ac:dyDescent="0.25">
      <c r="A108" s="4">
        <v>45383</v>
      </c>
      <c r="B108" t="s">
        <v>31</v>
      </c>
      <c r="C108" t="s">
        <v>43</v>
      </c>
      <c r="D108" t="s">
        <v>37</v>
      </c>
      <c r="E108">
        <v>1953</v>
      </c>
      <c r="F108" s="6">
        <v>23436</v>
      </c>
      <c r="G108" s="6">
        <v>5859</v>
      </c>
    </row>
    <row r="109" spans="1:7" x14ac:dyDescent="0.25">
      <c r="A109" s="4">
        <v>45383</v>
      </c>
      <c r="B109" t="s">
        <v>32</v>
      </c>
      <c r="C109" t="s">
        <v>26</v>
      </c>
      <c r="D109" t="s">
        <v>37</v>
      </c>
      <c r="E109">
        <v>4220</v>
      </c>
      <c r="F109" s="6">
        <v>527437.5</v>
      </c>
      <c r="G109" s="6">
        <v>506340</v>
      </c>
    </row>
    <row r="110" spans="1:7" x14ac:dyDescent="0.25">
      <c r="A110" s="4">
        <v>45383</v>
      </c>
      <c r="B110" t="s">
        <v>33</v>
      </c>
      <c r="C110" t="s">
        <v>43</v>
      </c>
      <c r="D110" t="s">
        <v>30</v>
      </c>
      <c r="E110">
        <v>2301</v>
      </c>
      <c r="F110" s="6">
        <v>683397</v>
      </c>
      <c r="G110" s="6">
        <v>575250</v>
      </c>
    </row>
    <row r="111" spans="1:7" x14ac:dyDescent="0.25">
      <c r="A111" s="4">
        <v>45383</v>
      </c>
      <c r="B111" t="s">
        <v>23</v>
      </c>
      <c r="C111" t="s">
        <v>43</v>
      </c>
      <c r="D111" t="s">
        <v>34</v>
      </c>
      <c r="E111">
        <v>4493</v>
      </c>
      <c r="F111" s="6">
        <v>31133.024999999998</v>
      </c>
      <c r="G111" s="6">
        <v>22462.5</v>
      </c>
    </row>
    <row r="112" spans="1:7" x14ac:dyDescent="0.25">
      <c r="A112" s="4">
        <v>45383</v>
      </c>
      <c r="B112" t="s">
        <v>23</v>
      </c>
      <c r="C112" t="s">
        <v>28</v>
      </c>
      <c r="D112" t="s">
        <v>35</v>
      </c>
      <c r="E112">
        <v>3864</v>
      </c>
      <c r="F112" s="6">
        <v>76507.200000000012</v>
      </c>
      <c r="G112" s="6">
        <v>38640</v>
      </c>
    </row>
    <row r="113" spans="1:7" x14ac:dyDescent="0.25">
      <c r="A113" s="4">
        <v>45383</v>
      </c>
      <c r="B113" t="s">
        <v>23</v>
      </c>
      <c r="C113" t="s">
        <v>24</v>
      </c>
      <c r="D113" t="s">
        <v>36</v>
      </c>
      <c r="E113">
        <v>944</v>
      </c>
      <c r="F113" s="6">
        <v>326922.75</v>
      </c>
      <c r="G113" s="6">
        <v>245310</v>
      </c>
    </row>
    <row r="114" spans="1:7" x14ac:dyDescent="0.25">
      <c r="A114" s="4">
        <v>45383</v>
      </c>
      <c r="B114" t="s">
        <v>32</v>
      </c>
      <c r="C114" t="s">
        <v>24</v>
      </c>
      <c r="D114" t="s">
        <v>25</v>
      </c>
      <c r="E114">
        <v>743</v>
      </c>
      <c r="F114" s="6">
        <v>90956.25</v>
      </c>
      <c r="G114" s="6">
        <v>89100</v>
      </c>
    </row>
    <row r="115" spans="1:7" x14ac:dyDescent="0.25">
      <c r="A115" s="4">
        <v>45383</v>
      </c>
      <c r="B115" t="s">
        <v>32</v>
      </c>
      <c r="C115" t="s">
        <v>28</v>
      </c>
      <c r="D115" t="s">
        <v>25</v>
      </c>
      <c r="E115">
        <v>4244</v>
      </c>
      <c r="F115" s="6">
        <v>514524.375</v>
      </c>
      <c r="G115" s="6">
        <v>509220</v>
      </c>
    </row>
    <row r="116" spans="1:7" x14ac:dyDescent="0.25">
      <c r="A116" s="4">
        <v>45383</v>
      </c>
      <c r="B116" t="s">
        <v>23</v>
      </c>
      <c r="C116" t="s">
        <v>26</v>
      </c>
      <c r="D116" t="s">
        <v>25</v>
      </c>
      <c r="E116">
        <v>2580</v>
      </c>
      <c r="F116" s="6">
        <v>50052</v>
      </c>
      <c r="G116" s="6">
        <v>25800</v>
      </c>
    </row>
    <row r="117" spans="1:7" x14ac:dyDescent="0.25">
      <c r="A117" s="4">
        <v>45383</v>
      </c>
      <c r="B117" t="s">
        <v>31</v>
      </c>
      <c r="C117" t="s">
        <v>29</v>
      </c>
      <c r="D117" t="s">
        <v>36</v>
      </c>
      <c r="E117">
        <v>1916</v>
      </c>
      <c r="F117" s="6">
        <v>22302.240000000002</v>
      </c>
      <c r="G117" s="6">
        <v>5748</v>
      </c>
    </row>
    <row r="118" spans="1:7" x14ac:dyDescent="0.25">
      <c r="A118" s="4">
        <v>45383</v>
      </c>
      <c r="B118" t="s">
        <v>23</v>
      </c>
      <c r="C118" t="s">
        <v>24</v>
      </c>
      <c r="D118" t="s">
        <v>35</v>
      </c>
      <c r="E118">
        <v>3851</v>
      </c>
      <c r="F118" s="6">
        <v>74699.700000000012</v>
      </c>
      <c r="G118" s="6">
        <v>38505</v>
      </c>
    </row>
    <row r="119" spans="1:7" x14ac:dyDescent="0.25">
      <c r="A119" s="4">
        <v>45383</v>
      </c>
      <c r="B119" t="s">
        <v>33</v>
      </c>
      <c r="C119" t="s">
        <v>26</v>
      </c>
      <c r="D119" t="s">
        <v>34</v>
      </c>
      <c r="E119">
        <v>1415</v>
      </c>
      <c r="F119" s="6">
        <v>407376</v>
      </c>
      <c r="G119" s="6">
        <v>353625</v>
      </c>
    </row>
    <row r="120" spans="1:7" x14ac:dyDescent="0.25">
      <c r="A120" s="4">
        <v>45383</v>
      </c>
      <c r="B120" t="s">
        <v>32</v>
      </c>
      <c r="C120" t="s">
        <v>29</v>
      </c>
      <c r="D120" t="s">
        <v>37</v>
      </c>
      <c r="E120">
        <v>1074</v>
      </c>
      <c r="F120" s="6">
        <v>128880</v>
      </c>
      <c r="G120" s="6">
        <v>128880</v>
      </c>
    </row>
    <row r="121" spans="1:7" x14ac:dyDescent="0.25">
      <c r="A121" s="4">
        <v>45383</v>
      </c>
      <c r="B121" t="s">
        <v>33</v>
      </c>
      <c r="C121" t="s">
        <v>29</v>
      </c>
      <c r="D121" t="s">
        <v>34</v>
      </c>
      <c r="E121">
        <v>1607</v>
      </c>
      <c r="F121" s="6">
        <v>457995</v>
      </c>
      <c r="G121" s="6">
        <v>401750</v>
      </c>
    </row>
    <row r="122" spans="1:7" x14ac:dyDescent="0.25">
      <c r="A122" s="4">
        <v>45383</v>
      </c>
      <c r="B122" t="s">
        <v>27</v>
      </c>
      <c r="C122" t="s">
        <v>28</v>
      </c>
      <c r="D122" t="s">
        <v>34</v>
      </c>
      <c r="E122">
        <v>3801</v>
      </c>
      <c r="F122" s="6">
        <v>53594.100000000006</v>
      </c>
      <c r="G122" s="6">
        <v>38010</v>
      </c>
    </row>
    <row r="123" spans="1:7" x14ac:dyDescent="0.25">
      <c r="A123" s="4">
        <v>45383</v>
      </c>
      <c r="B123" t="s">
        <v>23</v>
      </c>
      <c r="C123" t="s">
        <v>29</v>
      </c>
      <c r="D123" t="s">
        <v>30</v>
      </c>
      <c r="E123">
        <v>980</v>
      </c>
      <c r="F123" s="6">
        <v>322420</v>
      </c>
      <c r="G123" s="6">
        <v>254800</v>
      </c>
    </row>
    <row r="124" spans="1:7" x14ac:dyDescent="0.25">
      <c r="A124" s="4">
        <v>45383</v>
      </c>
      <c r="B124" t="s">
        <v>31</v>
      </c>
      <c r="C124" t="s">
        <v>28</v>
      </c>
      <c r="D124" t="s">
        <v>36</v>
      </c>
      <c r="E124">
        <v>1739</v>
      </c>
      <c r="F124" s="6">
        <v>19401.66</v>
      </c>
      <c r="G124" s="6">
        <v>5215.5</v>
      </c>
    </row>
    <row r="125" spans="1:7" x14ac:dyDescent="0.25">
      <c r="A125" s="4">
        <v>45383</v>
      </c>
      <c r="B125" t="s">
        <v>23</v>
      </c>
      <c r="C125" t="s">
        <v>26</v>
      </c>
      <c r="D125" t="s">
        <v>34</v>
      </c>
      <c r="E125">
        <v>1259</v>
      </c>
      <c r="F125" s="6">
        <v>8107.96</v>
      </c>
      <c r="G125" s="6">
        <v>6295</v>
      </c>
    </row>
    <row r="126" spans="1:7" x14ac:dyDescent="0.25">
      <c r="A126" s="4">
        <v>45383</v>
      </c>
      <c r="B126" t="s">
        <v>23</v>
      </c>
      <c r="C126" t="s">
        <v>28</v>
      </c>
      <c r="D126" t="s">
        <v>36</v>
      </c>
      <c r="E126">
        <v>575</v>
      </c>
      <c r="F126" s="6">
        <v>184989</v>
      </c>
      <c r="G126" s="6">
        <v>149370</v>
      </c>
    </row>
    <row r="127" spans="1:7" x14ac:dyDescent="0.25">
      <c r="A127" s="4">
        <v>45383</v>
      </c>
      <c r="B127" t="s">
        <v>33</v>
      </c>
      <c r="C127" t="s">
        <v>24</v>
      </c>
      <c r="D127" t="s">
        <v>30</v>
      </c>
      <c r="E127">
        <v>3803</v>
      </c>
      <c r="F127" s="6">
        <v>1038082.5</v>
      </c>
      <c r="G127" s="6">
        <v>950625</v>
      </c>
    </row>
    <row r="128" spans="1:7" x14ac:dyDescent="0.25">
      <c r="A128" s="4">
        <v>45383</v>
      </c>
      <c r="B128" t="s">
        <v>27</v>
      </c>
      <c r="C128" t="s">
        <v>43</v>
      </c>
      <c r="D128" t="s">
        <v>34</v>
      </c>
      <c r="E128">
        <v>3675</v>
      </c>
      <c r="F128" s="6">
        <v>50163.75</v>
      </c>
      <c r="G128" s="6">
        <v>36750</v>
      </c>
    </row>
    <row r="129" spans="1:7" x14ac:dyDescent="0.25">
      <c r="A129" s="4">
        <v>45383</v>
      </c>
      <c r="B129" t="s">
        <v>23</v>
      </c>
      <c r="C129" t="s">
        <v>43</v>
      </c>
      <c r="D129" t="s">
        <v>36</v>
      </c>
      <c r="E129">
        <v>1352</v>
      </c>
      <c r="F129" s="6">
        <v>430452.75</v>
      </c>
      <c r="G129" s="6">
        <v>351390</v>
      </c>
    </row>
    <row r="130" spans="1:7" x14ac:dyDescent="0.25">
      <c r="A130" s="4">
        <v>45383</v>
      </c>
      <c r="B130" t="s">
        <v>27</v>
      </c>
      <c r="C130" t="s">
        <v>29</v>
      </c>
      <c r="D130" t="s">
        <v>35</v>
      </c>
      <c r="E130">
        <v>2628</v>
      </c>
      <c r="F130" s="6">
        <v>35872.199999999997</v>
      </c>
      <c r="G130" s="6">
        <v>26280</v>
      </c>
    </row>
    <row r="131" spans="1:7" x14ac:dyDescent="0.25">
      <c r="A131" s="4">
        <v>45383</v>
      </c>
      <c r="B131" t="s">
        <v>32</v>
      </c>
      <c r="C131" t="s">
        <v>43</v>
      </c>
      <c r="D131" t="s">
        <v>25</v>
      </c>
      <c r="E131">
        <v>3446</v>
      </c>
      <c r="F131" s="6">
        <v>387618.75</v>
      </c>
      <c r="G131" s="6">
        <v>413460</v>
      </c>
    </row>
    <row r="132" spans="1:7" x14ac:dyDescent="0.25">
      <c r="A132" s="4">
        <v>45383</v>
      </c>
      <c r="B132" t="s">
        <v>27</v>
      </c>
      <c r="C132" t="s">
        <v>26</v>
      </c>
      <c r="D132" t="s">
        <v>35</v>
      </c>
      <c r="E132">
        <v>510</v>
      </c>
      <c r="F132" s="6">
        <v>6885</v>
      </c>
      <c r="G132" s="6">
        <v>5100</v>
      </c>
    </row>
    <row r="133" spans="1:7" x14ac:dyDescent="0.25">
      <c r="A133" s="4">
        <v>45383</v>
      </c>
      <c r="B133" t="s">
        <v>31</v>
      </c>
      <c r="C133" t="s">
        <v>24</v>
      </c>
      <c r="D133" t="s">
        <v>37</v>
      </c>
      <c r="E133">
        <v>3521</v>
      </c>
      <c r="F133" s="6">
        <v>38021.399999999994</v>
      </c>
      <c r="G133" s="6">
        <v>10561.5</v>
      </c>
    </row>
    <row r="134" spans="1:7" x14ac:dyDescent="0.25">
      <c r="A134" s="4">
        <v>45383</v>
      </c>
      <c r="B134" t="s">
        <v>23</v>
      </c>
      <c r="C134" t="s">
        <v>28</v>
      </c>
      <c r="D134" t="s">
        <v>34</v>
      </c>
      <c r="E134">
        <v>2532</v>
      </c>
      <c r="F134" s="6">
        <v>15774.36</v>
      </c>
      <c r="G134" s="6">
        <v>12660</v>
      </c>
    </row>
    <row r="135" spans="1:7" x14ac:dyDescent="0.25">
      <c r="A135" s="4">
        <v>45383</v>
      </c>
      <c r="B135" t="s">
        <v>33</v>
      </c>
      <c r="C135" t="s">
        <v>28</v>
      </c>
      <c r="D135" t="s">
        <v>30</v>
      </c>
      <c r="E135">
        <v>1773</v>
      </c>
      <c r="F135" s="6">
        <v>468072</v>
      </c>
      <c r="G135" s="6">
        <v>443250</v>
      </c>
    </row>
    <row r="136" spans="1:7" x14ac:dyDescent="0.25">
      <c r="A136" s="4">
        <v>45383</v>
      </c>
      <c r="B136" t="s">
        <v>23</v>
      </c>
      <c r="C136" t="s">
        <v>29</v>
      </c>
      <c r="D136" t="s">
        <v>25</v>
      </c>
      <c r="E136">
        <v>2579</v>
      </c>
      <c r="F136" s="6">
        <v>44358.8</v>
      </c>
      <c r="G136" s="6">
        <v>25790</v>
      </c>
    </row>
    <row r="137" spans="1:7" x14ac:dyDescent="0.25">
      <c r="A137" s="4">
        <v>45383</v>
      </c>
      <c r="B137" t="s">
        <v>23</v>
      </c>
      <c r="C137" t="s">
        <v>26</v>
      </c>
      <c r="D137" t="s">
        <v>30</v>
      </c>
      <c r="E137">
        <v>1199</v>
      </c>
      <c r="F137" s="6">
        <v>360899</v>
      </c>
      <c r="G137" s="6">
        <v>311740</v>
      </c>
    </row>
    <row r="138" spans="1:7" x14ac:dyDescent="0.25">
      <c r="A138" s="4">
        <v>45383</v>
      </c>
      <c r="B138" t="s">
        <v>23</v>
      </c>
      <c r="C138" t="s">
        <v>43</v>
      </c>
      <c r="D138" t="s">
        <v>35</v>
      </c>
      <c r="E138">
        <v>606</v>
      </c>
      <c r="F138" s="6">
        <v>10423.200000000001</v>
      </c>
      <c r="G138" s="6">
        <v>6060</v>
      </c>
    </row>
    <row r="139" spans="1:7" x14ac:dyDescent="0.25">
      <c r="A139" s="4">
        <v>45383</v>
      </c>
      <c r="B139" t="s">
        <v>27</v>
      </c>
      <c r="C139" t="s">
        <v>24</v>
      </c>
      <c r="D139" t="s">
        <v>34</v>
      </c>
      <c r="E139">
        <v>1614</v>
      </c>
      <c r="F139" s="6">
        <v>20578.5</v>
      </c>
      <c r="G139" s="6">
        <v>16140</v>
      </c>
    </row>
    <row r="140" spans="1:7" x14ac:dyDescent="0.25">
      <c r="A140" s="4">
        <v>45383</v>
      </c>
      <c r="B140" t="s">
        <v>23</v>
      </c>
      <c r="C140" t="s">
        <v>29</v>
      </c>
      <c r="D140" t="s">
        <v>34</v>
      </c>
      <c r="E140">
        <v>2535</v>
      </c>
      <c r="F140" s="6">
        <v>15083.25</v>
      </c>
      <c r="G140" s="6">
        <v>12675</v>
      </c>
    </row>
    <row r="141" spans="1:7" x14ac:dyDescent="0.25">
      <c r="A141" s="4">
        <v>45383</v>
      </c>
      <c r="B141" t="s">
        <v>23</v>
      </c>
      <c r="C141" t="s">
        <v>24</v>
      </c>
      <c r="D141" t="s">
        <v>34</v>
      </c>
      <c r="E141">
        <v>723</v>
      </c>
      <c r="F141" s="6">
        <v>4301.8500000000004</v>
      </c>
      <c r="G141" s="6">
        <v>3615</v>
      </c>
    </row>
    <row r="142" spans="1:7" x14ac:dyDescent="0.25">
      <c r="A142" s="4">
        <v>45413</v>
      </c>
      <c r="B142" t="s">
        <v>23</v>
      </c>
      <c r="C142" t="s">
        <v>28</v>
      </c>
      <c r="D142" t="s">
        <v>34</v>
      </c>
      <c r="E142">
        <v>1030</v>
      </c>
      <c r="F142" s="6">
        <v>7137.9</v>
      </c>
      <c r="G142" s="6">
        <v>5150</v>
      </c>
    </row>
    <row r="143" spans="1:7" x14ac:dyDescent="0.25">
      <c r="A143" s="4">
        <v>45413</v>
      </c>
      <c r="B143" t="s">
        <v>23</v>
      </c>
      <c r="C143" t="s">
        <v>29</v>
      </c>
      <c r="D143" t="s">
        <v>35</v>
      </c>
      <c r="E143">
        <v>362</v>
      </c>
      <c r="F143" s="6">
        <v>2508.66</v>
      </c>
      <c r="G143" s="6">
        <v>1810</v>
      </c>
    </row>
    <row r="144" spans="1:7" x14ac:dyDescent="0.25">
      <c r="A144" s="4">
        <v>45413</v>
      </c>
      <c r="B144" t="s">
        <v>33</v>
      </c>
      <c r="C144" t="s">
        <v>28</v>
      </c>
      <c r="D144" t="s">
        <v>34</v>
      </c>
      <c r="E144">
        <v>918</v>
      </c>
      <c r="F144" s="6">
        <v>269892</v>
      </c>
      <c r="G144" s="6">
        <v>229500</v>
      </c>
    </row>
    <row r="145" spans="1:7" x14ac:dyDescent="0.25">
      <c r="A145" s="4">
        <v>45413</v>
      </c>
      <c r="B145" t="s">
        <v>33</v>
      </c>
      <c r="C145" t="s">
        <v>26</v>
      </c>
      <c r="D145" t="s">
        <v>34</v>
      </c>
      <c r="E145">
        <v>1728</v>
      </c>
      <c r="F145" s="6">
        <v>508032</v>
      </c>
      <c r="G145" s="6">
        <v>432000</v>
      </c>
    </row>
    <row r="146" spans="1:7" x14ac:dyDescent="0.25">
      <c r="A146" s="4">
        <v>45413</v>
      </c>
      <c r="B146" t="s">
        <v>32</v>
      </c>
      <c r="C146" t="s">
        <v>26</v>
      </c>
      <c r="D146" t="s">
        <v>37</v>
      </c>
      <c r="E146">
        <v>2276</v>
      </c>
      <c r="F146" s="6">
        <v>278810</v>
      </c>
      <c r="G146" s="6">
        <v>273120</v>
      </c>
    </row>
    <row r="147" spans="1:7" x14ac:dyDescent="0.25">
      <c r="A147" s="4">
        <v>45413</v>
      </c>
      <c r="B147" t="s">
        <v>23</v>
      </c>
      <c r="C147" t="s">
        <v>24</v>
      </c>
      <c r="D147" t="s">
        <v>25</v>
      </c>
      <c r="E147">
        <v>831</v>
      </c>
      <c r="F147" s="6">
        <v>16121.4</v>
      </c>
      <c r="G147" s="6">
        <v>8310</v>
      </c>
    </row>
    <row r="148" spans="1:7" x14ac:dyDescent="0.25">
      <c r="A148" s="4">
        <v>45413</v>
      </c>
      <c r="B148" t="s">
        <v>33</v>
      </c>
      <c r="C148" t="s">
        <v>43</v>
      </c>
      <c r="D148" t="s">
        <v>34</v>
      </c>
      <c r="E148">
        <v>2918</v>
      </c>
      <c r="F148" s="6">
        <v>840384</v>
      </c>
      <c r="G148" s="6">
        <v>729500</v>
      </c>
    </row>
    <row r="149" spans="1:7" x14ac:dyDescent="0.25">
      <c r="A149" s="4">
        <v>45413</v>
      </c>
      <c r="B149" t="s">
        <v>31</v>
      </c>
      <c r="C149" t="s">
        <v>28</v>
      </c>
      <c r="D149" t="s">
        <v>36</v>
      </c>
      <c r="E149">
        <v>866</v>
      </c>
      <c r="F149" s="6">
        <v>9976.32</v>
      </c>
      <c r="G149" s="6">
        <v>2598</v>
      </c>
    </row>
    <row r="150" spans="1:7" x14ac:dyDescent="0.25">
      <c r="A150" s="4">
        <v>45413</v>
      </c>
      <c r="B150" t="s">
        <v>23</v>
      </c>
      <c r="C150" t="s">
        <v>28</v>
      </c>
      <c r="D150" t="s">
        <v>25</v>
      </c>
      <c r="E150">
        <v>1563</v>
      </c>
      <c r="F150" s="6">
        <v>29697</v>
      </c>
      <c r="G150" s="6">
        <v>15630</v>
      </c>
    </row>
    <row r="151" spans="1:7" x14ac:dyDescent="0.25">
      <c r="A151" s="4">
        <v>45413</v>
      </c>
      <c r="B151" t="s">
        <v>23</v>
      </c>
      <c r="C151" t="s">
        <v>43</v>
      </c>
      <c r="D151" t="s">
        <v>34</v>
      </c>
      <c r="E151">
        <v>2327</v>
      </c>
      <c r="F151" s="6">
        <v>15474.55</v>
      </c>
      <c r="G151" s="6">
        <v>11635</v>
      </c>
    </row>
    <row r="152" spans="1:7" x14ac:dyDescent="0.25">
      <c r="A152" s="4">
        <v>45413</v>
      </c>
      <c r="B152" t="s">
        <v>23</v>
      </c>
      <c r="C152" t="s">
        <v>26</v>
      </c>
      <c r="D152" t="s">
        <v>30</v>
      </c>
      <c r="E152">
        <v>1460</v>
      </c>
      <c r="F152" s="6">
        <v>480340</v>
      </c>
      <c r="G152" s="6">
        <v>379600</v>
      </c>
    </row>
    <row r="153" spans="1:7" x14ac:dyDescent="0.25">
      <c r="A153" s="4">
        <v>45413</v>
      </c>
      <c r="B153" t="s">
        <v>27</v>
      </c>
      <c r="C153" t="s">
        <v>26</v>
      </c>
      <c r="D153" t="s">
        <v>35</v>
      </c>
      <c r="E153">
        <v>1530</v>
      </c>
      <c r="F153" s="6">
        <v>21573</v>
      </c>
      <c r="G153" s="6">
        <v>15300</v>
      </c>
    </row>
    <row r="154" spans="1:7" x14ac:dyDescent="0.25">
      <c r="A154" s="4">
        <v>45413</v>
      </c>
      <c r="B154" t="s">
        <v>27</v>
      </c>
      <c r="C154" t="s">
        <v>24</v>
      </c>
      <c r="D154" t="s">
        <v>35</v>
      </c>
      <c r="E154">
        <v>1262</v>
      </c>
      <c r="F154" s="6">
        <v>17604.900000000001</v>
      </c>
      <c r="G154" s="6">
        <v>12620</v>
      </c>
    </row>
    <row r="155" spans="1:7" x14ac:dyDescent="0.25">
      <c r="A155" s="4">
        <v>45413</v>
      </c>
      <c r="B155" t="s">
        <v>33</v>
      </c>
      <c r="C155" t="s">
        <v>24</v>
      </c>
      <c r="D155" t="s">
        <v>34</v>
      </c>
      <c r="E155">
        <v>1702</v>
      </c>
      <c r="F155" s="6">
        <v>474858</v>
      </c>
      <c r="G155" s="6">
        <v>425500</v>
      </c>
    </row>
    <row r="156" spans="1:7" x14ac:dyDescent="0.25">
      <c r="A156" s="4">
        <v>45413</v>
      </c>
      <c r="B156" t="s">
        <v>32</v>
      </c>
      <c r="C156" t="s">
        <v>24</v>
      </c>
      <c r="D156" t="s">
        <v>37</v>
      </c>
      <c r="E156">
        <v>1645</v>
      </c>
      <c r="F156" s="6">
        <v>191231.25</v>
      </c>
      <c r="G156" s="6">
        <v>197400</v>
      </c>
    </row>
    <row r="157" spans="1:7" x14ac:dyDescent="0.25">
      <c r="A157" s="4">
        <v>45413</v>
      </c>
      <c r="B157" t="s">
        <v>23</v>
      </c>
      <c r="C157" t="s">
        <v>24</v>
      </c>
      <c r="D157" t="s">
        <v>34</v>
      </c>
      <c r="E157">
        <v>257</v>
      </c>
      <c r="F157" s="6">
        <v>1655.08</v>
      </c>
      <c r="G157" s="6">
        <v>1285</v>
      </c>
    </row>
    <row r="158" spans="1:7" x14ac:dyDescent="0.25">
      <c r="A158" s="4">
        <v>45413</v>
      </c>
      <c r="B158" t="s">
        <v>23</v>
      </c>
      <c r="C158" t="s">
        <v>26</v>
      </c>
      <c r="D158" t="s">
        <v>34</v>
      </c>
      <c r="E158">
        <v>1095</v>
      </c>
      <c r="F158" s="6">
        <v>7051.8</v>
      </c>
      <c r="G158" s="6">
        <v>5475</v>
      </c>
    </row>
    <row r="159" spans="1:7" x14ac:dyDescent="0.25">
      <c r="A159" s="4">
        <v>45413</v>
      </c>
      <c r="B159" t="s">
        <v>23</v>
      </c>
      <c r="C159" t="s">
        <v>28</v>
      </c>
      <c r="D159" t="s">
        <v>30</v>
      </c>
      <c r="E159">
        <v>1666</v>
      </c>
      <c r="F159" s="6">
        <v>530621</v>
      </c>
      <c r="G159" s="6">
        <v>433160</v>
      </c>
    </row>
    <row r="160" spans="1:7" x14ac:dyDescent="0.25">
      <c r="A160" s="4">
        <v>45413</v>
      </c>
      <c r="B160" t="s">
        <v>27</v>
      </c>
      <c r="C160" t="s">
        <v>29</v>
      </c>
      <c r="D160" t="s">
        <v>35</v>
      </c>
      <c r="E160">
        <v>245</v>
      </c>
      <c r="F160" s="6">
        <v>3344.25</v>
      </c>
      <c r="G160" s="6">
        <v>2450</v>
      </c>
    </row>
    <row r="161" spans="1:7" x14ac:dyDescent="0.25">
      <c r="A161" s="4">
        <v>45413</v>
      </c>
      <c r="B161" t="s">
        <v>31</v>
      </c>
      <c r="C161" t="s">
        <v>26</v>
      </c>
      <c r="D161" t="s">
        <v>36</v>
      </c>
      <c r="E161">
        <v>880</v>
      </c>
      <c r="F161" s="6">
        <v>9609.6</v>
      </c>
      <c r="G161" s="6">
        <v>2640</v>
      </c>
    </row>
    <row r="162" spans="1:7" x14ac:dyDescent="0.25">
      <c r="A162" s="4">
        <v>45413</v>
      </c>
      <c r="B162" t="s">
        <v>23</v>
      </c>
      <c r="C162" t="s">
        <v>26</v>
      </c>
      <c r="D162" t="s">
        <v>25</v>
      </c>
      <c r="E162">
        <v>663</v>
      </c>
      <c r="F162" s="6">
        <v>12066.6</v>
      </c>
      <c r="G162" s="6">
        <v>6630</v>
      </c>
    </row>
    <row r="163" spans="1:7" x14ac:dyDescent="0.25">
      <c r="A163" s="4">
        <v>45413</v>
      </c>
      <c r="B163" t="s">
        <v>23</v>
      </c>
      <c r="C163" t="s">
        <v>43</v>
      </c>
      <c r="D163" t="s">
        <v>30</v>
      </c>
      <c r="E163">
        <v>2313</v>
      </c>
      <c r="F163" s="6">
        <v>728595</v>
      </c>
      <c r="G163" s="6">
        <v>601380</v>
      </c>
    </row>
    <row r="164" spans="1:7" x14ac:dyDescent="0.25">
      <c r="A164" s="4">
        <v>45413</v>
      </c>
      <c r="B164" t="s">
        <v>33</v>
      </c>
      <c r="C164" t="s">
        <v>29</v>
      </c>
      <c r="D164" t="s">
        <v>34</v>
      </c>
      <c r="E164">
        <v>591</v>
      </c>
      <c r="F164" s="6">
        <v>159570</v>
      </c>
      <c r="G164" s="6">
        <v>147750</v>
      </c>
    </row>
    <row r="165" spans="1:7" x14ac:dyDescent="0.25">
      <c r="A165" s="4">
        <v>45413</v>
      </c>
      <c r="B165" t="s">
        <v>27</v>
      </c>
      <c r="C165" t="s">
        <v>43</v>
      </c>
      <c r="D165" t="s">
        <v>35</v>
      </c>
      <c r="E165">
        <v>790</v>
      </c>
      <c r="F165" s="6">
        <v>10665</v>
      </c>
      <c r="G165" s="6">
        <v>7900</v>
      </c>
    </row>
    <row r="166" spans="1:7" x14ac:dyDescent="0.25">
      <c r="A166" s="4">
        <v>45413</v>
      </c>
      <c r="B166" t="s">
        <v>32</v>
      </c>
      <c r="C166" t="s">
        <v>29</v>
      </c>
      <c r="D166" t="s">
        <v>36</v>
      </c>
      <c r="E166">
        <v>341</v>
      </c>
      <c r="F166" s="6">
        <v>38362.5</v>
      </c>
      <c r="G166" s="6">
        <v>40920</v>
      </c>
    </row>
    <row r="167" spans="1:7" x14ac:dyDescent="0.25">
      <c r="A167" s="4">
        <v>45413</v>
      </c>
      <c r="B167" t="s">
        <v>23</v>
      </c>
      <c r="C167" t="s">
        <v>29</v>
      </c>
      <c r="D167" t="s">
        <v>37</v>
      </c>
      <c r="E167">
        <v>2039</v>
      </c>
      <c r="F167" s="6">
        <v>36702</v>
      </c>
      <c r="G167" s="6">
        <v>20390</v>
      </c>
    </row>
    <row r="168" spans="1:7" x14ac:dyDescent="0.25">
      <c r="A168" s="4">
        <v>45413</v>
      </c>
      <c r="B168" t="s">
        <v>32</v>
      </c>
      <c r="C168" t="s">
        <v>28</v>
      </c>
      <c r="D168" t="s">
        <v>37</v>
      </c>
      <c r="E168">
        <v>1433</v>
      </c>
      <c r="F168" s="6">
        <v>159421.25</v>
      </c>
      <c r="G168" s="6">
        <v>171960</v>
      </c>
    </row>
    <row r="169" spans="1:7" x14ac:dyDescent="0.25">
      <c r="A169" s="4">
        <v>45413</v>
      </c>
      <c r="B169" t="s">
        <v>31</v>
      </c>
      <c r="C169" t="s">
        <v>24</v>
      </c>
      <c r="D169" t="s">
        <v>36</v>
      </c>
      <c r="E169">
        <v>2109</v>
      </c>
      <c r="F169" s="6">
        <v>22271.040000000001</v>
      </c>
      <c r="G169" s="6">
        <v>6327</v>
      </c>
    </row>
    <row r="170" spans="1:7" x14ac:dyDescent="0.25">
      <c r="A170" s="4">
        <v>45413</v>
      </c>
      <c r="B170" t="s">
        <v>31</v>
      </c>
      <c r="C170" t="s">
        <v>29</v>
      </c>
      <c r="D170" t="s">
        <v>30</v>
      </c>
      <c r="E170">
        <v>2661</v>
      </c>
      <c r="F170" s="6">
        <v>28100.16</v>
      </c>
      <c r="G170" s="6">
        <v>7983</v>
      </c>
    </row>
    <row r="171" spans="1:7" x14ac:dyDescent="0.25">
      <c r="A171" s="4">
        <v>45413</v>
      </c>
      <c r="B171" t="s">
        <v>23</v>
      </c>
      <c r="C171" t="s">
        <v>43</v>
      </c>
      <c r="D171" t="s">
        <v>25</v>
      </c>
      <c r="E171">
        <v>1743</v>
      </c>
      <c r="F171" s="6">
        <v>29979.599999999999</v>
      </c>
      <c r="G171" s="6">
        <v>17430</v>
      </c>
    </row>
    <row r="172" spans="1:7" x14ac:dyDescent="0.25">
      <c r="A172" s="4">
        <v>45413</v>
      </c>
      <c r="B172" t="s">
        <v>23</v>
      </c>
      <c r="C172" t="s">
        <v>24</v>
      </c>
      <c r="D172" t="s">
        <v>30</v>
      </c>
      <c r="E172">
        <v>200</v>
      </c>
      <c r="F172" s="6">
        <v>60200</v>
      </c>
      <c r="G172" s="6">
        <v>52000</v>
      </c>
    </row>
    <row r="173" spans="1:7" x14ac:dyDescent="0.25">
      <c r="A173" s="4">
        <v>45413</v>
      </c>
      <c r="B173" t="s">
        <v>32</v>
      </c>
      <c r="C173" t="s">
        <v>43</v>
      </c>
      <c r="D173" t="s">
        <v>37</v>
      </c>
      <c r="E173">
        <v>2844</v>
      </c>
      <c r="F173" s="6">
        <v>305730</v>
      </c>
      <c r="G173" s="6">
        <v>341280</v>
      </c>
    </row>
    <row r="174" spans="1:7" x14ac:dyDescent="0.25">
      <c r="A174" s="4">
        <v>45413</v>
      </c>
      <c r="B174" t="s">
        <v>23</v>
      </c>
      <c r="C174" t="s">
        <v>29</v>
      </c>
      <c r="D174" t="s">
        <v>34</v>
      </c>
      <c r="E174">
        <v>2851</v>
      </c>
      <c r="F174" s="6">
        <v>848172.5</v>
      </c>
      <c r="G174" s="6">
        <v>741260</v>
      </c>
    </row>
    <row r="175" spans="1:7" x14ac:dyDescent="0.25">
      <c r="A175" s="4">
        <v>45413</v>
      </c>
      <c r="B175" t="s">
        <v>27</v>
      </c>
      <c r="C175" t="s">
        <v>28</v>
      </c>
      <c r="D175" t="s">
        <v>35</v>
      </c>
      <c r="E175">
        <v>2826</v>
      </c>
      <c r="F175" s="6">
        <v>36031.5</v>
      </c>
      <c r="G175" s="6">
        <v>28260</v>
      </c>
    </row>
    <row r="176" spans="1:7" x14ac:dyDescent="0.25">
      <c r="A176" s="4">
        <v>45413</v>
      </c>
      <c r="B176" t="s">
        <v>31</v>
      </c>
      <c r="C176" t="s">
        <v>43</v>
      </c>
      <c r="D176" t="s">
        <v>36</v>
      </c>
      <c r="E176">
        <v>1806</v>
      </c>
      <c r="F176" s="6">
        <v>18421.2</v>
      </c>
      <c r="G176" s="6">
        <v>5418</v>
      </c>
    </row>
    <row r="177" spans="1:7" x14ac:dyDescent="0.25">
      <c r="A177" s="4">
        <v>45444</v>
      </c>
      <c r="B177" t="s">
        <v>27</v>
      </c>
      <c r="C177" t="s">
        <v>28</v>
      </c>
      <c r="D177" t="s">
        <v>25</v>
      </c>
      <c r="E177">
        <v>2178</v>
      </c>
      <c r="F177" s="6">
        <v>32670</v>
      </c>
      <c r="G177" s="6">
        <v>21780</v>
      </c>
    </row>
    <row r="178" spans="1:7" x14ac:dyDescent="0.25">
      <c r="A178" s="4">
        <v>45444</v>
      </c>
      <c r="B178" t="s">
        <v>27</v>
      </c>
      <c r="C178" t="s">
        <v>26</v>
      </c>
      <c r="D178" t="s">
        <v>25</v>
      </c>
      <c r="E178">
        <v>888</v>
      </c>
      <c r="F178" s="6">
        <v>13320</v>
      </c>
      <c r="G178" s="6">
        <v>8880</v>
      </c>
    </row>
    <row r="179" spans="1:7" x14ac:dyDescent="0.25">
      <c r="A179" s="4">
        <v>45444</v>
      </c>
      <c r="B179" t="s">
        <v>27</v>
      </c>
      <c r="C179" t="s">
        <v>29</v>
      </c>
      <c r="D179" t="s">
        <v>25</v>
      </c>
      <c r="E179">
        <v>2470</v>
      </c>
      <c r="F179" s="6">
        <v>37050</v>
      </c>
      <c r="G179" s="6">
        <v>24700</v>
      </c>
    </row>
    <row r="180" spans="1:7" x14ac:dyDescent="0.25">
      <c r="A180" s="4">
        <v>45444</v>
      </c>
      <c r="B180" t="s">
        <v>31</v>
      </c>
      <c r="C180" t="s">
        <v>24</v>
      </c>
      <c r="D180" t="s">
        <v>30</v>
      </c>
      <c r="E180">
        <v>2518</v>
      </c>
      <c r="F180" s="6">
        <v>30216</v>
      </c>
      <c r="G180" s="6">
        <v>7554</v>
      </c>
    </row>
    <row r="181" spans="1:7" x14ac:dyDescent="0.25">
      <c r="A181" s="4">
        <v>45444</v>
      </c>
      <c r="B181" t="s">
        <v>23</v>
      </c>
      <c r="C181" t="s">
        <v>28</v>
      </c>
      <c r="D181" t="s">
        <v>30</v>
      </c>
      <c r="E181">
        <v>1899</v>
      </c>
      <c r="F181" s="6">
        <v>37980</v>
      </c>
      <c r="G181" s="6">
        <v>18990</v>
      </c>
    </row>
    <row r="182" spans="1:7" x14ac:dyDescent="0.25">
      <c r="A182" s="4">
        <v>45444</v>
      </c>
      <c r="B182" t="s">
        <v>31</v>
      </c>
      <c r="C182" t="s">
        <v>26</v>
      </c>
      <c r="D182" t="s">
        <v>30</v>
      </c>
      <c r="E182">
        <v>1545</v>
      </c>
      <c r="F182" s="6">
        <v>18540</v>
      </c>
      <c r="G182" s="6">
        <v>4635</v>
      </c>
    </row>
    <row r="183" spans="1:7" x14ac:dyDescent="0.25">
      <c r="A183" s="4">
        <v>45444</v>
      </c>
      <c r="B183" t="s">
        <v>27</v>
      </c>
      <c r="C183" t="s">
        <v>29</v>
      </c>
      <c r="D183" t="s">
        <v>30</v>
      </c>
      <c r="E183">
        <v>2470</v>
      </c>
      <c r="F183" s="6">
        <v>37050</v>
      </c>
      <c r="G183" s="6">
        <v>24700</v>
      </c>
    </row>
    <row r="184" spans="1:7" x14ac:dyDescent="0.25">
      <c r="A184" s="4">
        <v>45444</v>
      </c>
      <c r="B184" t="s">
        <v>31</v>
      </c>
      <c r="C184" t="s">
        <v>24</v>
      </c>
      <c r="D184" t="s">
        <v>34</v>
      </c>
      <c r="E184">
        <v>2518</v>
      </c>
      <c r="F184" s="6">
        <v>30216</v>
      </c>
      <c r="G184" s="6">
        <v>7554</v>
      </c>
    </row>
    <row r="185" spans="1:7" x14ac:dyDescent="0.25">
      <c r="A185" s="4">
        <v>45444</v>
      </c>
      <c r="B185" t="s">
        <v>23</v>
      </c>
      <c r="C185" t="s">
        <v>26</v>
      </c>
      <c r="D185" t="s">
        <v>34</v>
      </c>
      <c r="E185">
        <v>1006</v>
      </c>
      <c r="F185" s="6">
        <v>352100</v>
      </c>
      <c r="G185" s="6">
        <v>261560</v>
      </c>
    </row>
    <row r="186" spans="1:7" x14ac:dyDescent="0.25">
      <c r="A186" s="4">
        <v>45444</v>
      </c>
      <c r="B186" t="s">
        <v>23</v>
      </c>
      <c r="C186" t="s">
        <v>26</v>
      </c>
      <c r="D186" t="s">
        <v>35</v>
      </c>
      <c r="E186">
        <v>1006</v>
      </c>
      <c r="F186" s="6">
        <v>352100</v>
      </c>
      <c r="G186" s="6">
        <v>261560</v>
      </c>
    </row>
    <row r="187" spans="1:7" x14ac:dyDescent="0.25">
      <c r="A187" s="4">
        <v>45444</v>
      </c>
      <c r="B187" t="s">
        <v>31</v>
      </c>
      <c r="C187" t="s">
        <v>26</v>
      </c>
      <c r="D187" t="s">
        <v>35</v>
      </c>
      <c r="E187">
        <v>1545</v>
      </c>
      <c r="F187" s="6">
        <v>18540</v>
      </c>
      <c r="G187" s="6">
        <v>4635</v>
      </c>
    </row>
    <row r="188" spans="1:7" x14ac:dyDescent="0.25">
      <c r="A188" s="4">
        <v>45444</v>
      </c>
      <c r="B188" t="s">
        <v>27</v>
      </c>
      <c r="C188" t="s">
        <v>28</v>
      </c>
      <c r="D188" t="s">
        <v>36</v>
      </c>
      <c r="E188">
        <v>2178</v>
      </c>
      <c r="F188" s="6">
        <v>32670</v>
      </c>
      <c r="G188" s="6">
        <v>21780</v>
      </c>
    </row>
    <row r="189" spans="1:7" x14ac:dyDescent="0.25">
      <c r="A189" s="4">
        <v>45444</v>
      </c>
      <c r="B189" t="s">
        <v>27</v>
      </c>
      <c r="C189" t="s">
        <v>26</v>
      </c>
      <c r="D189" t="s">
        <v>36</v>
      </c>
      <c r="E189">
        <v>888</v>
      </c>
      <c r="F189" s="6">
        <v>13320</v>
      </c>
      <c r="G189" s="6">
        <v>8880</v>
      </c>
    </row>
    <row r="190" spans="1:7" x14ac:dyDescent="0.25">
      <c r="A190" s="4">
        <v>45444</v>
      </c>
      <c r="B190" t="s">
        <v>23</v>
      </c>
      <c r="C190" t="s">
        <v>28</v>
      </c>
      <c r="D190" t="s">
        <v>37</v>
      </c>
      <c r="E190">
        <v>1899</v>
      </c>
      <c r="F190" s="6">
        <v>37980</v>
      </c>
      <c r="G190" s="6">
        <v>18990</v>
      </c>
    </row>
    <row r="191" spans="1:7" x14ac:dyDescent="0.25">
      <c r="A191" s="4">
        <v>45444</v>
      </c>
      <c r="B191" t="s">
        <v>32</v>
      </c>
      <c r="C191" t="s">
        <v>43</v>
      </c>
      <c r="D191" t="s">
        <v>34</v>
      </c>
      <c r="E191">
        <v>727</v>
      </c>
      <c r="F191" s="6">
        <v>89966.25</v>
      </c>
      <c r="G191" s="6">
        <v>87240</v>
      </c>
    </row>
    <row r="192" spans="1:7" x14ac:dyDescent="0.25">
      <c r="A192" s="4">
        <v>45444</v>
      </c>
      <c r="B192" t="s">
        <v>32</v>
      </c>
      <c r="C192" t="s">
        <v>28</v>
      </c>
      <c r="D192" t="s">
        <v>34</v>
      </c>
      <c r="E192">
        <v>787</v>
      </c>
      <c r="F192" s="6">
        <v>97391.25</v>
      </c>
      <c r="G192" s="6">
        <v>94440</v>
      </c>
    </row>
    <row r="193" spans="1:7" x14ac:dyDescent="0.25">
      <c r="A193" s="4">
        <v>45444</v>
      </c>
      <c r="B193" t="s">
        <v>32</v>
      </c>
      <c r="C193" t="s">
        <v>43</v>
      </c>
      <c r="D193" t="s">
        <v>36</v>
      </c>
      <c r="E193">
        <v>727</v>
      </c>
      <c r="F193" s="6">
        <v>89966.25</v>
      </c>
      <c r="G193" s="6">
        <v>87240</v>
      </c>
    </row>
    <row r="194" spans="1:7" x14ac:dyDescent="0.25">
      <c r="A194" s="4">
        <v>45444</v>
      </c>
      <c r="B194" t="s">
        <v>32</v>
      </c>
      <c r="C194" t="s">
        <v>28</v>
      </c>
      <c r="D194" t="s">
        <v>36</v>
      </c>
      <c r="E194">
        <v>787</v>
      </c>
      <c r="F194" s="6">
        <v>97391.25</v>
      </c>
      <c r="G194" s="6">
        <v>94440</v>
      </c>
    </row>
    <row r="195" spans="1:7" x14ac:dyDescent="0.25">
      <c r="A195" s="4">
        <v>45444</v>
      </c>
      <c r="B195" t="s">
        <v>31</v>
      </c>
      <c r="C195" t="s">
        <v>43</v>
      </c>
      <c r="D195" t="s">
        <v>30</v>
      </c>
      <c r="E195">
        <v>1142</v>
      </c>
      <c r="F195" s="6">
        <v>13429.92</v>
      </c>
      <c r="G195" s="6">
        <v>3426</v>
      </c>
    </row>
    <row r="196" spans="1:7" x14ac:dyDescent="0.25">
      <c r="A196" s="4">
        <v>45444</v>
      </c>
      <c r="B196" t="s">
        <v>31</v>
      </c>
      <c r="C196" t="s">
        <v>43</v>
      </c>
      <c r="D196" t="s">
        <v>34</v>
      </c>
      <c r="E196">
        <v>1142</v>
      </c>
      <c r="F196" s="6">
        <v>13429.92</v>
      </c>
      <c r="G196" s="6">
        <v>3426</v>
      </c>
    </row>
    <row r="197" spans="1:7" x14ac:dyDescent="0.25">
      <c r="A197" s="4">
        <v>45444</v>
      </c>
      <c r="B197" t="s">
        <v>32</v>
      </c>
      <c r="C197" t="s">
        <v>29</v>
      </c>
      <c r="D197" t="s">
        <v>34</v>
      </c>
      <c r="E197">
        <v>662</v>
      </c>
      <c r="F197" s="6">
        <v>81095</v>
      </c>
      <c r="G197" s="6">
        <v>79440</v>
      </c>
    </row>
    <row r="198" spans="1:7" x14ac:dyDescent="0.25">
      <c r="A198" s="4">
        <v>45444</v>
      </c>
      <c r="B198" t="s">
        <v>32</v>
      </c>
      <c r="C198" t="s">
        <v>29</v>
      </c>
      <c r="D198" t="s">
        <v>36</v>
      </c>
      <c r="E198">
        <v>662</v>
      </c>
      <c r="F198" s="6">
        <v>81095</v>
      </c>
      <c r="G198" s="6">
        <v>79440</v>
      </c>
    </row>
    <row r="199" spans="1:7" x14ac:dyDescent="0.25">
      <c r="A199" s="4">
        <v>45444</v>
      </c>
      <c r="B199" t="s">
        <v>33</v>
      </c>
      <c r="C199" t="s">
        <v>26</v>
      </c>
      <c r="D199" t="s">
        <v>25</v>
      </c>
      <c r="E199">
        <v>689</v>
      </c>
      <c r="F199" s="6">
        <v>200499</v>
      </c>
      <c r="G199" s="6">
        <v>172250</v>
      </c>
    </row>
    <row r="200" spans="1:7" x14ac:dyDescent="0.25">
      <c r="A200" s="4">
        <v>45444</v>
      </c>
      <c r="B200" t="s">
        <v>31</v>
      </c>
      <c r="C200" t="s">
        <v>28</v>
      </c>
      <c r="D200" t="s">
        <v>30</v>
      </c>
      <c r="E200">
        <v>1901</v>
      </c>
      <c r="F200" s="6">
        <v>22127.64</v>
      </c>
      <c r="G200" s="6">
        <v>5703</v>
      </c>
    </row>
    <row r="201" spans="1:7" x14ac:dyDescent="0.25">
      <c r="A201" s="4">
        <v>45444</v>
      </c>
      <c r="B201" t="s">
        <v>31</v>
      </c>
      <c r="C201" t="s">
        <v>28</v>
      </c>
      <c r="D201" t="s">
        <v>34</v>
      </c>
      <c r="E201">
        <v>1901</v>
      </c>
      <c r="F201" s="6">
        <v>22127.64</v>
      </c>
      <c r="G201" s="6">
        <v>5703</v>
      </c>
    </row>
    <row r="202" spans="1:7" x14ac:dyDescent="0.25">
      <c r="A202" s="4">
        <v>45444</v>
      </c>
      <c r="B202" t="s">
        <v>33</v>
      </c>
      <c r="C202" t="s">
        <v>26</v>
      </c>
      <c r="D202" t="s">
        <v>34</v>
      </c>
      <c r="E202">
        <v>689</v>
      </c>
      <c r="F202" s="6">
        <v>200499</v>
      </c>
      <c r="G202" s="6">
        <v>172250</v>
      </c>
    </row>
    <row r="203" spans="1:7" x14ac:dyDescent="0.25">
      <c r="A203" s="4">
        <v>45444</v>
      </c>
      <c r="B203" t="s">
        <v>32</v>
      </c>
      <c r="C203" t="s">
        <v>26</v>
      </c>
      <c r="D203" t="s">
        <v>34</v>
      </c>
      <c r="E203">
        <v>1570</v>
      </c>
      <c r="F203" s="6">
        <v>190362.5</v>
      </c>
      <c r="G203" s="6">
        <v>188400</v>
      </c>
    </row>
    <row r="204" spans="1:7" x14ac:dyDescent="0.25">
      <c r="A204" s="4">
        <v>45444</v>
      </c>
      <c r="B204" t="s">
        <v>32</v>
      </c>
      <c r="C204" t="s">
        <v>26</v>
      </c>
      <c r="D204" t="s">
        <v>36</v>
      </c>
      <c r="E204">
        <v>1570</v>
      </c>
      <c r="F204" s="6">
        <v>190362.5</v>
      </c>
      <c r="G204" s="6">
        <v>188400</v>
      </c>
    </row>
    <row r="205" spans="1:7" x14ac:dyDescent="0.25">
      <c r="A205" s="4">
        <v>45444</v>
      </c>
      <c r="B205" t="s">
        <v>33</v>
      </c>
      <c r="C205" t="s">
        <v>43</v>
      </c>
      <c r="D205" t="s">
        <v>25</v>
      </c>
      <c r="E205">
        <v>991</v>
      </c>
      <c r="F205" s="6">
        <v>282435</v>
      </c>
      <c r="G205" s="6">
        <v>247750</v>
      </c>
    </row>
    <row r="206" spans="1:7" x14ac:dyDescent="0.25">
      <c r="A206" s="4">
        <v>45444</v>
      </c>
      <c r="B206" t="s">
        <v>33</v>
      </c>
      <c r="C206" t="s">
        <v>43</v>
      </c>
      <c r="D206" t="s">
        <v>34</v>
      </c>
      <c r="E206">
        <v>991</v>
      </c>
      <c r="F206" s="6">
        <v>282435</v>
      </c>
      <c r="G206" s="6">
        <v>247750</v>
      </c>
    </row>
    <row r="207" spans="1:7" x14ac:dyDescent="0.25">
      <c r="A207" s="4">
        <v>45444</v>
      </c>
      <c r="B207" t="s">
        <v>23</v>
      </c>
      <c r="C207" t="s">
        <v>43</v>
      </c>
      <c r="D207" t="s">
        <v>34</v>
      </c>
      <c r="E207">
        <v>602</v>
      </c>
      <c r="F207" s="6">
        <v>200165</v>
      </c>
      <c r="G207" s="6">
        <v>156520</v>
      </c>
    </row>
    <row r="208" spans="1:7" x14ac:dyDescent="0.25">
      <c r="A208" s="4">
        <v>45444</v>
      </c>
      <c r="B208" t="s">
        <v>23</v>
      </c>
      <c r="C208" t="s">
        <v>43</v>
      </c>
      <c r="D208" t="s">
        <v>35</v>
      </c>
      <c r="E208">
        <v>602</v>
      </c>
      <c r="F208" s="6">
        <v>200165</v>
      </c>
      <c r="G208" s="6">
        <v>156520</v>
      </c>
    </row>
    <row r="209" spans="1:7" x14ac:dyDescent="0.25">
      <c r="A209" s="4">
        <v>45444</v>
      </c>
      <c r="B209" t="s">
        <v>27</v>
      </c>
      <c r="C209" t="s">
        <v>24</v>
      </c>
      <c r="D209" t="s">
        <v>25</v>
      </c>
      <c r="E209">
        <v>2844</v>
      </c>
      <c r="F209" s="6">
        <v>40100.400000000001</v>
      </c>
      <c r="G209" s="6">
        <v>28440</v>
      </c>
    </row>
    <row r="210" spans="1:7" x14ac:dyDescent="0.25">
      <c r="A210" s="4">
        <v>45444</v>
      </c>
      <c r="B210" t="s">
        <v>23</v>
      </c>
      <c r="C210" t="s">
        <v>28</v>
      </c>
      <c r="D210" t="s">
        <v>34</v>
      </c>
      <c r="E210">
        <v>1496</v>
      </c>
      <c r="F210" s="6">
        <v>492184</v>
      </c>
      <c r="G210" s="6">
        <v>388960</v>
      </c>
    </row>
    <row r="211" spans="1:7" x14ac:dyDescent="0.25">
      <c r="A211" s="4">
        <v>45444</v>
      </c>
      <c r="B211" t="s">
        <v>23</v>
      </c>
      <c r="C211" t="s">
        <v>28</v>
      </c>
      <c r="D211" t="s">
        <v>35</v>
      </c>
      <c r="E211">
        <v>1496</v>
      </c>
      <c r="F211" s="6">
        <v>492184</v>
      </c>
      <c r="G211" s="6">
        <v>388960</v>
      </c>
    </row>
    <row r="212" spans="1:7" x14ac:dyDescent="0.25">
      <c r="A212" s="4">
        <v>45444</v>
      </c>
      <c r="B212" t="s">
        <v>23</v>
      </c>
      <c r="C212" t="s">
        <v>29</v>
      </c>
      <c r="D212" t="s">
        <v>35</v>
      </c>
      <c r="E212">
        <v>1498</v>
      </c>
      <c r="F212" s="6">
        <v>9856.84</v>
      </c>
      <c r="G212" s="6">
        <v>7490</v>
      </c>
    </row>
    <row r="213" spans="1:7" x14ac:dyDescent="0.25">
      <c r="A213" s="4">
        <v>45444</v>
      </c>
      <c r="B213" t="s">
        <v>27</v>
      </c>
      <c r="C213" t="s">
        <v>24</v>
      </c>
      <c r="D213" t="s">
        <v>36</v>
      </c>
      <c r="E213">
        <v>2844</v>
      </c>
      <c r="F213" s="6">
        <v>40100.400000000001</v>
      </c>
      <c r="G213" s="6">
        <v>28440</v>
      </c>
    </row>
    <row r="214" spans="1:7" x14ac:dyDescent="0.25">
      <c r="A214" s="4">
        <v>45444</v>
      </c>
      <c r="B214" t="s">
        <v>23</v>
      </c>
      <c r="C214" t="s">
        <v>29</v>
      </c>
      <c r="D214" t="s">
        <v>36</v>
      </c>
      <c r="E214">
        <v>1498</v>
      </c>
      <c r="F214" s="6">
        <v>9856.84</v>
      </c>
      <c r="G214" s="6">
        <v>7490</v>
      </c>
    </row>
    <row r="215" spans="1:7" x14ac:dyDescent="0.25">
      <c r="A215" s="4">
        <v>45444</v>
      </c>
      <c r="B215" t="s">
        <v>23</v>
      </c>
      <c r="C215" t="s">
        <v>24</v>
      </c>
      <c r="D215" t="s">
        <v>35</v>
      </c>
      <c r="E215">
        <v>1135</v>
      </c>
      <c r="F215" s="6">
        <v>7388.85</v>
      </c>
      <c r="G215" s="6">
        <v>5675</v>
      </c>
    </row>
    <row r="216" spans="1:7" x14ac:dyDescent="0.25">
      <c r="A216" s="4">
        <v>45444</v>
      </c>
      <c r="B216" t="s">
        <v>23</v>
      </c>
      <c r="C216" t="s">
        <v>24</v>
      </c>
      <c r="D216" t="s">
        <v>37</v>
      </c>
      <c r="E216">
        <v>1135</v>
      </c>
      <c r="F216" s="6">
        <v>7388.85</v>
      </c>
      <c r="G216" s="6">
        <v>5675</v>
      </c>
    </row>
    <row r="217" spans="1:7" x14ac:dyDescent="0.25">
      <c r="A217" s="4">
        <v>45444</v>
      </c>
      <c r="B217" t="s">
        <v>33</v>
      </c>
      <c r="C217" t="s">
        <v>28</v>
      </c>
      <c r="D217" t="s">
        <v>25</v>
      </c>
      <c r="E217">
        <v>448</v>
      </c>
      <c r="F217" s="6">
        <v>124992</v>
      </c>
      <c r="G217" s="6">
        <v>112000</v>
      </c>
    </row>
    <row r="218" spans="1:7" x14ac:dyDescent="0.25">
      <c r="A218" s="4">
        <v>45444</v>
      </c>
      <c r="B218" t="s">
        <v>33</v>
      </c>
      <c r="C218" t="s">
        <v>28</v>
      </c>
      <c r="D218" t="s">
        <v>34</v>
      </c>
      <c r="E218">
        <v>448</v>
      </c>
      <c r="F218" s="6">
        <v>124992</v>
      </c>
      <c r="G218" s="6">
        <v>112000</v>
      </c>
    </row>
    <row r="219" spans="1:7" x14ac:dyDescent="0.25">
      <c r="A219" s="4">
        <v>45444</v>
      </c>
      <c r="B219" t="s">
        <v>23</v>
      </c>
      <c r="C219" t="s">
        <v>43</v>
      </c>
      <c r="D219" t="s">
        <v>30</v>
      </c>
      <c r="E219">
        <v>1282</v>
      </c>
      <c r="F219" s="6">
        <v>23588.799999999999</v>
      </c>
      <c r="G219" s="6">
        <v>12820</v>
      </c>
    </row>
    <row r="220" spans="1:7" x14ac:dyDescent="0.25">
      <c r="A220" s="4">
        <v>45444</v>
      </c>
      <c r="B220" t="s">
        <v>23</v>
      </c>
      <c r="C220" t="s">
        <v>43</v>
      </c>
      <c r="D220" t="s">
        <v>37</v>
      </c>
      <c r="E220">
        <v>1282</v>
      </c>
      <c r="F220" s="6">
        <v>23588.799999999999</v>
      </c>
      <c r="G220" s="6">
        <v>12820</v>
      </c>
    </row>
    <row r="221" spans="1:7" x14ac:dyDescent="0.25">
      <c r="A221" s="4">
        <v>45444</v>
      </c>
      <c r="B221" t="s">
        <v>23</v>
      </c>
      <c r="C221" t="s">
        <v>24</v>
      </c>
      <c r="D221" t="s">
        <v>30</v>
      </c>
      <c r="E221">
        <v>708</v>
      </c>
      <c r="F221" s="6">
        <v>13027.2</v>
      </c>
      <c r="G221" s="6">
        <v>7080</v>
      </c>
    </row>
    <row r="222" spans="1:7" x14ac:dyDescent="0.25">
      <c r="A222" s="4">
        <v>45444</v>
      </c>
      <c r="B222" t="s">
        <v>23</v>
      </c>
      <c r="C222" t="s">
        <v>26</v>
      </c>
      <c r="D222" t="s">
        <v>34</v>
      </c>
      <c r="E222">
        <v>1366</v>
      </c>
      <c r="F222" s="6">
        <v>25134.400000000001</v>
      </c>
      <c r="G222" s="6">
        <v>13660</v>
      </c>
    </row>
    <row r="223" spans="1:7" x14ac:dyDescent="0.25">
      <c r="A223" s="4">
        <v>45444</v>
      </c>
      <c r="B223" t="s">
        <v>33</v>
      </c>
      <c r="C223" t="s">
        <v>29</v>
      </c>
      <c r="D223" t="s">
        <v>34</v>
      </c>
      <c r="E223">
        <v>2460</v>
      </c>
      <c r="F223" s="6">
        <v>678960</v>
      </c>
      <c r="G223" s="6">
        <v>615000</v>
      </c>
    </row>
    <row r="224" spans="1:7" x14ac:dyDescent="0.25">
      <c r="A224" s="4">
        <v>45444</v>
      </c>
      <c r="B224" t="s">
        <v>23</v>
      </c>
      <c r="C224" t="s">
        <v>43</v>
      </c>
      <c r="D224" t="s">
        <v>35</v>
      </c>
      <c r="E224">
        <v>2907</v>
      </c>
      <c r="F224" s="6">
        <v>18721.080000000002</v>
      </c>
      <c r="G224" s="6">
        <v>14535</v>
      </c>
    </row>
    <row r="225" spans="1:7" x14ac:dyDescent="0.25">
      <c r="A225" s="4">
        <v>45444</v>
      </c>
      <c r="B225" t="s">
        <v>23</v>
      </c>
      <c r="C225" t="s">
        <v>26</v>
      </c>
      <c r="D225" t="s">
        <v>35</v>
      </c>
      <c r="E225">
        <v>2338</v>
      </c>
      <c r="F225" s="6">
        <v>15056.72</v>
      </c>
      <c r="G225" s="6">
        <v>11690</v>
      </c>
    </row>
    <row r="226" spans="1:7" x14ac:dyDescent="0.25">
      <c r="A226" s="4">
        <v>45444</v>
      </c>
      <c r="B226" t="s">
        <v>23</v>
      </c>
      <c r="C226" t="s">
        <v>26</v>
      </c>
      <c r="D226" t="s">
        <v>36</v>
      </c>
      <c r="E226">
        <v>2338</v>
      </c>
      <c r="F226" s="6">
        <v>15056.72</v>
      </c>
      <c r="G226" s="6">
        <v>11690</v>
      </c>
    </row>
    <row r="227" spans="1:7" x14ac:dyDescent="0.25">
      <c r="A227" s="4">
        <v>45444</v>
      </c>
      <c r="B227" t="s">
        <v>23</v>
      </c>
      <c r="C227" t="s">
        <v>24</v>
      </c>
      <c r="D227" t="s">
        <v>37</v>
      </c>
      <c r="E227">
        <v>708</v>
      </c>
      <c r="F227" s="6">
        <v>13027.2</v>
      </c>
      <c r="G227" s="6">
        <v>7080</v>
      </c>
    </row>
    <row r="228" spans="1:7" x14ac:dyDescent="0.25">
      <c r="A228" s="4">
        <v>45444</v>
      </c>
      <c r="B228" t="s">
        <v>23</v>
      </c>
      <c r="C228" t="s">
        <v>43</v>
      </c>
      <c r="D228" t="s">
        <v>37</v>
      </c>
      <c r="E228">
        <v>2907</v>
      </c>
      <c r="F228" s="6">
        <v>18721.080000000002</v>
      </c>
      <c r="G228" s="6">
        <v>14535</v>
      </c>
    </row>
    <row r="229" spans="1:7" x14ac:dyDescent="0.25">
      <c r="A229" s="4">
        <v>45444</v>
      </c>
      <c r="B229" t="s">
        <v>23</v>
      </c>
      <c r="C229" t="s">
        <v>26</v>
      </c>
      <c r="D229" t="s">
        <v>37</v>
      </c>
      <c r="E229">
        <v>1366</v>
      </c>
      <c r="F229" s="6">
        <v>25134.400000000001</v>
      </c>
      <c r="G229" s="6">
        <v>13660</v>
      </c>
    </row>
    <row r="230" spans="1:7" x14ac:dyDescent="0.25">
      <c r="A230" s="4">
        <v>45444</v>
      </c>
      <c r="B230" t="s">
        <v>33</v>
      </c>
      <c r="C230" t="s">
        <v>29</v>
      </c>
      <c r="D230" t="s">
        <v>37</v>
      </c>
      <c r="E230">
        <v>2460</v>
      </c>
      <c r="F230" s="6">
        <v>678960</v>
      </c>
      <c r="G230" s="6">
        <v>615000</v>
      </c>
    </row>
    <row r="231" spans="1:7" x14ac:dyDescent="0.25">
      <c r="A231" s="4">
        <v>45444</v>
      </c>
      <c r="B231" t="s">
        <v>33</v>
      </c>
      <c r="C231" t="s">
        <v>24</v>
      </c>
      <c r="D231" t="s">
        <v>25</v>
      </c>
      <c r="E231">
        <v>1094</v>
      </c>
      <c r="F231" s="6">
        <v>298662</v>
      </c>
      <c r="G231" s="6">
        <v>273500</v>
      </c>
    </row>
    <row r="232" spans="1:7" x14ac:dyDescent="0.25">
      <c r="A232" s="4">
        <v>45444</v>
      </c>
      <c r="B232" t="s">
        <v>33</v>
      </c>
      <c r="C232" t="s">
        <v>24</v>
      </c>
      <c r="D232" t="s">
        <v>34</v>
      </c>
      <c r="E232">
        <v>1094</v>
      </c>
      <c r="F232" s="6">
        <v>298662</v>
      </c>
      <c r="G232" s="6">
        <v>273500</v>
      </c>
    </row>
    <row r="233" spans="1:7" x14ac:dyDescent="0.25">
      <c r="A233" s="4">
        <v>45444</v>
      </c>
      <c r="B233" t="s">
        <v>23</v>
      </c>
      <c r="C233" t="s">
        <v>29</v>
      </c>
      <c r="D233" t="s">
        <v>34</v>
      </c>
      <c r="E233">
        <v>1038</v>
      </c>
      <c r="F233" s="6">
        <v>18891.599999999999</v>
      </c>
      <c r="G233" s="6">
        <v>10380</v>
      </c>
    </row>
    <row r="234" spans="1:7" x14ac:dyDescent="0.25">
      <c r="A234" s="4">
        <v>45444</v>
      </c>
      <c r="B234" t="s">
        <v>23</v>
      </c>
      <c r="C234" t="s">
        <v>29</v>
      </c>
      <c r="D234" t="s">
        <v>37</v>
      </c>
      <c r="E234">
        <v>1038</v>
      </c>
      <c r="F234" s="6">
        <v>18891.599999999999</v>
      </c>
      <c r="G234" s="6">
        <v>10380</v>
      </c>
    </row>
    <row r="235" spans="1:7" x14ac:dyDescent="0.25">
      <c r="A235" s="4">
        <v>45444</v>
      </c>
      <c r="B235" t="s">
        <v>23</v>
      </c>
      <c r="C235" t="s">
        <v>29</v>
      </c>
      <c r="D235" t="s">
        <v>25</v>
      </c>
      <c r="E235">
        <v>886</v>
      </c>
      <c r="F235" s="6">
        <v>272888</v>
      </c>
      <c r="G235" s="6">
        <v>230360</v>
      </c>
    </row>
    <row r="236" spans="1:7" x14ac:dyDescent="0.25">
      <c r="A236" s="4">
        <v>45444</v>
      </c>
      <c r="B236" t="s">
        <v>23</v>
      </c>
      <c r="C236" t="s">
        <v>29</v>
      </c>
      <c r="D236" t="s">
        <v>34</v>
      </c>
      <c r="E236">
        <v>886</v>
      </c>
      <c r="F236" s="6">
        <v>272888</v>
      </c>
      <c r="G236" s="6">
        <v>230360</v>
      </c>
    </row>
    <row r="237" spans="1:7" x14ac:dyDescent="0.25">
      <c r="A237" s="4">
        <v>45444</v>
      </c>
      <c r="B237" t="s">
        <v>27</v>
      </c>
      <c r="C237" t="s">
        <v>43</v>
      </c>
      <c r="D237" t="s">
        <v>25</v>
      </c>
      <c r="E237">
        <v>2567</v>
      </c>
      <c r="F237" s="6">
        <v>33499.35</v>
      </c>
      <c r="G237" s="6">
        <v>25670</v>
      </c>
    </row>
    <row r="238" spans="1:7" x14ac:dyDescent="0.25">
      <c r="A238" s="4">
        <v>45444</v>
      </c>
      <c r="B238" t="s">
        <v>27</v>
      </c>
      <c r="C238" t="s">
        <v>43</v>
      </c>
      <c r="D238" t="s">
        <v>36</v>
      </c>
      <c r="E238">
        <v>2567</v>
      </c>
      <c r="F238" s="6">
        <v>33499.35</v>
      </c>
      <c r="G238" s="6">
        <v>25670</v>
      </c>
    </row>
    <row r="239" spans="1:7" x14ac:dyDescent="0.25">
      <c r="A239" s="4">
        <v>45444</v>
      </c>
      <c r="B239" t="s">
        <v>31</v>
      </c>
      <c r="C239" t="s">
        <v>29</v>
      </c>
      <c r="D239" t="s">
        <v>30</v>
      </c>
      <c r="E239">
        <v>604</v>
      </c>
      <c r="F239" s="6">
        <v>6305.76</v>
      </c>
      <c r="G239" s="6">
        <v>1812</v>
      </c>
    </row>
    <row r="240" spans="1:7" x14ac:dyDescent="0.25">
      <c r="A240" s="4">
        <v>45444</v>
      </c>
      <c r="B240" t="s">
        <v>23</v>
      </c>
      <c r="C240" t="s">
        <v>24</v>
      </c>
      <c r="D240" t="s">
        <v>34</v>
      </c>
      <c r="E240">
        <v>2632</v>
      </c>
      <c r="F240" s="6">
        <v>801444</v>
      </c>
      <c r="G240" s="6">
        <v>684320</v>
      </c>
    </row>
    <row r="241" spans="1:7" x14ac:dyDescent="0.25">
      <c r="A241" s="4">
        <v>45444</v>
      </c>
      <c r="B241" t="s">
        <v>32</v>
      </c>
      <c r="C241" t="s">
        <v>24</v>
      </c>
      <c r="D241" t="s">
        <v>34</v>
      </c>
      <c r="E241">
        <v>1583</v>
      </c>
      <c r="F241" s="6">
        <v>172151.25</v>
      </c>
      <c r="G241" s="6">
        <v>189960</v>
      </c>
    </row>
    <row r="242" spans="1:7" x14ac:dyDescent="0.25">
      <c r="A242" s="4">
        <v>45444</v>
      </c>
      <c r="B242" t="s">
        <v>23</v>
      </c>
      <c r="C242" t="s">
        <v>24</v>
      </c>
      <c r="D242" t="s">
        <v>35</v>
      </c>
      <c r="E242">
        <v>2632</v>
      </c>
      <c r="F242" s="6">
        <v>801444</v>
      </c>
      <c r="G242" s="6">
        <v>684320</v>
      </c>
    </row>
    <row r="243" spans="1:7" x14ac:dyDescent="0.25">
      <c r="A243" s="4">
        <v>45444</v>
      </c>
      <c r="B243" t="s">
        <v>23</v>
      </c>
      <c r="C243" t="s">
        <v>28</v>
      </c>
      <c r="D243" t="s">
        <v>35</v>
      </c>
      <c r="E243">
        <v>1190</v>
      </c>
      <c r="F243" s="6">
        <v>7247.1</v>
      </c>
      <c r="G243" s="6">
        <v>5950</v>
      </c>
    </row>
    <row r="244" spans="1:7" x14ac:dyDescent="0.25">
      <c r="A244" s="4">
        <v>45444</v>
      </c>
      <c r="B244" t="s">
        <v>31</v>
      </c>
      <c r="C244" t="s">
        <v>29</v>
      </c>
      <c r="D244" t="s">
        <v>35</v>
      </c>
      <c r="E244">
        <v>604</v>
      </c>
      <c r="F244" s="6">
        <v>6305.76</v>
      </c>
      <c r="G244" s="6">
        <v>1812</v>
      </c>
    </row>
    <row r="245" spans="1:7" x14ac:dyDescent="0.25">
      <c r="A245" s="4">
        <v>45444</v>
      </c>
      <c r="B245" t="s">
        <v>32</v>
      </c>
      <c r="C245" t="s">
        <v>24</v>
      </c>
      <c r="D245" t="s">
        <v>36</v>
      </c>
      <c r="E245">
        <v>1583</v>
      </c>
      <c r="F245" s="6">
        <v>172151.25</v>
      </c>
      <c r="G245" s="6">
        <v>189960</v>
      </c>
    </row>
    <row r="246" spans="1:7" x14ac:dyDescent="0.25">
      <c r="A246" s="4">
        <v>45444</v>
      </c>
      <c r="B246" t="s">
        <v>23</v>
      </c>
      <c r="C246" t="s">
        <v>28</v>
      </c>
      <c r="D246" t="s">
        <v>37</v>
      </c>
      <c r="E246">
        <v>1190</v>
      </c>
      <c r="F246" s="6">
        <v>7247.1</v>
      </c>
      <c r="G246" s="6">
        <v>5950</v>
      </c>
    </row>
    <row r="247" spans="1:7" x14ac:dyDescent="0.25">
      <c r="A247" s="4">
        <v>45474</v>
      </c>
      <c r="B247" t="s">
        <v>32</v>
      </c>
      <c r="C247" t="s">
        <v>24</v>
      </c>
      <c r="D247" t="s">
        <v>30</v>
      </c>
      <c r="E247">
        <v>2666</v>
      </c>
      <c r="F247" s="6">
        <v>333187.5</v>
      </c>
      <c r="G247" s="6">
        <v>319860</v>
      </c>
    </row>
    <row r="248" spans="1:7" x14ac:dyDescent="0.25">
      <c r="A248" s="4">
        <v>45474</v>
      </c>
      <c r="B248" t="s">
        <v>31</v>
      </c>
      <c r="C248" t="s">
        <v>26</v>
      </c>
      <c r="D248" t="s">
        <v>34</v>
      </c>
      <c r="E248">
        <v>367</v>
      </c>
      <c r="F248" s="6">
        <v>4404</v>
      </c>
      <c r="G248" s="6">
        <v>1101</v>
      </c>
    </row>
    <row r="249" spans="1:7" x14ac:dyDescent="0.25">
      <c r="A249" s="4">
        <v>45474</v>
      </c>
      <c r="B249" t="s">
        <v>23</v>
      </c>
      <c r="C249" t="s">
        <v>26</v>
      </c>
      <c r="D249" t="s">
        <v>37</v>
      </c>
      <c r="E249">
        <v>1686</v>
      </c>
      <c r="F249" s="6">
        <v>11802</v>
      </c>
      <c r="G249" s="6">
        <v>8430</v>
      </c>
    </row>
    <row r="250" spans="1:7" x14ac:dyDescent="0.25">
      <c r="A250" s="4">
        <v>45474</v>
      </c>
      <c r="B250" t="s">
        <v>23</v>
      </c>
      <c r="C250" t="s">
        <v>43</v>
      </c>
      <c r="D250" t="s">
        <v>25</v>
      </c>
      <c r="E250">
        <v>2529</v>
      </c>
      <c r="F250" s="6">
        <v>17525.97</v>
      </c>
      <c r="G250" s="6">
        <v>12645</v>
      </c>
    </row>
    <row r="251" spans="1:7" x14ac:dyDescent="0.25">
      <c r="A251" s="4">
        <v>45474</v>
      </c>
      <c r="B251" t="s">
        <v>23</v>
      </c>
      <c r="C251" t="s">
        <v>28</v>
      </c>
      <c r="D251" t="s">
        <v>30</v>
      </c>
      <c r="E251">
        <v>1376</v>
      </c>
      <c r="F251" s="6">
        <v>27234.899999999998</v>
      </c>
      <c r="G251" s="6">
        <v>13755</v>
      </c>
    </row>
    <row r="252" spans="1:7" x14ac:dyDescent="0.25">
      <c r="A252" s="4">
        <v>45474</v>
      </c>
      <c r="B252" t="s">
        <v>32</v>
      </c>
      <c r="C252" t="s">
        <v>29</v>
      </c>
      <c r="D252" t="s">
        <v>34</v>
      </c>
      <c r="E252">
        <v>1823</v>
      </c>
      <c r="F252" s="6">
        <v>225596.25</v>
      </c>
      <c r="G252" s="6">
        <v>218760</v>
      </c>
    </row>
    <row r="253" spans="1:7" x14ac:dyDescent="0.25">
      <c r="A253" s="4">
        <v>45474</v>
      </c>
      <c r="B253" t="s">
        <v>31</v>
      </c>
      <c r="C253" t="s">
        <v>43</v>
      </c>
      <c r="D253" t="s">
        <v>34</v>
      </c>
      <c r="E253">
        <v>1370</v>
      </c>
      <c r="F253" s="6">
        <v>15940.98</v>
      </c>
      <c r="G253" s="6">
        <v>4108.5</v>
      </c>
    </row>
    <row r="254" spans="1:7" x14ac:dyDescent="0.25">
      <c r="A254" s="4">
        <v>45474</v>
      </c>
      <c r="B254" t="s">
        <v>23</v>
      </c>
      <c r="C254" t="s">
        <v>43</v>
      </c>
      <c r="D254" t="s">
        <v>34</v>
      </c>
      <c r="E254">
        <v>3450</v>
      </c>
      <c r="F254" s="6">
        <v>1159200</v>
      </c>
      <c r="G254" s="6">
        <v>897000</v>
      </c>
    </row>
    <row r="255" spans="1:7" x14ac:dyDescent="0.25">
      <c r="A255" s="4">
        <v>45474</v>
      </c>
      <c r="B255" t="s">
        <v>32</v>
      </c>
      <c r="C255" t="s">
        <v>28</v>
      </c>
      <c r="D255" t="s">
        <v>34</v>
      </c>
      <c r="E255">
        <v>2988</v>
      </c>
      <c r="F255" s="6">
        <v>358560</v>
      </c>
      <c r="G255" s="6">
        <v>358560</v>
      </c>
    </row>
    <row r="256" spans="1:7" x14ac:dyDescent="0.25">
      <c r="A256" s="4">
        <v>45474</v>
      </c>
      <c r="B256" t="s">
        <v>23</v>
      </c>
      <c r="C256" t="s">
        <v>29</v>
      </c>
      <c r="D256" t="s">
        <v>37</v>
      </c>
      <c r="E256">
        <v>1683</v>
      </c>
      <c r="F256" s="6">
        <v>11191.95</v>
      </c>
      <c r="G256" s="6">
        <v>8415</v>
      </c>
    </row>
    <row r="257" spans="1:7" x14ac:dyDescent="0.25">
      <c r="A257" s="4">
        <v>45474</v>
      </c>
      <c r="B257" t="s">
        <v>32</v>
      </c>
      <c r="C257" t="s">
        <v>43</v>
      </c>
      <c r="D257" t="s">
        <v>30</v>
      </c>
      <c r="E257">
        <v>3627</v>
      </c>
      <c r="F257" s="6">
        <v>430706.25</v>
      </c>
      <c r="G257" s="6">
        <v>435240</v>
      </c>
    </row>
    <row r="258" spans="1:7" x14ac:dyDescent="0.25">
      <c r="A258" s="4">
        <v>45474</v>
      </c>
      <c r="B258" t="s">
        <v>32</v>
      </c>
      <c r="C258" t="s">
        <v>26</v>
      </c>
      <c r="D258" t="s">
        <v>34</v>
      </c>
      <c r="E258">
        <v>3513</v>
      </c>
      <c r="F258" s="6">
        <v>408386.25</v>
      </c>
      <c r="G258" s="6">
        <v>421560</v>
      </c>
    </row>
    <row r="259" spans="1:7" x14ac:dyDescent="0.25">
      <c r="A259" s="4">
        <v>45474</v>
      </c>
      <c r="B259" t="s">
        <v>33</v>
      </c>
      <c r="C259" t="s">
        <v>28</v>
      </c>
      <c r="D259" t="s">
        <v>35</v>
      </c>
      <c r="E259">
        <v>1659</v>
      </c>
      <c r="F259" s="6">
        <v>462861</v>
      </c>
      <c r="G259" s="6">
        <v>414750</v>
      </c>
    </row>
    <row r="260" spans="1:7" x14ac:dyDescent="0.25">
      <c r="A260" s="4">
        <v>45474</v>
      </c>
      <c r="B260" t="s">
        <v>23</v>
      </c>
      <c r="C260" t="s">
        <v>26</v>
      </c>
      <c r="D260" t="s">
        <v>30</v>
      </c>
      <c r="E260">
        <v>645</v>
      </c>
      <c r="F260" s="6">
        <v>11868</v>
      </c>
      <c r="G260" s="6">
        <v>6450</v>
      </c>
    </row>
    <row r="261" spans="1:7" x14ac:dyDescent="0.25">
      <c r="A261" s="4">
        <v>45474</v>
      </c>
      <c r="B261" t="s">
        <v>23</v>
      </c>
      <c r="C261" t="s">
        <v>43</v>
      </c>
      <c r="D261" t="s">
        <v>36</v>
      </c>
      <c r="E261">
        <v>437</v>
      </c>
      <c r="F261" s="6">
        <v>8031.5999999999995</v>
      </c>
      <c r="G261" s="6">
        <v>4365</v>
      </c>
    </row>
    <row r="262" spans="1:7" x14ac:dyDescent="0.25">
      <c r="A262" s="4">
        <v>45474</v>
      </c>
      <c r="B262" t="s">
        <v>33</v>
      </c>
      <c r="C262" t="s">
        <v>24</v>
      </c>
      <c r="D262" t="s">
        <v>35</v>
      </c>
      <c r="E262">
        <v>3794</v>
      </c>
      <c r="F262" s="6">
        <v>1035625.5</v>
      </c>
      <c r="G262" s="6">
        <v>948375</v>
      </c>
    </row>
    <row r="263" spans="1:7" x14ac:dyDescent="0.25">
      <c r="A263" s="4">
        <v>45474</v>
      </c>
      <c r="B263" t="s">
        <v>23</v>
      </c>
      <c r="C263" t="s">
        <v>26</v>
      </c>
      <c r="D263" t="s">
        <v>35</v>
      </c>
      <c r="E263">
        <v>1307</v>
      </c>
      <c r="F263" s="6">
        <v>416279.5</v>
      </c>
      <c r="G263" s="6">
        <v>339820</v>
      </c>
    </row>
    <row r="264" spans="1:7" x14ac:dyDescent="0.25">
      <c r="A264" s="4">
        <v>45474</v>
      </c>
      <c r="B264" t="s">
        <v>23</v>
      </c>
      <c r="C264" t="s">
        <v>24</v>
      </c>
      <c r="D264" t="s">
        <v>25</v>
      </c>
      <c r="E264">
        <v>819</v>
      </c>
      <c r="F264" s="6">
        <v>5217.03</v>
      </c>
      <c r="G264" s="6">
        <v>4095</v>
      </c>
    </row>
    <row r="265" spans="1:7" x14ac:dyDescent="0.25">
      <c r="A265" s="4">
        <v>45474</v>
      </c>
      <c r="B265" t="s">
        <v>27</v>
      </c>
      <c r="C265" t="s">
        <v>24</v>
      </c>
      <c r="D265" t="s">
        <v>37</v>
      </c>
      <c r="E265">
        <v>1631</v>
      </c>
      <c r="F265" s="6">
        <v>22256.324999999997</v>
      </c>
      <c r="G265" s="6">
        <v>16305</v>
      </c>
    </row>
    <row r="266" spans="1:7" x14ac:dyDescent="0.25">
      <c r="A266" s="4">
        <v>45474</v>
      </c>
      <c r="B266" t="s">
        <v>23</v>
      </c>
      <c r="C266" t="s">
        <v>28</v>
      </c>
      <c r="D266" t="s">
        <v>35</v>
      </c>
      <c r="E266">
        <v>639</v>
      </c>
      <c r="F266" s="6">
        <v>201285</v>
      </c>
      <c r="G266" s="6">
        <v>166140</v>
      </c>
    </row>
    <row r="267" spans="1:7" x14ac:dyDescent="0.25">
      <c r="A267" s="4">
        <v>45474</v>
      </c>
      <c r="B267" t="s">
        <v>27</v>
      </c>
      <c r="C267" t="s">
        <v>29</v>
      </c>
      <c r="D267" t="s">
        <v>36</v>
      </c>
      <c r="E267">
        <v>641</v>
      </c>
      <c r="F267" s="6">
        <v>8653.5</v>
      </c>
      <c r="G267" s="6">
        <v>6410</v>
      </c>
    </row>
    <row r="268" spans="1:7" x14ac:dyDescent="0.25">
      <c r="A268" s="4">
        <v>45474</v>
      </c>
      <c r="B268" t="s">
        <v>27</v>
      </c>
      <c r="C268" t="s">
        <v>43</v>
      </c>
      <c r="D268" t="s">
        <v>37</v>
      </c>
      <c r="E268">
        <v>3200</v>
      </c>
      <c r="F268" s="6">
        <v>42713.324999999997</v>
      </c>
      <c r="G268" s="6">
        <v>31995</v>
      </c>
    </row>
    <row r="269" spans="1:7" x14ac:dyDescent="0.25">
      <c r="A269" s="4">
        <v>45474</v>
      </c>
      <c r="B269" t="s">
        <v>33</v>
      </c>
      <c r="C269" t="s">
        <v>26</v>
      </c>
      <c r="D269" t="s">
        <v>25</v>
      </c>
      <c r="E269">
        <v>2811</v>
      </c>
      <c r="F269" s="6">
        <v>750537</v>
      </c>
      <c r="G269" s="6">
        <v>702750</v>
      </c>
    </row>
    <row r="270" spans="1:7" x14ac:dyDescent="0.25">
      <c r="A270" s="4">
        <v>45474</v>
      </c>
      <c r="B270" t="s">
        <v>23</v>
      </c>
      <c r="C270" t="s">
        <v>24</v>
      </c>
      <c r="D270" t="s">
        <v>34</v>
      </c>
      <c r="E270">
        <v>2105</v>
      </c>
      <c r="F270" s="6">
        <v>655551.75</v>
      </c>
      <c r="G270" s="6">
        <v>547170</v>
      </c>
    </row>
    <row r="271" spans="1:7" x14ac:dyDescent="0.25">
      <c r="A271" s="4">
        <v>45474</v>
      </c>
      <c r="B271" t="s">
        <v>31</v>
      </c>
      <c r="C271" t="s">
        <v>24</v>
      </c>
      <c r="D271" t="s">
        <v>34</v>
      </c>
      <c r="E271">
        <v>4026</v>
      </c>
      <c r="F271" s="6">
        <v>42997.68</v>
      </c>
      <c r="G271" s="6">
        <v>12078</v>
      </c>
    </row>
    <row r="272" spans="1:7" x14ac:dyDescent="0.25">
      <c r="A272" s="4">
        <v>45474</v>
      </c>
      <c r="B272" t="s">
        <v>31</v>
      </c>
      <c r="C272" t="s">
        <v>28</v>
      </c>
      <c r="D272" t="s">
        <v>34</v>
      </c>
      <c r="E272">
        <v>2426</v>
      </c>
      <c r="F272" s="6">
        <v>25904.340000000004</v>
      </c>
      <c r="G272" s="6">
        <v>7276.5</v>
      </c>
    </row>
    <row r="273" spans="1:7" x14ac:dyDescent="0.25">
      <c r="A273" s="4">
        <v>45474</v>
      </c>
      <c r="B273" t="s">
        <v>23</v>
      </c>
      <c r="C273" t="s">
        <v>29</v>
      </c>
      <c r="D273" t="s">
        <v>35</v>
      </c>
      <c r="E273">
        <v>1395</v>
      </c>
      <c r="F273" s="6">
        <v>429660</v>
      </c>
      <c r="G273" s="6">
        <v>362700</v>
      </c>
    </row>
    <row r="274" spans="1:7" x14ac:dyDescent="0.25">
      <c r="A274" s="4">
        <v>45474</v>
      </c>
      <c r="B274" t="s">
        <v>27</v>
      </c>
      <c r="C274" t="s">
        <v>28</v>
      </c>
      <c r="D274" t="s">
        <v>36</v>
      </c>
      <c r="E274">
        <v>3875</v>
      </c>
      <c r="F274" s="6">
        <v>51143.399999999994</v>
      </c>
      <c r="G274" s="6">
        <v>38745</v>
      </c>
    </row>
    <row r="275" spans="1:7" x14ac:dyDescent="0.25">
      <c r="A275" s="4">
        <v>45474</v>
      </c>
      <c r="B275" t="s">
        <v>23</v>
      </c>
      <c r="C275" t="s">
        <v>28</v>
      </c>
      <c r="D275" t="s">
        <v>37</v>
      </c>
      <c r="E275">
        <v>3422</v>
      </c>
      <c r="F275" s="6">
        <v>21076.44</v>
      </c>
      <c r="G275" s="6">
        <v>17107.5</v>
      </c>
    </row>
    <row r="276" spans="1:7" x14ac:dyDescent="0.25">
      <c r="A276" s="4">
        <v>45474</v>
      </c>
      <c r="B276" t="s">
        <v>23</v>
      </c>
      <c r="C276" t="s">
        <v>29</v>
      </c>
      <c r="D276" t="s">
        <v>30</v>
      </c>
      <c r="E276">
        <v>2255</v>
      </c>
      <c r="F276" s="6">
        <v>39237</v>
      </c>
      <c r="G276" s="6">
        <v>22550</v>
      </c>
    </row>
    <row r="277" spans="1:7" x14ac:dyDescent="0.25">
      <c r="A277" s="4">
        <v>45474</v>
      </c>
      <c r="B277" t="s">
        <v>31</v>
      </c>
      <c r="C277" t="s">
        <v>29</v>
      </c>
      <c r="D277" t="s">
        <v>34</v>
      </c>
      <c r="E277">
        <v>571</v>
      </c>
      <c r="F277" s="6">
        <v>5961.24</v>
      </c>
      <c r="G277" s="6">
        <v>1713</v>
      </c>
    </row>
    <row r="278" spans="1:7" x14ac:dyDescent="0.25">
      <c r="A278" s="4">
        <v>45474</v>
      </c>
      <c r="B278" t="s">
        <v>33</v>
      </c>
      <c r="C278" t="s">
        <v>29</v>
      </c>
      <c r="D278" t="s">
        <v>25</v>
      </c>
      <c r="E278">
        <v>801</v>
      </c>
      <c r="F278" s="6">
        <v>206658</v>
      </c>
      <c r="G278" s="6">
        <v>200250</v>
      </c>
    </row>
    <row r="279" spans="1:7" x14ac:dyDescent="0.25">
      <c r="A279" s="4">
        <v>45474</v>
      </c>
      <c r="B279" t="s">
        <v>33</v>
      </c>
      <c r="C279" t="s">
        <v>43</v>
      </c>
      <c r="D279" t="s">
        <v>35</v>
      </c>
      <c r="E279">
        <v>2460</v>
      </c>
      <c r="F279" s="6">
        <v>634680</v>
      </c>
      <c r="G279" s="6">
        <v>615000</v>
      </c>
    </row>
    <row r="280" spans="1:7" x14ac:dyDescent="0.25">
      <c r="A280" s="4">
        <v>45474</v>
      </c>
      <c r="B280" t="s">
        <v>23</v>
      </c>
      <c r="C280" t="s">
        <v>24</v>
      </c>
      <c r="D280" t="s">
        <v>36</v>
      </c>
      <c r="E280">
        <v>866</v>
      </c>
      <c r="F280" s="6">
        <v>14713.5</v>
      </c>
      <c r="G280" s="6">
        <v>8655</v>
      </c>
    </row>
    <row r="281" spans="1:7" x14ac:dyDescent="0.25">
      <c r="A281" s="4">
        <v>45474</v>
      </c>
      <c r="B281" t="s">
        <v>27</v>
      </c>
      <c r="C281" t="s">
        <v>26</v>
      </c>
      <c r="D281" t="s">
        <v>36</v>
      </c>
      <c r="E281">
        <v>492</v>
      </c>
      <c r="F281" s="6">
        <v>6273</v>
      </c>
      <c r="G281" s="6">
        <v>4920</v>
      </c>
    </row>
    <row r="282" spans="1:7" x14ac:dyDescent="0.25">
      <c r="A282" s="4">
        <v>45505</v>
      </c>
      <c r="B282" t="s">
        <v>33</v>
      </c>
      <c r="C282" t="s">
        <v>29</v>
      </c>
      <c r="D282" t="s">
        <v>30</v>
      </c>
      <c r="E282">
        <v>958</v>
      </c>
      <c r="F282" s="6">
        <v>287400</v>
      </c>
      <c r="G282" s="6">
        <v>239500</v>
      </c>
    </row>
    <row r="283" spans="1:7" x14ac:dyDescent="0.25">
      <c r="A283" s="4">
        <v>45505</v>
      </c>
      <c r="B283" t="s">
        <v>23</v>
      </c>
      <c r="C283" t="s">
        <v>29</v>
      </c>
      <c r="D283" t="s">
        <v>34</v>
      </c>
      <c r="E283">
        <v>883</v>
      </c>
      <c r="F283" s="6">
        <v>6181</v>
      </c>
      <c r="G283" s="6">
        <v>4415</v>
      </c>
    </row>
    <row r="284" spans="1:7" x14ac:dyDescent="0.25">
      <c r="A284" s="4">
        <v>45505</v>
      </c>
      <c r="B284" t="s">
        <v>32</v>
      </c>
      <c r="C284" t="s">
        <v>43</v>
      </c>
      <c r="D284" t="s">
        <v>35</v>
      </c>
      <c r="E284">
        <v>2821</v>
      </c>
      <c r="F284" s="6">
        <v>352625</v>
      </c>
      <c r="G284" s="6">
        <v>338520</v>
      </c>
    </row>
    <row r="285" spans="1:7" x14ac:dyDescent="0.25">
      <c r="A285" s="4">
        <v>45505</v>
      </c>
      <c r="B285" t="s">
        <v>31</v>
      </c>
      <c r="C285" t="s">
        <v>43</v>
      </c>
      <c r="D285" t="s">
        <v>37</v>
      </c>
      <c r="E285">
        <v>2141</v>
      </c>
      <c r="F285" s="6">
        <v>25692</v>
      </c>
      <c r="G285" s="6">
        <v>6423</v>
      </c>
    </row>
    <row r="286" spans="1:7" x14ac:dyDescent="0.25">
      <c r="A286" s="4">
        <v>45505</v>
      </c>
      <c r="B286" t="s">
        <v>23</v>
      </c>
      <c r="C286" t="s">
        <v>24</v>
      </c>
      <c r="D286" t="s">
        <v>30</v>
      </c>
      <c r="E286">
        <v>1830</v>
      </c>
      <c r="F286" s="6">
        <v>12681.9</v>
      </c>
      <c r="G286" s="6">
        <v>9150</v>
      </c>
    </row>
    <row r="287" spans="1:7" x14ac:dyDescent="0.25">
      <c r="A287" s="4">
        <v>45505</v>
      </c>
      <c r="B287" t="s">
        <v>32</v>
      </c>
      <c r="C287" t="s">
        <v>24</v>
      </c>
      <c r="D287" t="s">
        <v>35</v>
      </c>
      <c r="E287">
        <v>923</v>
      </c>
      <c r="F287" s="6">
        <v>114221.25</v>
      </c>
      <c r="G287" s="6">
        <v>110760</v>
      </c>
    </row>
    <row r="288" spans="1:7" x14ac:dyDescent="0.25">
      <c r="A288" s="4">
        <v>45505</v>
      </c>
      <c r="B288" t="s">
        <v>33</v>
      </c>
      <c r="C288" t="s">
        <v>24</v>
      </c>
      <c r="D288" t="s">
        <v>36</v>
      </c>
      <c r="E288">
        <v>1874</v>
      </c>
      <c r="F288" s="6">
        <v>545334</v>
      </c>
      <c r="G288" s="6">
        <v>468500</v>
      </c>
    </row>
    <row r="289" spans="1:7" x14ac:dyDescent="0.25">
      <c r="A289" s="4">
        <v>45505</v>
      </c>
      <c r="B289" t="s">
        <v>23</v>
      </c>
      <c r="C289" t="s">
        <v>29</v>
      </c>
      <c r="D289" t="s">
        <v>36</v>
      </c>
      <c r="E289">
        <v>1642</v>
      </c>
      <c r="F289" s="6">
        <v>557459</v>
      </c>
      <c r="G289" s="6">
        <v>426920</v>
      </c>
    </row>
    <row r="290" spans="1:7" x14ac:dyDescent="0.25">
      <c r="A290" s="4">
        <v>45505</v>
      </c>
      <c r="B290" t="s">
        <v>33</v>
      </c>
      <c r="C290" t="s">
        <v>26</v>
      </c>
      <c r="D290" t="s">
        <v>30</v>
      </c>
      <c r="E290">
        <v>1859</v>
      </c>
      <c r="F290" s="6">
        <v>535392</v>
      </c>
      <c r="G290" s="6">
        <v>464750</v>
      </c>
    </row>
    <row r="291" spans="1:7" x14ac:dyDescent="0.25">
      <c r="A291" s="4">
        <v>45505</v>
      </c>
      <c r="B291" t="s">
        <v>31</v>
      </c>
      <c r="C291" t="s">
        <v>29</v>
      </c>
      <c r="D291" t="s">
        <v>37</v>
      </c>
      <c r="E291">
        <v>1123</v>
      </c>
      <c r="F291" s="6">
        <v>12802.2</v>
      </c>
      <c r="G291" s="6">
        <v>3369</v>
      </c>
    </row>
    <row r="292" spans="1:7" x14ac:dyDescent="0.25">
      <c r="A292" s="4">
        <v>45505</v>
      </c>
      <c r="B292" t="s">
        <v>23</v>
      </c>
      <c r="C292" t="s">
        <v>43</v>
      </c>
      <c r="D292" t="s">
        <v>35</v>
      </c>
      <c r="E292">
        <v>2832</v>
      </c>
      <c r="F292" s="6">
        <v>53808</v>
      </c>
      <c r="G292" s="6">
        <v>28320</v>
      </c>
    </row>
    <row r="293" spans="1:7" x14ac:dyDescent="0.25">
      <c r="A293" s="4">
        <v>45505</v>
      </c>
      <c r="B293" t="s">
        <v>23</v>
      </c>
      <c r="C293" t="s">
        <v>28</v>
      </c>
      <c r="D293" t="s">
        <v>35</v>
      </c>
      <c r="E293">
        <v>1579</v>
      </c>
      <c r="F293" s="6">
        <v>30001</v>
      </c>
      <c r="G293" s="6">
        <v>15790</v>
      </c>
    </row>
    <row r="294" spans="1:7" x14ac:dyDescent="0.25">
      <c r="A294" s="4">
        <v>45505</v>
      </c>
      <c r="B294" t="s">
        <v>23</v>
      </c>
      <c r="C294" t="s">
        <v>24</v>
      </c>
      <c r="D294" t="s">
        <v>37</v>
      </c>
      <c r="E294">
        <v>552</v>
      </c>
      <c r="F294" s="6">
        <v>183540</v>
      </c>
      <c r="G294" s="6">
        <v>143520</v>
      </c>
    </row>
    <row r="295" spans="1:7" x14ac:dyDescent="0.25">
      <c r="A295" s="4">
        <v>45505</v>
      </c>
      <c r="B295" t="s">
        <v>27</v>
      </c>
      <c r="C295" t="s">
        <v>43</v>
      </c>
      <c r="D295" t="s">
        <v>34</v>
      </c>
      <c r="E295">
        <v>2198</v>
      </c>
      <c r="F295" s="6">
        <v>30991.8</v>
      </c>
      <c r="G295" s="6">
        <v>21980</v>
      </c>
    </row>
    <row r="296" spans="1:7" x14ac:dyDescent="0.25">
      <c r="A296" s="4">
        <v>45505</v>
      </c>
      <c r="B296" t="s">
        <v>27</v>
      </c>
      <c r="C296" t="s">
        <v>26</v>
      </c>
      <c r="D296" t="s">
        <v>34</v>
      </c>
      <c r="E296">
        <v>1743</v>
      </c>
      <c r="F296" s="6">
        <v>24576.3</v>
      </c>
      <c r="G296" s="6">
        <v>17430</v>
      </c>
    </row>
    <row r="297" spans="1:7" x14ac:dyDescent="0.25">
      <c r="A297" s="4">
        <v>45505</v>
      </c>
      <c r="B297" t="s">
        <v>23</v>
      </c>
      <c r="C297" t="s">
        <v>26</v>
      </c>
      <c r="D297" t="s">
        <v>35</v>
      </c>
      <c r="E297">
        <v>1001</v>
      </c>
      <c r="F297" s="6">
        <v>18818.8</v>
      </c>
      <c r="G297" s="6">
        <v>10010</v>
      </c>
    </row>
    <row r="298" spans="1:7" x14ac:dyDescent="0.25">
      <c r="A298" s="4">
        <v>45505</v>
      </c>
      <c r="B298" t="s">
        <v>31</v>
      </c>
      <c r="C298" t="s">
        <v>24</v>
      </c>
      <c r="D298" t="s">
        <v>25</v>
      </c>
      <c r="E298">
        <v>1884</v>
      </c>
      <c r="F298" s="6">
        <v>21025.439999999999</v>
      </c>
      <c r="G298" s="6">
        <v>5652</v>
      </c>
    </row>
    <row r="299" spans="1:7" x14ac:dyDescent="0.25">
      <c r="A299" s="4">
        <v>45505</v>
      </c>
      <c r="B299" t="s">
        <v>27</v>
      </c>
      <c r="C299" t="s">
        <v>28</v>
      </c>
      <c r="D299" t="s">
        <v>34</v>
      </c>
      <c r="E299">
        <v>2101</v>
      </c>
      <c r="F299" s="6">
        <v>29308.95</v>
      </c>
      <c r="G299" s="6">
        <v>21010</v>
      </c>
    </row>
    <row r="300" spans="1:7" x14ac:dyDescent="0.25">
      <c r="A300" s="4">
        <v>45505</v>
      </c>
      <c r="B300" t="s">
        <v>23</v>
      </c>
      <c r="C300" t="s">
        <v>29</v>
      </c>
      <c r="D300" t="s">
        <v>35</v>
      </c>
      <c r="E300">
        <v>609</v>
      </c>
      <c r="F300" s="6">
        <v>11327.4</v>
      </c>
      <c r="G300" s="6">
        <v>6090</v>
      </c>
    </row>
    <row r="301" spans="1:7" x14ac:dyDescent="0.25">
      <c r="A301" s="4">
        <v>45505</v>
      </c>
      <c r="B301" t="s">
        <v>32</v>
      </c>
      <c r="C301" t="s">
        <v>29</v>
      </c>
      <c r="D301" t="s">
        <v>25</v>
      </c>
      <c r="E301">
        <v>1540</v>
      </c>
      <c r="F301" s="6">
        <v>177100</v>
      </c>
      <c r="G301" s="6">
        <v>184800</v>
      </c>
    </row>
    <row r="302" spans="1:7" x14ac:dyDescent="0.25">
      <c r="A302" s="4">
        <v>45505</v>
      </c>
      <c r="B302" t="s">
        <v>33</v>
      </c>
      <c r="C302" t="s">
        <v>28</v>
      </c>
      <c r="D302" t="s">
        <v>30</v>
      </c>
      <c r="E302">
        <v>1562</v>
      </c>
      <c r="F302" s="6">
        <v>431112</v>
      </c>
      <c r="G302" s="6">
        <v>390500</v>
      </c>
    </row>
    <row r="303" spans="1:7" x14ac:dyDescent="0.25">
      <c r="A303" s="4">
        <v>45505</v>
      </c>
      <c r="B303" t="s">
        <v>23</v>
      </c>
      <c r="C303" t="s">
        <v>43</v>
      </c>
      <c r="D303" t="s">
        <v>34</v>
      </c>
      <c r="E303">
        <v>678</v>
      </c>
      <c r="F303" s="6">
        <v>4366.32</v>
      </c>
      <c r="G303" s="6">
        <v>3390</v>
      </c>
    </row>
    <row r="304" spans="1:7" x14ac:dyDescent="0.25">
      <c r="A304" s="4">
        <v>45505</v>
      </c>
      <c r="B304" t="s">
        <v>23</v>
      </c>
      <c r="C304" t="s">
        <v>26</v>
      </c>
      <c r="D304" t="s">
        <v>34</v>
      </c>
      <c r="E304">
        <v>1598</v>
      </c>
      <c r="F304" s="6">
        <v>10291.120000000001</v>
      </c>
      <c r="G304" s="6">
        <v>7990</v>
      </c>
    </row>
    <row r="305" spans="1:7" x14ac:dyDescent="0.25">
      <c r="A305" s="4">
        <v>45505</v>
      </c>
      <c r="B305" t="s">
        <v>23</v>
      </c>
      <c r="C305" t="s">
        <v>28</v>
      </c>
      <c r="D305" t="s">
        <v>36</v>
      </c>
      <c r="E305">
        <v>381</v>
      </c>
      <c r="F305" s="6">
        <v>122682</v>
      </c>
      <c r="G305" s="6">
        <v>99060</v>
      </c>
    </row>
    <row r="306" spans="1:7" x14ac:dyDescent="0.25">
      <c r="A306" s="4">
        <v>45505</v>
      </c>
      <c r="B306" t="s">
        <v>23</v>
      </c>
      <c r="C306" t="s">
        <v>26</v>
      </c>
      <c r="D306" t="s">
        <v>36</v>
      </c>
      <c r="E306">
        <v>422</v>
      </c>
      <c r="F306" s="6">
        <v>135884</v>
      </c>
      <c r="G306" s="6">
        <v>109720</v>
      </c>
    </row>
    <row r="307" spans="1:7" x14ac:dyDescent="0.25">
      <c r="A307" s="4">
        <v>45505</v>
      </c>
      <c r="B307" t="s">
        <v>23</v>
      </c>
      <c r="C307" t="s">
        <v>43</v>
      </c>
      <c r="D307" t="s">
        <v>36</v>
      </c>
      <c r="E307">
        <v>2807</v>
      </c>
      <c r="F307" s="6">
        <v>884205</v>
      </c>
      <c r="G307" s="6">
        <v>729820</v>
      </c>
    </row>
    <row r="308" spans="1:7" x14ac:dyDescent="0.25">
      <c r="A308" s="4">
        <v>45505</v>
      </c>
      <c r="B308" t="s">
        <v>31</v>
      </c>
      <c r="C308" t="s">
        <v>26</v>
      </c>
      <c r="D308" t="s">
        <v>37</v>
      </c>
      <c r="E308">
        <v>2574</v>
      </c>
      <c r="F308" s="6">
        <v>27799.200000000001</v>
      </c>
      <c r="G308" s="6">
        <v>7722</v>
      </c>
    </row>
    <row r="309" spans="1:7" x14ac:dyDescent="0.25">
      <c r="A309" s="4">
        <v>45505</v>
      </c>
      <c r="B309" t="s">
        <v>23</v>
      </c>
      <c r="C309" t="s">
        <v>24</v>
      </c>
      <c r="D309" t="s">
        <v>34</v>
      </c>
      <c r="E309">
        <v>2394</v>
      </c>
      <c r="F309" s="6">
        <v>42613.2</v>
      </c>
      <c r="G309" s="6">
        <v>23940</v>
      </c>
    </row>
    <row r="310" spans="1:7" x14ac:dyDescent="0.25">
      <c r="A310" s="4">
        <v>45505</v>
      </c>
      <c r="B310" t="s">
        <v>27</v>
      </c>
      <c r="C310" t="s">
        <v>29</v>
      </c>
      <c r="D310" t="s">
        <v>34</v>
      </c>
      <c r="E310">
        <v>1984</v>
      </c>
      <c r="F310" s="6">
        <v>26486.400000000001</v>
      </c>
      <c r="G310" s="6">
        <v>19840</v>
      </c>
    </row>
    <row r="311" spans="1:7" x14ac:dyDescent="0.25">
      <c r="A311" s="4">
        <v>45505</v>
      </c>
      <c r="B311" t="s">
        <v>23</v>
      </c>
      <c r="C311" t="s">
        <v>28</v>
      </c>
      <c r="D311" t="s">
        <v>34</v>
      </c>
      <c r="E311">
        <v>2696</v>
      </c>
      <c r="F311" s="6">
        <v>16418.64</v>
      </c>
      <c r="G311" s="6">
        <v>13480</v>
      </c>
    </row>
    <row r="312" spans="1:7" x14ac:dyDescent="0.25">
      <c r="A312" s="4">
        <v>45505</v>
      </c>
      <c r="B312" t="s">
        <v>33</v>
      </c>
      <c r="C312" t="s">
        <v>43</v>
      </c>
      <c r="D312" t="s">
        <v>36</v>
      </c>
      <c r="E312">
        <v>2541</v>
      </c>
      <c r="F312" s="6">
        <v>655578</v>
      </c>
      <c r="G312" s="6">
        <v>635250</v>
      </c>
    </row>
    <row r="313" spans="1:7" x14ac:dyDescent="0.25">
      <c r="A313" s="4">
        <v>45505</v>
      </c>
      <c r="B313" t="s">
        <v>31</v>
      </c>
      <c r="C313" t="s">
        <v>28</v>
      </c>
      <c r="D313" t="s">
        <v>37</v>
      </c>
      <c r="E313">
        <v>2475</v>
      </c>
      <c r="F313" s="6">
        <v>25542</v>
      </c>
      <c r="G313" s="6">
        <v>7425</v>
      </c>
    </row>
    <row r="314" spans="1:7" x14ac:dyDescent="0.25">
      <c r="A314" s="4">
        <v>45505</v>
      </c>
      <c r="B314" t="s">
        <v>32</v>
      </c>
      <c r="C314" t="s">
        <v>28</v>
      </c>
      <c r="D314" t="s">
        <v>25</v>
      </c>
      <c r="E314">
        <v>1174</v>
      </c>
      <c r="F314" s="6">
        <v>124737.5</v>
      </c>
      <c r="G314" s="6">
        <v>140880</v>
      </c>
    </row>
    <row r="315" spans="1:7" x14ac:dyDescent="0.25">
      <c r="A315" s="4">
        <v>45505</v>
      </c>
      <c r="B315" t="s">
        <v>32</v>
      </c>
      <c r="C315" t="s">
        <v>26</v>
      </c>
      <c r="D315" t="s">
        <v>25</v>
      </c>
      <c r="E315">
        <v>2767</v>
      </c>
      <c r="F315" s="6">
        <v>293993.75</v>
      </c>
      <c r="G315" s="6">
        <v>332040</v>
      </c>
    </row>
    <row r="316" spans="1:7" x14ac:dyDescent="0.25">
      <c r="A316" s="4">
        <v>45505</v>
      </c>
      <c r="B316" t="s">
        <v>27</v>
      </c>
      <c r="C316" t="s">
        <v>24</v>
      </c>
      <c r="D316" t="s">
        <v>34</v>
      </c>
      <c r="E316">
        <v>2559</v>
      </c>
      <c r="F316" s="6">
        <v>32627.25</v>
      </c>
      <c r="G316" s="6">
        <v>25590</v>
      </c>
    </row>
    <row r="317" spans="1:7" x14ac:dyDescent="0.25">
      <c r="A317" s="4">
        <v>45536</v>
      </c>
      <c r="B317" t="s">
        <v>23</v>
      </c>
      <c r="C317" t="s">
        <v>26</v>
      </c>
      <c r="D317" t="s">
        <v>30</v>
      </c>
      <c r="E317">
        <v>2146</v>
      </c>
      <c r="F317" s="6">
        <v>15022</v>
      </c>
      <c r="G317" s="6">
        <v>10730</v>
      </c>
    </row>
    <row r="318" spans="1:7" x14ac:dyDescent="0.25">
      <c r="A318" s="4">
        <v>45536</v>
      </c>
      <c r="B318" t="s">
        <v>27</v>
      </c>
      <c r="C318" t="s">
        <v>29</v>
      </c>
      <c r="D318" t="s">
        <v>34</v>
      </c>
      <c r="E318">
        <v>2472</v>
      </c>
      <c r="F318" s="6">
        <v>37080</v>
      </c>
      <c r="G318" s="6">
        <v>24720</v>
      </c>
    </row>
    <row r="319" spans="1:7" x14ac:dyDescent="0.25">
      <c r="A319" s="4">
        <v>45536</v>
      </c>
      <c r="B319" t="s">
        <v>33</v>
      </c>
      <c r="C319" t="s">
        <v>28</v>
      </c>
      <c r="D319" t="s">
        <v>36</v>
      </c>
      <c r="E319">
        <v>2151</v>
      </c>
      <c r="F319" s="6">
        <v>645300</v>
      </c>
      <c r="G319" s="6">
        <v>537750</v>
      </c>
    </row>
    <row r="320" spans="1:7" x14ac:dyDescent="0.25">
      <c r="A320" s="4">
        <v>45536</v>
      </c>
      <c r="B320" t="s">
        <v>31</v>
      </c>
      <c r="C320" t="s">
        <v>24</v>
      </c>
      <c r="D320" t="s">
        <v>25</v>
      </c>
      <c r="E320">
        <v>1445</v>
      </c>
      <c r="F320" s="6">
        <v>17166.599999999999</v>
      </c>
      <c r="G320" s="6">
        <v>4335</v>
      </c>
    </row>
    <row r="321" spans="1:7" x14ac:dyDescent="0.25">
      <c r="A321" s="4">
        <v>45536</v>
      </c>
      <c r="B321" t="s">
        <v>31</v>
      </c>
      <c r="C321" t="s">
        <v>28</v>
      </c>
      <c r="D321" t="s">
        <v>25</v>
      </c>
      <c r="E321">
        <v>2671</v>
      </c>
      <c r="F321" s="6">
        <v>31731.48</v>
      </c>
      <c r="G321" s="6">
        <v>8013</v>
      </c>
    </row>
    <row r="322" spans="1:7" x14ac:dyDescent="0.25">
      <c r="A322" s="4">
        <v>45536</v>
      </c>
      <c r="B322" t="s">
        <v>27</v>
      </c>
      <c r="C322" t="s">
        <v>26</v>
      </c>
      <c r="D322" t="s">
        <v>34</v>
      </c>
      <c r="E322">
        <v>747</v>
      </c>
      <c r="F322" s="6">
        <v>11092.95</v>
      </c>
      <c r="G322" s="6">
        <v>7470</v>
      </c>
    </row>
    <row r="323" spans="1:7" x14ac:dyDescent="0.25">
      <c r="A323" s="4">
        <v>45536</v>
      </c>
      <c r="B323" t="s">
        <v>33</v>
      </c>
      <c r="C323" t="s">
        <v>26</v>
      </c>
      <c r="D323" t="s">
        <v>36</v>
      </c>
      <c r="E323">
        <v>986</v>
      </c>
      <c r="F323" s="6">
        <v>292842</v>
      </c>
      <c r="G323" s="6">
        <v>246500</v>
      </c>
    </row>
    <row r="324" spans="1:7" x14ac:dyDescent="0.25">
      <c r="A324" s="4">
        <v>45536</v>
      </c>
      <c r="B324" t="s">
        <v>31</v>
      </c>
      <c r="C324" t="s">
        <v>43</v>
      </c>
      <c r="D324" t="s">
        <v>25</v>
      </c>
      <c r="E324">
        <v>1947</v>
      </c>
      <c r="F324" s="6">
        <v>22663.08</v>
      </c>
      <c r="G324" s="6">
        <v>5841</v>
      </c>
    </row>
    <row r="325" spans="1:7" x14ac:dyDescent="0.25">
      <c r="A325" s="4">
        <v>45536</v>
      </c>
      <c r="B325" t="s">
        <v>23</v>
      </c>
      <c r="C325" t="s">
        <v>28</v>
      </c>
      <c r="D325" t="s">
        <v>30</v>
      </c>
      <c r="E325">
        <v>544</v>
      </c>
      <c r="F325" s="6">
        <v>3693.76</v>
      </c>
      <c r="G325" s="6">
        <v>2720</v>
      </c>
    </row>
    <row r="326" spans="1:7" x14ac:dyDescent="0.25">
      <c r="A326" s="4">
        <v>45536</v>
      </c>
      <c r="B326" t="s">
        <v>27</v>
      </c>
      <c r="C326" t="s">
        <v>24</v>
      </c>
      <c r="D326" t="s">
        <v>34</v>
      </c>
      <c r="E326">
        <v>218</v>
      </c>
      <c r="F326" s="6">
        <v>3139.2</v>
      </c>
      <c r="G326" s="6">
        <v>2180</v>
      </c>
    </row>
    <row r="327" spans="1:7" x14ac:dyDescent="0.25">
      <c r="A327" s="4">
        <v>45536</v>
      </c>
      <c r="B327" t="s">
        <v>23</v>
      </c>
      <c r="C327" t="s">
        <v>24</v>
      </c>
      <c r="D327" t="s">
        <v>34</v>
      </c>
      <c r="E327">
        <v>2074</v>
      </c>
      <c r="F327" s="6">
        <v>39820.800000000003</v>
      </c>
      <c r="G327" s="6">
        <v>20740</v>
      </c>
    </row>
    <row r="328" spans="1:7" x14ac:dyDescent="0.25">
      <c r="A328" s="4">
        <v>45536</v>
      </c>
      <c r="B328" t="s">
        <v>23</v>
      </c>
      <c r="C328" t="s">
        <v>43</v>
      </c>
      <c r="D328" t="s">
        <v>34</v>
      </c>
      <c r="E328">
        <v>1056</v>
      </c>
      <c r="F328" s="6">
        <v>20275.2</v>
      </c>
      <c r="G328" s="6">
        <v>10560</v>
      </c>
    </row>
    <row r="329" spans="1:7" x14ac:dyDescent="0.25">
      <c r="A329" s="4">
        <v>45536</v>
      </c>
      <c r="B329" t="s">
        <v>23</v>
      </c>
      <c r="C329" t="s">
        <v>26</v>
      </c>
      <c r="D329" t="s">
        <v>37</v>
      </c>
      <c r="E329">
        <v>1907</v>
      </c>
      <c r="F329" s="6">
        <v>640752</v>
      </c>
      <c r="G329" s="6">
        <v>495820</v>
      </c>
    </row>
    <row r="330" spans="1:7" x14ac:dyDescent="0.25">
      <c r="A330" s="4">
        <v>45536</v>
      </c>
      <c r="B330" t="s">
        <v>27</v>
      </c>
      <c r="C330" t="s">
        <v>28</v>
      </c>
      <c r="D330" t="s">
        <v>34</v>
      </c>
      <c r="E330">
        <v>2620</v>
      </c>
      <c r="F330" s="6">
        <v>37335</v>
      </c>
      <c r="G330" s="6">
        <v>26200</v>
      </c>
    </row>
    <row r="331" spans="1:7" x14ac:dyDescent="0.25">
      <c r="A331" s="4">
        <v>45536</v>
      </c>
      <c r="B331" t="s">
        <v>31</v>
      </c>
      <c r="C331" t="s">
        <v>29</v>
      </c>
      <c r="D331" t="s">
        <v>25</v>
      </c>
      <c r="E331">
        <v>562</v>
      </c>
      <c r="F331" s="6">
        <v>6339.36</v>
      </c>
      <c r="G331" s="6">
        <v>1686</v>
      </c>
    </row>
    <row r="332" spans="1:7" x14ac:dyDescent="0.25">
      <c r="A332" s="4">
        <v>45536</v>
      </c>
      <c r="B332" t="s">
        <v>23</v>
      </c>
      <c r="C332" t="s">
        <v>29</v>
      </c>
      <c r="D332" t="s">
        <v>37</v>
      </c>
      <c r="E332">
        <v>1679</v>
      </c>
      <c r="F332" s="6">
        <v>552391</v>
      </c>
      <c r="G332" s="6">
        <v>436540</v>
      </c>
    </row>
    <row r="333" spans="1:7" x14ac:dyDescent="0.25">
      <c r="A333" s="4">
        <v>45536</v>
      </c>
      <c r="B333" t="s">
        <v>23</v>
      </c>
      <c r="C333" t="s">
        <v>28</v>
      </c>
      <c r="D333" t="s">
        <v>34</v>
      </c>
      <c r="E333">
        <v>1535</v>
      </c>
      <c r="F333" s="6">
        <v>28551</v>
      </c>
      <c r="G333" s="6">
        <v>15350</v>
      </c>
    </row>
    <row r="334" spans="1:7" x14ac:dyDescent="0.25">
      <c r="A334" s="4">
        <v>45536</v>
      </c>
      <c r="B334" t="s">
        <v>32</v>
      </c>
      <c r="C334" t="s">
        <v>26</v>
      </c>
      <c r="D334" t="s">
        <v>35</v>
      </c>
      <c r="E334">
        <v>2087</v>
      </c>
      <c r="F334" s="6">
        <v>242613.75</v>
      </c>
      <c r="G334" s="6">
        <v>250440</v>
      </c>
    </row>
    <row r="335" spans="1:7" x14ac:dyDescent="0.25">
      <c r="A335" s="4">
        <v>45536</v>
      </c>
      <c r="B335" t="s">
        <v>23</v>
      </c>
      <c r="C335" t="s">
        <v>28</v>
      </c>
      <c r="D335" t="s">
        <v>37</v>
      </c>
      <c r="E335">
        <v>2876</v>
      </c>
      <c r="F335" s="6">
        <v>936138</v>
      </c>
      <c r="G335" s="6">
        <v>747760</v>
      </c>
    </row>
    <row r="336" spans="1:7" x14ac:dyDescent="0.25">
      <c r="A336" s="4">
        <v>45536</v>
      </c>
      <c r="B336" t="s">
        <v>23</v>
      </c>
      <c r="C336" t="s">
        <v>26</v>
      </c>
      <c r="D336" t="s">
        <v>34</v>
      </c>
      <c r="E336">
        <v>1934</v>
      </c>
      <c r="F336" s="6">
        <v>35585.599999999999</v>
      </c>
      <c r="G336" s="6">
        <v>19340</v>
      </c>
    </row>
    <row r="337" spans="1:7" x14ac:dyDescent="0.25">
      <c r="A337" s="4">
        <v>45536</v>
      </c>
      <c r="B337" t="s">
        <v>23</v>
      </c>
      <c r="C337" t="s">
        <v>29</v>
      </c>
      <c r="D337" t="s">
        <v>34</v>
      </c>
      <c r="E337">
        <v>2993</v>
      </c>
      <c r="F337" s="6">
        <v>55071.199999999997</v>
      </c>
      <c r="G337" s="6">
        <v>29930</v>
      </c>
    </row>
    <row r="338" spans="1:7" x14ac:dyDescent="0.25">
      <c r="A338" s="4">
        <v>45536</v>
      </c>
      <c r="B338" t="s">
        <v>33</v>
      </c>
      <c r="C338" t="s">
        <v>24</v>
      </c>
      <c r="D338" t="s">
        <v>36</v>
      </c>
      <c r="E338">
        <v>2134</v>
      </c>
      <c r="F338" s="6">
        <v>588984</v>
      </c>
      <c r="G338" s="6">
        <v>533500</v>
      </c>
    </row>
    <row r="339" spans="1:7" x14ac:dyDescent="0.25">
      <c r="A339" s="4">
        <v>45536</v>
      </c>
      <c r="B339" t="s">
        <v>32</v>
      </c>
      <c r="C339" t="s">
        <v>24</v>
      </c>
      <c r="D339" t="s">
        <v>35</v>
      </c>
      <c r="E339">
        <v>567</v>
      </c>
      <c r="F339" s="6">
        <v>64496.25</v>
      </c>
      <c r="G339" s="6">
        <v>68040</v>
      </c>
    </row>
    <row r="340" spans="1:7" x14ac:dyDescent="0.25">
      <c r="A340" s="4">
        <v>45536</v>
      </c>
      <c r="B340" t="s">
        <v>32</v>
      </c>
      <c r="C340" t="s">
        <v>29</v>
      </c>
      <c r="D340" t="s">
        <v>35</v>
      </c>
      <c r="E340">
        <v>2110</v>
      </c>
      <c r="F340" s="6">
        <v>240012.5</v>
      </c>
      <c r="G340" s="6">
        <v>253200</v>
      </c>
    </row>
    <row r="341" spans="1:7" x14ac:dyDescent="0.25">
      <c r="A341" s="4">
        <v>45536</v>
      </c>
      <c r="B341" t="s">
        <v>33</v>
      </c>
      <c r="C341" t="s">
        <v>43</v>
      </c>
      <c r="D341" t="s">
        <v>36</v>
      </c>
      <c r="E341">
        <v>1867</v>
      </c>
      <c r="F341" s="6">
        <v>509691</v>
      </c>
      <c r="G341" s="6">
        <v>466750</v>
      </c>
    </row>
    <row r="342" spans="1:7" x14ac:dyDescent="0.25">
      <c r="A342" s="4">
        <v>45536</v>
      </c>
      <c r="B342" t="s">
        <v>23</v>
      </c>
      <c r="C342" t="s">
        <v>43</v>
      </c>
      <c r="D342" t="s">
        <v>37</v>
      </c>
      <c r="E342">
        <v>2071</v>
      </c>
      <c r="F342" s="6">
        <v>659613.5</v>
      </c>
      <c r="G342" s="6">
        <v>538460</v>
      </c>
    </row>
    <row r="343" spans="1:7" x14ac:dyDescent="0.25">
      <c r="A343" s="4">
        <v>45536</v>
      </c>
      <c r="B343" t="s">
        <v>31</v>
      </c>
      <c r="C343" t="s">
        <v>26</v>
      </c>
      <c r="D343" t="s">
        <v>25</v>
      </c>
      <c r="E343">
        <v>1580</v>
      </c>
      <c r="F343" s="6">
        <v>17253.599999999999</v>
      </c>
      <c r="G343" s="6">
        <v>4740</v>
      </c>
    </row>
    <row r="344" spans="1:7" x14ac:dyDescent="0.25">
      <c r="A344" s="4">
        <v>45536</v>
      </c>
      <c r="B344" t="s">
        <v>23</v>
      </c>
      <c r="C344" t="s">
        <v>43</v>
      </c>
      <c r="D344" t="s">
        <v>30</v>
      </c>
      <c r="E344">
        <v>2328</v>
      </c>
      <c r="F344" s="6">
        <v>14666.4</v>
      </c>
      <c r="G344" s="6">
        <v>11640</v>
      </c>
    </row>
    <row r="345" spans="1:7" x14ac:dyDescent="0.25">
      <c r="A345" s="4">
        <v>45536</v>
      </c>
      <c r="B345" t="s">
        <v>32</v>
      </c>
      <c r="C345" t="s">
        <v>43</v>
      </c>
      <c r="D345" t="s">
        <v>35</v>
      </c>
      <c r="E345">
        <v>1596</v>
      </c>
      <c r="F345" s="6">
        <v>179550</v>
      </c>
      <c r="G345" s="6">
        <v>191520</v>
      </c>
    </row>
    <row r="346" spans="1:7" x14ac:dyDescent="0.25">
      <c r="A346" s="4">
        <v>45536</v>
      </c>
      <c r="B346" t="s">
        <v>33</v>
      </c>
      <c r="C346" t="s">
        <v>29</v>
      </c>
      <c r="D346" t="s">
        <v>36</v>
      </c>
      <c r="E346">
        <v>432</v>
      </c>
      <c r="F346" s="6">
        <v>116640</v>
      </c>
      <c r="G346" s="6">
        <v>108000</v>
      </c>
    </row>
    <row r="347" spans="1:7" x14ac:dyDescent="0.25">
      <c r="A347" s="4">
        <v>45536</v>
      </c>
      <c r="B347" t="s">
        <v>23</v>
      </c>
      <c r="C347" t="s">
        <v>24</v>
      </c>
      <c r="D347" t="s">
        <v>37</v>
      </c>
      <c r="E347">
        <v>707</v>
      </c>
      <c r="F347" s="6">
        <v>222705</v>
      </c>
      <c r="G347" s="6">
        <v>183820</v>
      </c>
    </row>
    <row r="348" spans="1:7" x14ac:dyDescent="0.25">
      <c r="A348" s="4">
        <v>45536</v>
      </c>
      <c r="B348" t="s">
        <v>23</v>
      </c>
      <c r="C348" t="s">
        <v>29</v>
      </c>
      <c r="D348" t="s">
        <v>30</v>
      </c>
      <c r="E348">
        <v>2420</v>
      </c>
      <c r="F348" s="6">
        <v>14907.2</v>
      </c>
      <c r="G348" s="6">
        <v>12100</v>
      </c>
    </row>
    <row r="349" spans="1:7" x14ac:dyDescent="0.25">
      <c r="A349" s="4">
        <v>45536</v>
      </c>
      <c r="B349" t="s">
        <v>27</v>
      </c>
      <c r="C349" t="s">
        <v>43</v>
      </c>
      <c r="D349" t="s">
        <v>34</v>
      </c>
      <c r="E349">
        <v>1767</v>
      </c>
      <c r="F349" s="6">
        <v>22794.3</v>
      </c>
      <c r="G349" s="6">
        <v>17670</v>
      </c>
    </row>
    <row r="350" spans="1:7" x14ac:dyDescent="0.25">
      <c r="A350" s="4">
        <v>45536</v>
      </c>
      <c r="B350" t="s">
        <v>23</v>
      </c>
      <c r="C350" t="s">
        <v>24</v>
      </c>
      <c r="D350" t="s">
        <v>30</v>
      </c>
      <c r="E350">
        <v>388</v>
      </c>
      <c r="F350" s="6">
        <v>2335.7600000000002</v>
      </c>
      <c r="G350" s="6">
        <v>1940</v>
      </c>
    </row>
    <row r="351" spans="1:7" x14ac:dyDescent="0.25">
      <c r="A351" s="4">
        <v>45536</v>
      </c>
      <c r="B351" t="s">
        <v>32</v>
      </c>
      <c r="C351" t="s">
        <v>28</v>
      </c>
      <c r="D351" t="s">
        <v>35</v>
      </c>
      <c r="E351">
        <v>663</v>
      </c>
      <c r="F351" s="6">
        <v>70443.75</v>
      </c>
      <c r="G351" s="6">
        <v>79560</v>
      </c>
    </row>
    <row r="352" spans="1:7" x14ac:dyDescent="0.25">
      <c r="A352" s="4">
        <v>45566</v>
      </c>
      <c r="B352" t="s">
        <v>23</v>
      </c>
      <c r="C352" t="s">
        <v>43</v>
      </c>
      <c r="D352" t="s">
        <v>34</v>
      </c>
      <c r="E352">
        <v>1143</v>
      </c>
      <c r="F352" s="6">
        <v>8001</v>
      </c>
      <c r="G352" s="6">
        <v>5715</v>
      </c>
    </row>
    <row r="353" spans="1:7" x14ac:dyDescent="0.25">
      <c r="A353" s="4">
        <v>45566</v>
      </c>
      <c r="B353" t="s">
        <v>23</v>
      </c>
      <c r="C353" t="s">
        <v>43</v>
      </c>
      <c r="D353" t="s">
        <v>37</v>
      </c>
      <c r="E353">
        <v>1143</v>
      </c>
      <c r="F353" s="6">
        <v>8001</v>
      </c>
      <c r="G353" s="6">
        <v>5715</v>
      </c>
    </row>
    <row r="354" spans="1:7" x14ac:dyDescent="0.25">
      <c r="A354" s="4">
        <v>45566</v>
      </c>
      <c r="B354" t="s">
        <v>23</v>
      </c>
      <c r="C354" t="s">
        <v>29</v>
      </c>
      <c r="D354" t="s">
        <v>25</v>
      </c>
      <c r="E354">
        <v>1397</v>
      </c>
      <c r="F354" s="6">
        <v>484060.5</v>
      </c>
      <c r="G354" s="6">
        <v>363220</v>
      </c>
    </row>
    <row r="355" spans="1:7" x14ac:dyDescent="0.25">
      <c r="A355" s="4">
        <v>45566</v>
      </c>
      <c r="B355" t="s">
        <v>31</v>
      </c>
      <c r="C355" t="s">
        <v>24</v>
      </c>
      <c r="D355" t="s">
        <v>25</v>
      </c>
      <c r="E355">
        <v>1295</v>
      </c>
      <c r="F355" s="6">
        <v>15229.2</v>
      </c>
      <c r="G355" s="6">
        <v>3885</v>
      </c>
    </row>
    <row r="356" spans="1:7" x14ac:dyDescent="0.25">
      <c r="A356" s="4">
        <v>45566</v>
      </c>
      <c r="B356" t="s">
        <v>23</v>
      </c>
      <c r="C356" t="s">
        <v>43</v>
      </c>
      <c r="D356" t="s">
        <v>30</v>
      </c>
      <c r="E356">
        <v>1566</v>
      </c>
      <c r="F356" s="6">
        <v>30693.599999999999</v>
      </c>
      <c r="G356" s="6">
        <v>15660</v>
      </c>
    </row>
    <row r="357" spans="1:7" x14ac:dyDescent="0.25">
      <c r="A357" s="4">
        <v>45566</v>
      </c>
      <c r="B357" t="s">
        <v>23</v>
      </c>
      <c r="C357" t="s">
        <v>26</v>
      </c>
      <c r="D357" t="s">
        <v>35</v>
      </c>
      <c r="E357">
        <v>2877</v>
      </c>
      <c r="F357" s="6">
        <v>986811</v>
      </c>
      <c r="G357" s="6">
        <v>748020</v>
      </c>
    </row>
    <row r="358" spans="1:7" x14ac:dyDescent="0.25">
      <c r="A358" s="4">
        <v>45566</v>
      </c>
      <c r="B358" t="s">
        <v>32</v>
      </c>
      <c r="C358" t="s">
        <v>24</v>
      </c>
      <c r="D358" t="s">
        <v>34</v>
      </c>
      <c r="E358">
        <v>2009</v>
      </c>
      <c r="F358" s="6">
        <v>243591.25</v>
      </c>
      <c r="G358" s="6">
        <v>241080</v>
      </c>
    </row>
    <row r="359" spans="1:7" x14ac:dyDescent="0.25">
      <c r="A359" s="4">
        <v>45566</v>
      </c>
      <c r="B359" t="s">
        <v>27</v>
      </c>
      <c r="C359" t="s">
        <v>29</v>
      </c>
      <c r="D359" t="s">
        <v>30</v>
      </c>
      <c r="E359">
        <v>2031</v>
      </c>
      <c r="F359" s="6">
        <v>29246.400000000001</v>
      </c>
      <c r="G359" s="6">
        <v>20310</v>
      </c>
    </row>
    <row r="360" spans="1:7" x14ac:dyDescent="0.25">
      <c r="A360" s="4">
        <v>45566</v>
      </c>
      <c r="B360" t="s">
        <v>33</v>
      </c>
      <c r="C360" t="s">
        <v>26</v>
      </c>
      <c r="D360" t="s">
        <v>25</v>
      </c>
      <c r="E360">
        <v>2021</v>
      </c>
      <c r="F360" s="6">
        <v>582048</v>
      </c>
      <c r="G360" s="6">
        <v>505250</v>
      </c>
    </row>
    <row r="361" spans="1:7" x14ac:dyDescent="0.25">
      <c r="A361" s="4">
        <v>45566</v>
      </c>
      <c r="B361" t="s">
        <v>23</v>
      </c>
      <c r="C361" t="s">
        <v>28</v>
      </c>
      <c r="D361" t="s">
        <v>35</v>
      </c>
      <c r="E361">
        <v>2177</v>
      </c>
      <c r="F361" s="6">
        <v>731472</v>
      </c>
      <c r="G361" s="6">
        <v>566020</v>
      </c>
    </row>
    <row r="362" spans="1:7" x14ac:dyDescent="0.25">
      <c r="A362" s="4">
        <v>45566</v>
      </c>
      <c r="B362" t="s">
        <v>23</v>
      </c>
      <c r="C362" t="s">
        <v>29</v>
      </c>
      <c r="D362" t="s">
        <v>34</v>
      </c>
      <c r="E362">
        <v>2689</v>
      </c>
      <c r="F362" s="6">
        <v>17881.849999999999</v>
      </c>
      <c r="G362" s="6">
        <v>13445</v>
      </c>
    </row>
    <row r="363" spans="1:7" x14ac:dyDescent="0.25">
      <c r="A363" s="4">
        <v>45566</v>
      </c>
      <c r="B363" t="s">
        <v>32</v>
      </c>
      <c r="C363" t="s">
        <v>43</v>
      </c>
      <c r="D363" t="s">
        <v>34</v>
      </c>
      <c r="E363">
        <v>861</v>
      </c>
      <c r="F363" s="6">
        <v>102243.75</v>
      </c>
      <c r="G363" s="6">
        <v>103320</v>
      </c>
    </row>
    <row r="364" spans="1:7" x14ac:dyDescent="0.25">
      <c r="A364" s="4">
        <v>45566</v>
      </c>
      <c r="B364" t="s">
        <v>27</v>
      </c>
      <c r="C364" t="s">
        <v>43</v>
      </c>
      <c r="D364" t="s">
        <v>34</v>
      </c>
      <c r="E364">
        <v>1153</v>
      </c>
      <c r="F364" s="6">
        <v>16257.3</v>
      </c>
      <c r="G364" s="6">
        <v>11530</v>
      </c>
    </row>
    <row r="365" spans="1:7" x14ac:dyDescent="0.25">
      <c r="A365" s="4">
        <v>45566</v>
      </c>
      <c r="B365" t="s">
        <v>27</v>
      </c>
      <c r="C365" t="s">
        <v>43</v>
      </c>
      <c r="D365" t="s">
        <v>36</v>
      </c>
      <c r="E365">
        <v>1153</v>
      </c>
      <c r="F365" s="6">
        <v>16257.3</v>
      </c>
      <c r="G365" s="6">
        <v>11530</v>
      </c>
    </row>
    <row r="366" spans="1:7" x14ac:dyDescent="0.25">
      <c r="A366" s="4">
        <v>45566</v>
      </c>
      <c r="B366" t="s">
        <v>33</v>
      </c>
      <c r="C366" t="s">
        <v>28</v>
      </c>
      <c r="D366" t="s">
        <v>25</v>
      </c>
      <c r="E366">
        <v>2181</v>
      </c>
      <c r="F366" s="6">
        <v>608499</v>
      </c>
      <c r="G366" s="6">
        <v>545250</v>
      </c>
    </row>
    <row r="367" spans="1:7" x14ac:dyDescent="0.25">
      <c r="A367" s="4">
        <v>45566</v>
      </c>
      <c r="B367" t="s">
        <v>23</v>
      </c>
      <c r="C367" t="s">
        <v>28</v>
      </c>
      <c r="D367" t="s">
        <v>30</v>
      </c>
      <c r="E367">
        <v>1976</v>
      </c>
      <c r="F367" s="6">
        <v>36753.599999999999</v>
      </c>
      <c r="G367" s="6">
        <v>19760</v>
      </c>
    </row>
    <row r="368" spans="1:7" x14ac:dyDescent="0.25">
      <c r="A368" s="4">
        <v>45566</v>
      </c>
      <c r="B368" t="s">
        <v>23</v>
      </c>
      <c r="C368" t="s">
        <v>28</v>
      </c>
      <c r="D368" t="s">
        <v>35</v>
      </c>
      <c r="E368">
        <v>1976</v>
      </c>
      <c r="F368" s="6">
        <v>36753.599999999999</v>
      </c>
      <c r="G368" s="6">
        <v>19760</v>
      </c>
    </row>
    <row r="369" spans="1:7" x14ac:dyDescent="0.25">
      <c r="A369" s="4">
        <v>45566</v>
      </c>
      <c r="B369" t="s">
        <v>27</v>
      </c>
      <c r="C369" t="s">
        <v>28</v>
      </c>
      <c r="D369" t="s">
        <v>34</v>
      </c>
      <c r="E369">
        <v>1227</v>
      </c>
      <c r="F369" s="6">
        <v>16748.55</v>
      </c>
      <c r="G369" s="6">
        <v>12270</v>
      </c>
    </row>
    <row r="370" spans="1:7" x14ac:dyDescent="0.25">
      <c r="A370" s="4">
        <v>45566</v>
      </c>
      <c r="B370" t="s">
        <v>27</v>
      </c>
      <c r="C370" t="s">
        <v>28</v>
      </c>
      <c r="D370" t="s">
        <v>36</v>
      </c>
      <c r="E370">
        <v>1227</v>
      </c>
      <c r="F370" s="6">
        <v>16748.55</v>
      </c>
      <c r="G370" s="6">
        <v>12270</v>
      </c>
    </row>
    <row r="371" spans="1:7" x14ac:dyDescent="0.25">
      <c r="A371" s="4">
        <v>45566</v>
      </c>
      <c r="B371" t="s">
        <v>23</v>
      </c>
      <c r="C371" t="s">
        <v>24</v>
      </c>
      <c r="D371" t="s">
        <v>37</v>
      </c>
      <c r="E371">
        <v>1269</v>
      </c>
      <c r="F371" s="6">
        <v>404176.5</v>
      </c>
      <c r="G371" s="6">
        <v>329940</v>
      </c>
    </row>
    <row r="372" spans="1:7" x14ac:dyDescent="0.25">
      <c r="A372" s="4">
        <v>45566</v>
      </c>
      <c r="B372" t="s">
        <v>23</v>
      </c>
      <c r="C372" t="s">
        <v>26</v>
      </c>
      <c r="D372" t="s">
        <v>34</v>
      </c>
      <c r="E372">
        <v>360</v>
      </c>
      <c r="F372" s="6">
        <v>2293.1999999999998</v>
      </c>
      <c r="G372" s="6">
        <v>1800</v>
      </c>
    </row>
    <row r="373" spans="1:7" x14ac:dyDescent="0.25">
      <c r="A373" s="4">
        <v>45566</v>
      </c>
      <c r="B373" t="s">
        <v>23</v>
      </c>
      <c r="C373" t="s">
        <v>26</v>
      </c>
      <c r="D373" t="s">
        <v>36</v>
      </c>
      <c r="E373">
        <v>360</v>
      </c>
      <c r="F373" s="6">
        <v>2293.1999999999998</v>
      </c>
      <c r="G373" s="6">
        <v>1800</v>
      </c>
    </row>
    <row r="374" spans="1:7" x14ac:dyDescent="0.25">
      <c r="A374" s="4">
        <v>45566</v>
      </c>
      <c r="B374" t="s">
        <v>23</v>
      </c>
      <c r="C374" t="s">
        <v>26</v>
      </c>
      <c r="D374" t="s">
        <v>34</v>
      </c>
      <c r="E374">
        <v>241</v>
      </c>
      <c r="F374" s="6">
        <v>4338</v>
      </c>
      <c r="G374" s="6">
        <v>2410</v>
      </c>
    </row>
    <row r="375" spans="1:7" x14ac:dyDescent="0.25">
      <c r="A375" s="4">
        <v>45566</v>
      </c>
      <c r="B375" t="s">
        <v>23</v>
      </c>
      <c r="C375" t="s">
        <v>26</v>
      </c>
      <c r="D375" t="s">
        <v>35</v>
      </c>
      <c r="E375">
        <v>241</v>
      </c>
      <c r="F375" s="6">
        <v>4338</v>
      </c>
      <c r="G375" s="6">
        <v>2410</v>
      </c>
    </row>
    <row r="376" spans="1:7" x14ac:dyDescent="0.25">
      <c r="A376" s="4">
        <v>45566</v>
      </c>
      <c r="B376" t="s">
        <v>31</v>
      </c>
      <c r="C376" t="s">
        <v>26</v>
      </c>
      <c r="D376" t="s">
        <v>35</v>
      </c>
      <c r="E376">
        <v>472</v>
      </c>
      <c r="F376" s="6">
        <v>5040.96</v>
      </c>
      <c r="G376" s="6">
        <v>1416</v>
      </c>
    </row>
    <row r="377" spans="1:7" x14ac:dyDescent="0.25">
      <c r="A377" s="4">
        <v>45566</v>
      </c>
      <c r="B377" t="s">
        <v>31</v>
      </c>
      <c r="C377" t="s">
        <v>26</v>
      </c>
      <c r="D377" t="s">
        <v>37</v>
      </c>
      <c r="E377">
        <v>472</v>
      </c>
      <c r="F377" s="6">
        <v>5040.96</v>
      </c>
      <c r="G377" s="6">
        <v>1416</v>
      </c>
    </row>
    <row r="378" spans="1:7" x14ac:dyDescent="0.25">
      <c r="A378" s="4">
        <v>45566</v>
      </c>
      <c r="B378" t="s">
        <v>32</v>
      </c>
      <c r="C378" t="s">
        <v>28</v>
      </c>
      <c r="D378" t="s">
        <v>25</v>
      </c>
      <c r="E378">
        <v>2441</v>
      </c>
      <c r="F378" s="6">
        <v>271561.25</v>
      </c>
      <c r="G378" s="6">
        <v>292920</v>
      </c>
    </row>
    <row r="379" spans="1:7" x14ac:dyDescent="0.25">
      <c r="A379" s="4">
        <v>45566</v>
      </c>
      <c r="B379" t="s">
        <v>32</v>
      </c>
      <c r="C379" t="s">
        <v>29</v>
      </c>
      <c r="D379" t="s">
        <v>25</v>
      </c>
      <c r="E379">
        <v>2156</v>
      </c>
      <c r="F379" s="6">
        <v>237160</v>
      </c>
      <c r="G379" s="6">
        <v>258720</v>
      </c>
    </row>
    <row r="380" spans="1:7" x14ac:dyDescent="0.25">
      <c r="A380" s="4">
        <v>45566</v>
      </c>
      <c r="B380" t="s">
        <v>23</v>
      </c>
      <c r="C380" t="s">
        <v>24</v>
      </c>
      <c r="D380" t="s">
        <v>30</v>
      </c>
      <c r="E380">
        <v>2734</v>
      </c>
      <c r="F380" s="6">
        <v>16841.439999999999</v>
      </c>
      <c r="G380" s="6">
        <v>13670</v>
      </c>
    </row>
    <row r="381" spans="1:7" x14ac:dyDescent="0.25">
      <c r="A381" s="4">
        <v>45566</v>
      </c>
      <c r="B381" t="s">
        <v>23</v>
      </c>
      <c r="C381" t="s">
        <v>29</v>
      </c>
      <c r="D381" t="s">
        <v>34</v>
      </c>
      <c r="E381">
        <v>905</v>
      </c>
      <c r="F381" s="6">
        <v>15928</v>
      </c>
      <c r="G381" s="6">
        <v>9050</v>
      </c>
    </row>
    <row r="382" spans="1:7" x14ac:dyDescent="0.25">
      <c r="A382" s="4">
        <v>45566</v>
      </c>
      <c r="B382" t="s">
        <v>23</v>
      </c>
      <c r="C382" t="s">
        <v>43</v>
      </c>
      <c r="D382" t="s">
        <v>35</v>
      </c>
      <c r="E382">
        <v>986</v>
      </c>
      <c r="F382" s="6">
        <v>303688</v>
      </c>
      <c r="G382" s="6">
        <v>256360</v>
      </c>
    </row>
    <row r="383" spans="1:7" x14ac:dyDescent="0.25">
      <c r="A383" s="4">
        <v>45566</v>
      </c>
      <c r="B383" t="s">
        <v>23</v>
      </c>
      <c r="C383" t="s">
        <v>29</v>
      </c>
      <c r="D383" t="s">
        <v>35</v>
      </c>
      <c r="E383">
        <v>905</v>
      </c>
      <c r="F383" s="6">
        <v>15928</v>
      </c>
      <c r="G383" s="6">
        <v>9050</v>
      </c>
    </row>
    <row r="384" spans="1:7" x14ac:dyDescent="0.25">
      <c r="A384" s="4">
        <v>45566</v>
      </c>
      <c r="B384" t="s">
        <v>23</v>
      </c>
      <c r="C384" t="s">
        <v>24</v>
      </c>
      <c r="D384" t="s">
        <v>37</v>
      </c>
      <c r="E384">
        <v>2734</v>
      </c>
      <c r="F384" s="6">
        <v>16841.439999999999</v>
      </c>
      <c r="G384" s="6">
        <v>13670</v>
      </c>
    </row>
    <row r="385" spans="1:7" x14ac:dyDescent="0.25">
      <c r="A385" s="4">
        <v>45566</v>
      </c>
      <c r="B385" t="s">
        <v>23</v>
      </c>
      <c r="C385" t="s">
        <v>24</v>
      </c>
      <c r="D385" t="s">
        <v>30</v>
      </c>
      <c r="E385">
        <v>1249</v>
      </c>
      <c r="F385" s="6">
        <v>21732.6</v>
      </c>
      <c r="G385" s="6">
        <v>12490</v>
      </c>
    </row>
    <row r="386" spans="1:7" x14ac:dyDescent="0.25">
      <c r="A386" s="4">
        <v>45566</v>
      </c>
      <c r="B386" t="s">
        <v>27</v>
      </c>
      <c r="C386" t="s">
        <v>24</v>
      </c>
      <c r="D386" t="s">
        <v>34</v>
      </c>
      <c r="E386">
        <v>1565</v>
      </c>
      <c r="F386" s="6">
        <v>20423.25</v>
      </c>
      <c r="G386" s="6">
        <v>15650</v>
      </c>
    </row>
    <row r="387" spans="1:7" x14ac:dyDescent="0.25">
      <c r="A387" s="4">
        <v>45566</v>
      </c>
      <c r="B387" t="s">
        <v>23</v>
      </c>
      <c r="C387" t="s">
        <v>24</v>
      </c>
      <c r="D387" t="s">
        <v>34</v>
      </c>
      <c r="E387">
        <v>1249</v>
      </c>
      <c r="F387" s="6">
        <v>21732.6</v>
      </c>
      <c r="G387" s="6">
        <v>12490</v>
      </c>
    </row>
    <row r="388" spans="1:7" x14ac:dyDescent="0.25">
      <c r="A388" s="4">
        <v>45566</v>
      </c>
      <c r="B388" t="s">
        <v>31</v>
      </c>
      <c r="C388" t="s">
        <v>29</v>
      </c>
      <c r="D388" t="s">
        <v>35</v>
      </c>
      <c r="E388">
        <v>410</v>
      </c>
      <c r="F388" s="6">
        <v>4280.3999999999996</v>
      </c>
      <c r="G388" s="6">
        <v>1230</v>
      </c>
    </row>
    <row r="389" spans="1:7" x14ac:dyDescent="0.25">
      <c r="A389" s="4">
        <v>45566</v>
      </c>
      <c r="B389" t="s">
        <v>27</v>
      </c>
      <c r="C389" t="s">
        <v>24</v>
      </c>
      <c r="D389" t="s">
        <v>36</v>
      </c>
      <c r="E389">
        <v>1565</v>
      </c>
      <c r="F389" s="6">
        <v>20423.25</v>
      </c>
      <c r="G389" s="6">
        <v>15650</v>
      </c>
    </row>
    <row r="390" spans="1:7" x14ac:dyDescent="0.25">
      <c r="A390" s="4">
        <v>45566</v>
      </c>
      <c r="B390" t="s">
        <v>31</v>
      </c>
      <c r="C390" t="s">
        <v>29</v>
      </c>
      <c r="D390" t="s">
        <v>37</v>
      </c>
      <c r="E390">
        <v>410</v>
      </c>
      <c r="F390" s="6">
        <v>4280.3999999999996</v>
      </c>
      <c r="G390" s="6">
        <v>1230</v>
      </c>
    </row>
    <row r="391" spans="1:7" x14ac:dyDescent="0.25">
      <c r="A391" s="4">
        <v>45566</v>
      </c>
      <c r="B391" t="s">
        <v>31</v>
      </c>
      <c r="C391" t="s">
        <v>28</v>
      </c>
      <c r="D391" t="s">
        <v>34</v>
      </c>
      <c r="E391">
        <v>1393</v>
      </c>
      <c r="F391" s="6">
        <v>14375.76</v>
      </c>
      <c r="G391" s="6">
        <v>4179</v>
      </c>
    </row>
    <row r="392" spans="1:7" x14ac:dyDescent="0.25">
      <c r="A392" s="4">
        <v>45566</v>
      </c>
      <c r="B392" t="s">
        <v>31</v>
      </c>
      <c r="C392" t="s">
        <v>28</v>
      </c>
      <c r="D392" t="s">
        <v>37</v>
      </c>
      <c r="E392">
        <v>1393</v>
      </c>
      <c r="F392" s="6">
        <v>14375.76</v>
      </c>
      <c r="G392" s="6">
        <v>4179</v>
      </c>
    </row>
    <row r="393" spans="1:7" x14ac:dyDescent="0.25">
      <c r="A393" s="4">
        <v>45566</v>
      </c>
      <c r="B393" t="s">
        <v>33</v>
      </c>
      <c r="C393" t="s">
        <v>24</v>
      </c>
      <c r="D393" t="s">
        <v>25</v>
      </c>
      <c r="E393">
        <v>1496</v>
      </c>
      <c r="F393" s="6">
        <v>385968</v>
      </c>
      <c r="G393" s="6">
        <v>374000</v>
      </c>
    </row>
    <row r="394" spans="1:7" x14ac:dyDescent="0.25">
      <c r="A394" s="4">
        <v>45566</v>
      </c>
      <c r="B394" t="s">
        <v>33</v>
      </c>
      <c r="C394" t="s">
        <v>43</v>
      </c>
      <c r="D394" t="s">
        <v>25</v>
      </c>
      <c r="E394">
        <v>1010</v>
      </c>
      <c r="F394" s="6">
        <v>260580</v>
      </c>
      <c r="G394" s="6">
        <v>252500</v>
      </c>
    </row>
    <row r="395" spans="1:7" x14ac:dyDescent="0.25">
      <c r="A395" s="4">
        <v>45566</v>
      </c>
      <c r="B395" t="s">
        <v>31</v>
      </c>
      <c r="C395" t="s">
        <v>43</v>
      </c>
      <c r="D395" t="s">
        <v>34</v>
      </c>
      <c r="E395">
        <v>2914</v>
      </c>
      <c r="F395" s="6">
        <v>30072.48</v>
      </c>
      <c r="G395" s="6">
        <v>8742</v>
      </c>
    </row>
    <row r="396" spans="1:7" x14ac:dyDescent="0.25">
      <c r="A396" s="4">
        <v>45566</v>
      </c>
      <c r="B396" t="s">
        <v>23</v>
      </c>
      <c r="C396" t="s">
        <v>28</v>
      </c>
      <c r="D396" t="s">
        <v>34</v>
      </c>
      <c r="E396">
        <v>1731</v>
      </c>
      <c r="F396" s="6">
        <v>10420.619999999999</v>
      </c>
      <c r="G396" s="6">
        <v>8655</v>
      </c>
    </row>
    <row r="397" spans="1:7" x14ac:dyDescent="0.25">
      <c r="A397" s="4">
        <v>45566</v>
      </c>
      <c r="B397" t="s">
        <v>31</v>
      </c>
      <c r="C397" t="s">
        <v>43</v>
      </c>
      <c r="D397" t="s">
        <v>37</v>
      </c>
      <c r="E397">
        <v>2914</v>
      </c>
      <c r="F397" s="6">
        <v>30072.48</v>
      </c>
      <c r="G397" s="6">
        <v>8742</v>
      </c>
    </row>
    <row r="398" spans="1:7" x14ac:dyDescent="0.25">
      <c r="A398" s="4">
        <v>45566</v>
      </c>
      <c r="B398" t="s">
        <v>23</v>
      </c>
      <c r="C398" t="s">
        <v>28</v>
      </c>
      <c r="D398" t="s">
        <v>37</v>
      </c>
      <c r="E398">
        <v>1731</v>
      </c>
      <c r="F398" s="6">
        <v>10420.619999999999</v>
      </c>
      <c r="G398" s="6">
        <v>8655</v>
      </c>
    </row>
    <row r="399" spans="1:7" x14ac:dyDescent="0.25">
      <c r="A399" s="4">
        <v>45566</v>
      </c>
      <c r="B399" t="s">
        <v>32</v>
      </c>
      <c r="C399" t="s">
        <v>26</v>
      </c>
      <c r="D399" t="s">
        <v>25</v>
      </c>
      <c r="E399">
        <v>1085</v>
      </c>
      <c r="F399" s="6">
        <v>115281.25</v>
      </c>
      <c r="G399" s="6">
        <v>130200</v>
      </c>
    </row>
    <row r="400" spans="1:7" x14ac:dyDescent="0.25">
      <c r="A400" s="4">
        <v>45566</v>
      </c>
      <c r="B400" t="s">
        <v>33</v>
      </c>
      <c r="C400" t="s">
        <v>29</v>
      </c>
      <c r="D400" t="s">
        <v>30</v>
      </c>
      <c r="E400">
        <v>546</v>
      </c>
      <c r="F400" s="6">
        <v>139230</v>
      </c>
      <c r="G400" s="6">
        <v>136500</v>
      </c>
    </row>
    <row r="401" spans="1:7" x14ac:dyDescent="0.25">
      <c r="A401" s="4">
        <v>45566</v>
      </c>
      <c r="B401" t="s">
        <v>27</v>
      </c>
      <c r="C401" t="s">
        <v>26</v>
      </c>
      <c r="D401" t="s">
        <v>34</v>
      </c>
      <c r="E401">
        <v>1175</v>
      </c>
      <c r="F401" s="6">
        <v>14981.25</v>
      </c>
      <c r="G401" s="6">
        <v>11750</v>
      </c>
    </row>
    <row r="402" spans="1:7" x14ac:dyDescent="0.25">
      <c r="A402" s="4">
        <v>45597</v>
      </c>
      <c r="B402" t="s">
        <v>23</v>
      </c>
      <c r="C402" t="s">
        <v>28</v>
      </c>
      <c r="D402" t="s">
        <v>35</v>
      </c>
      <c r="E402">
        <v>639</v>
      </c>
      <c r="F402" s="6">
        <v>4428.2700000000004</v>
      </c>
      <c r="G402" s="6">
        <v>3195</v>
      </c>
    </row>
    <row r="403" spans="1:7" x14ac:dyDescent="0.25">
      <c r="A403" s="4">
        <v>45597</v>
      </c>
      <c r="B403" t="s">
        <v>33</v>
      </c>
      <c r="C403" t="s">
        <v>43</v>
      </c>
      <c r="D403" t="s">
        <v>34</v>
      </c>
      <c r="E403">
        <v>2905</v>
      </c>
      <c r="F403" s="6">
        <v>862785</v>
      </c>
      <c r="G403" s="6">
        <v>726250</v>
      </c>
    </row>
    <row r="404" spans="1:7" x14ac:dyDescent="0.25">
      <c r="A404" s="4">
        <v>45597</v>
      </c>
      <c r="B404" t="s">
        <v>32</v>
      </c>
      <c r="C404" t="s">
        <v>28</v>
      </c>
      <c r="D404" t="s">
        <v>36</v>
      </c>
      <c r="E404">
        <v>1744</v>
      </c>
      <c r="F404" s="6">
        <v>215820</v>
      </c>
      <c r="G404" s="6">
        <v>209280</v>
      </c>
    </row>
    <row r="405" spans="1:7" x14ac:dyDescent="0.25">
      <c r="A405" s="4">
        <v>45597</v>
      </c>
      <c r="B405" t="s">
        <v>31</v>
      </c>
      <c r="C405" t="s">
        <v>29</v>
      </c>
      <c r="D405" t="s">
        <v>30</v>
      </c>
      <c r="E405">
        <v>690</v>
      </c>
      <c r="F405" s="6">
        <v>8114.4</v>
      </c>
      <c r="G405" s="6">
        <v>2070</v>
      </c>
    </row>
    <row r="406" spans="1:7" x14ac:dyDescent="0.25">
      <c r="A406" s="4">
        <v>45597</v>
      </c>
      <c r="B406" t="s">
        <v>23</v>
      </c>
      <c r="C406" t="s">
        <v>43</v>
      </c>
      <c r="D406" t="s">
        <v>37</v>
      </c>
      <c r="E406">
        <v>1236</v>
      </c>
      <c r="F406" s="6">
        <v>24225.599999999999</v>
      </c>
      <c r="G406" s="6">
        <v>12360</v>
      </c>
    </row>
    <row r="407" spans="1:7" x14ac:dyDescent="0.25">
      <c r="A407" s="4">
        <v>45597</v>
      </c>
      <c r="B407" t="s">
        <v>23</v>
      </c>
      <c r="C407" t="s">
        <v>28</v>
      </c>
      <c r="D407" t="s">
        <v>37</v>
      </c>
      <c r="E407">
        <v>941</v>
      </c>
      <c r="F407" s="6">
        <v>18443.599999999999</v>
      </c>
      <c r="G407" s="6">
        <v>9410</v>
      </c>
    </row>
    <row r="408" spans="1:7" x14ac:dyDescent="0.25">
      <c r="A408" s="4">
        <v>45597</v>
      </c>
      <c r="B408" t="s">
        <v>27</v>
      </c>
      <c r="C408" t="s">
        <v>29</v>
      </c>
      <c r="D408" t="s">
        <v>25</v>
      </c>
      <c r="E408">
        <v>2791</v>
      </c>
      <c r="F408" s="6">
        <v>39771.75</v>
      </c>
      <c r="G408" s="6">
        <v>27910</v>
      </c>
    </row>
    <row r="409" spans="1:7" x14ac:dyDescent="0.25">
      <c r="A409" s="4">
        <v>45597</v>
      </c>
      <c r="B409" t="s">
        <v>31</v>
      </c>
      <c r="C409" t="s">
        <v>26</v>
      </c>
      <c r="D409" t="s">
        <v>30</v>
      </c>
      <c r="E409">
        <v>2342</v>
      </c>
      <c r="F409" s="6">
        <v>26698.799999999999</v>
      </c>
      <c r="G409" s="6">
        <v>7026</v>
      </c>
    </row>
    <row r="410" spans="1:7" x14ac:dyDescent="0.25">
      <c r="A410" s="4">
        <v>45597</v>
      </c>
      <c r="B410" t="s">
        <v>27</v>
      </c>
      <c r="C410" t="s">
        <v>43</v>
      </c>
      <c r="D410" t="s">
        <v>25</v>
      </c>
      <c r="E410">
        <v>2030</v>
      </c>
      <c r="F410" s="6">
        <v>28623</v>
      </c>
      <c r="G410" s="6">
        <v>20300</v>
      </c>
    </row>
    <row r="411" spans="1:7" x14ac:dyDescent="0.25">
      <c r="A411" s="4">
        <v>45597</v>
      </c>
      <c r="B411" t="s">
        <v>31</v>
      </c>
      <c r="C411" t="s">
        <v>43</v>
      </c>
      <c r="D411" t="s">
        <v>30</v>
      </c>
      <c r="E411">
        <v>2723</v>
      </c>
      <c r="F411" s="6">
        <v>30715.439999999999</v>
      </c>
      <c r="G411" s="6">
        <v>8169</v>
      </c>
    </row>
    <row r="412" spans="1:7" x14ac:dyDescent="0.25">
      <c r="A412" s="4">
        <v>45597</v>
      </c>
      <c r="B412" t="s">
        <v>23</v>
      </c>
      <c r="C412" t="s">
        <v>29</v>
      </c>
      <c r="D412" t="s">
        <v>35</v>
      </c>
      <c r="E412">
        <v>1333</v>
      </c>
      <c r="F412" s="6">
        <v>8771.14</v>
      </c>
      <c r="G412" s="6">
        <v>6665</v>
      </c>
    </row>
    <row r="413" spans="1:7" x14ac:dyDescent="0.25">
      <c r="A413" s="4">
        <v>45597</v>
      </c>
      <c r="B413" t="s">
        <v>31</v>
      </c>
      <c r="C413" t="s">
        <v>28</v>
      </c>
      <c r="D413" t="s">
        <v>30</v>
      </c>
      <c r="E413">
        <v>2342</v>
      </c>
      <c r="F413" s="6">
        <v>26136.720000000001</v>
      </c>
      <c r="G413" s="6">
        <v>7026</v>
      </c>
    </row>
    <row r="414" spans="1:7" x14ac:dyDescent="0.25">
      <c r="A414" s="4">
        <v>45597</v>
      </c>
      <c r="B414" t="s">
        <v>23</v>
      </c>
      <c r="C414" t="s">
        <v>43</v>
      </c>
      <c r="D414" t="s">
        <v>35</v>
      </c>
      <c r="E414">
        <v>547</v>
      </c>
      <c r="F414" s="6">
        <v>3560.9700000000003</v>
      </c>
      <c r="G414" s="6">
        <v>2735</v>
      </c>
    </row>
    <row r="415" spans="1:7" x14ac:dyDescent="0.25">
      <c r="A415" s="4">
        <v>45597</v>
      </c>
      <c r="B415" t="s">
        <v>23</v>
      </c>
      <c r="C415" t="s">
        <v>24</v>
      </c>
      <c r="D415" t="s">
        <v>37</v>
      </c>
      <c r="E415">
        <v>1118</v>
      </c>
      <c r="F415" s="6">
        <v>20794.8</v>
      </c>
      <c r="G415" s="6">
        <v>11180</v>
      </c>
    </row>
    <row r="416" spans="1:7" x14ac:dyDescent="0.25">
      <c r="A416" s="4">
        <v>45597</v>
      </c>
      <c r="B416" t="s">
        <v>27</v>
      </c>
      <c r="C416" t="s">
        <v>28</v>
      </c>
      <c r="D416" t="s">
        <v>25</v>
      </c>
      <c r="E416">
        <v>490</v>
      </c>
      <c r="F416" s="6">
        <v>6762</v>
      </c>
      <c r="G416" s="6">
        <v>4900</v>
      </c>
    </row>
    <row r="417" spans="1:7" x14ac:dyDescent="0.25">
      <c r="A417" s="4">
        <v>45597</v>
      </c>
      <c r="B417" t="s">
        <v>23</v>
      </c>
      <c r="C417" t="s">
        <v>26</v>
      </c>
      <c r="D417" t="s">
        <v>37</v>
      </c>
      <c r="E417">
        <v>1520</v>
      </c>
      <c r="F417" s="6">
        <v>27968</v>
      </c>
      <c r="G417" s="6">
        <v>15200</v>
      </c>
    </row>
    <row r="418" spans="1:7" x14ac:dyDescent="0.25">
      <c r="A418" s="4">
        <v>45597</v>
      </c>
      <c r="B418" t="s">
        <v>31</v>
      </c>
      <c r="C418" t="s">
        <v>24</v>
      </c>
      <c r="D418" t="s">
        <v>30</v>
      </c>
      <c r="E418">
        <v>2321</v>
      </c>
      <c r="F418" s="6">
        <v>25345.32</v>
      </c>
      <c r="G418" s="6">
        <v>6963</v>
      </c>
    </row>
    <row r="419" spans="1:7" x14ac:dyDescent="0.25">
      <c r="A419" s="4">
        <v>45597</v>
      </c>
      <c r="B419" t="s">
        <v>33</v>
      </c>
      <c r="C419" t="s">
        <v>28</v>
      </c>
      <c r="D419" t="s">
        <v>34</v>
      </c>
      <c r="E419">
        <v>1324</v>
      </c>
      <c r="F419" s="6">
        <v>361452</v>
      </c>
      <c r="G419" s="6">
        <v>331000</v>
      </c>
    </row>
    <row r="420" spans="1:7" x14ac:dyDescent="0.25">
      <c r="A420" s="4">
        <v>45597</v>
      </c>
      <c r="B420" t="s">
        <v>32</v>
      </c>
      <c r="C420" t="s">
        <v>29</v>
      </c>
      <c r="D420" t="s">
        <v>36</v>
      </c>
      <c r="E420">
        <v>877</v>
      </c>
      <c r="F420" s="6">
        <v>99758.75</v>
      </c>
      <c r="G420" s="6">
        <v>105240</v>
      </c>
    </row>
    <row r="421" spans="1:7" x14ac:dyDescent="0.25">
      <c r="A421" s="4">
        <v>45597</v>
      </c>
      <c r="B421" t="s">
        <v>23</v>
      </c>
      <c r="C421" t="s">
        <v>29</v>
      </c>
      <c r="D421" t="s">
        <v>37</v>
      </c>
      <c r="E421">
        <v>1694</v>
      </c>
      <c r="F421" s="6">
        <v>30830.799999999999</v>
      </c>
      <c r="G421" s="6">
        <v>16940</v>
      </c>
    </row>
    <row r="422" spans="1:7" x14ac:dyDescent="0.25">
      <c r="A422" s="4">
        <v>45597</v>
      </c>
      <c r="B422" t="s">
        <v>23</v>
      </c>
      <c r="C422" t="s">
        <v>26</v>
      </c>
      <c r="D422" t="s">
        <v>35</v>
      </c>
      <c r="E422">
        <v>2665</v>
      </c>
      <c r="F422" s="6">
        <v>16789.5</v>
      </c>
      <c r="G422" s="6">
        <v>13325</v>
      </c>
    </row>
    <row r="423" spans="1:7" x14ac:dyDescent="0.25">
      <c r="A423" s="4">
        <v>45597</v>
      </c>
      <c r="B423" t="s">
        <v>32</v>
      </c>
      <c r="C423" t="s">
        <v>24</v>
      </c>
      <c r="D423" t="s">
        <v>36</v>
      </c>
      <c r="E423">
        <v>2529</v>
      </c>
      <c r="F423" s="6">
        <v>284512.5</v>
      </c>
      <c r="G423" s="6">
        <v>303480</v>
      </c>
    </row>
    <row r="424" spans="1:7" x14ac:dyDescent="0.25">
      <c r="A424" s="4">
        <v>45597</v>
      </c>
      <c r="B424" t="s">
        <v>33</v>
      </c>
      <c r="C424" t="s">
        <v>24</v>
      </c>
      <c r="D424" t="s">
        <v>34</v>
      </c>
      <c r="E424">
        <v>1366</v>
      </c>
      <c r="F424" s="6">
        <v>364722</v>
      </c>
      <c r="G424" s="6">
        <v>341500</v>
      </c>
    </row>
    <row r="425" spans="1:7" x14ac:dyDescent="0.25">
      <c r="A425" s="4">
        <v>45597</v>
      </c>
      <c r="B425" t="s">
        <v>23</v>
      </c>
      <c r="C425" t="s">
        <v>24</v>
      </c>
      <c r="D425" t="s">
        <v>35</v>
      </c>
      <c r="E425">
        <v>1808</v>
      </c>
      <c r="F425" s="6">
        <v>11263.84</v>
      </c>
      <c r="G425" s="6">
        <v>9040</v>
      </c>
    </row>
    <row r="426" spans="1:7" x14ac:dyDescent="0.25">
      <c r="A426" s="4">
        <v>45597</v>
      </c>
      <c r="B426" t="s">
        <v>27</v>
      </c>
      <c r="C426" t="s">
        <v>24</v>
      </c>
      <c r="D426" t="s">
        <v>25</v>
      </c>
      <c r="E426">
        <v>2689</v>
      </c>
      <c r="F426" s="6">
        <v>35494.800000000003</v>
      </c>
      <c r="G426" s="6">
        <v>26890</v>
      </c>
    </row>
    <row r="427" spans="1:7" x14ac:dyDescent="0.25">
      <c r="A427" s="4">
        <v>45597</v>
      </c>
      <c r="B427" t="s">
        <v>23</v>
      </c>
      <c r="C427" t="s">
        <v>28</v>
      </c>
      <c r="D427" t="s">
        <v>34</v>
      </c>
      <c r="E427">
        <v>1594</v>
      </c>
      <c r="F427" s="6">
        <v>490952</v>
      </c>
      <c r="G427" s="6">
        <v>414440</v>
      </c>
    </row>
    <row r="428" spans="1:7" x14ac:dyDescent="0.25">
      <c r="A428" s="4">
        <v>45597</v>
      </c>
      <c r="B428" t="s">
        <v>33</v>
      </c>
      <c r="C428" t="s">
        <v>26</v>
      </c>
      <c r="D428" t="s">
        <v>34</v>
      </c>
      <c r="E428">
        <v>1359</v>
      </c>
      <c r="F428" s="6">
        <v>358776</v>
      </c>
      <c r="G428" s="6">
        <v>339750</v>
      </c>
    </row>
    <row r="429" spans="1:7" x14ac:dyDescent="0.25">
      <c r="A429" s="4">
        <v>45597</v>
      </c>
      <c r="B429" t="s">
        <v>33</v>
      </c>
      <c r="C429" t="s">
        <v>29</v>
      </c>
      <c r="D429" t="s">
        <v>34</v>
      </c>
      <c r="E429">
        <v>2150</v>
      </c>
      <c r="F429" s="6">
        <v>567600</v>
      </c>
      <c r="G429" s="6">
        <v>537500</v>
      </c>
    </row>
    <row r="430" spans="1:7" x14ac:dyDescent="0.25">
      <c r="A430" s="4">
        <v>45597</v>
      </c>
      <c r="B430" t="s">
        <v>23</v>
      </c>
      <c r="C430" t="s">
        <v>29</v>
      </c>
      <c r="D430" t="s">
        <v>34</v>
      </c>
      <c r="E430">
        <v>1197</v>
      </c>
      <c r="F430" s="6">
        <v>368676</v>
      </c>
      <c r="G430" s="6">
        <v>311220</v>
      </c>
    </row>
    <row r="431" spans="1:7" x14ac:dyDescent="0.25">
      <c r="A431" s="4">
        <v>45597</v>
      </c>
      <c r="B431" t="s">
        <v>32</v>
      </c>
      <c r="C431" t="s">
        <v>43</v>
      </c>
      <c r="D431" t="s">
        <v>36</v>
      </c>
      <c r="E431">
        <v>2387</v>
      </c>
      <c r="F431" s="6">
        <v>262570</v>
      </c>
      <c r="G431" s="6">
        <v>286440</v>
      </c>
    </row>
    <row r="432" spans="1:7" x14ac:dyDescent="0.25">
      <c r="A432" s="4">
        <v>45597</v>
      </c>
      <c r="B432" t="s">
        <v>23</v>
      </c>
      <c r="C432" t="s">
        <v>26</v>
      </c>
      <c r="D432" t="s">
        <v>34</v>
      </c>
      <c r="E432">
        <v>357</v>
      </c>
      <c r="F432" s="6">
        <v>108706.5</v>
      </c>
      <c r="G432" s="6">
        <v>92820</v>
      </c>
    </row>
    <row r="433" spans="1:7" x14ac:dyDescent="0.25">
      <c r="A433" s="4">
        <v>45597</v>
      </c>
      <c r="B433" t="s">
        <v>27</v>
      </c>
      <c r="C433" t="s">
        <v>26</v>
      </c>
      <c r="D433" t="s">
        <v>25</v>
      </c>
      <c r="E433">
        <v>1513</v>
      </c>
      <c r="F433" s="6">
        <v>19517.7</v>
      </c>
      <c r="G433" s="6">
        <v>15130</v>
      </c>
    </row>
    <row r="434" spans="1:7" x14ac:dyDescent="0.25">
      <c r="A434" s="4">
        <v>45597</v>
      </c>
      <c r="B434" t="s">
        <v>23</v>
      </c>
      <c r="C434" t="s">
        <v>24</v>
      </c>
      <c r="D434" t="s">
        <v>34</v>
      </c>
      <c r="E434">
        <v>700</v>
      </c>
      <c r="F434" s="6">
        <v>210700</v>
      </c>
      <c r="G434" s="6">
        <v>182000</v>
      </c>
    </row>
    <row r="435" spans="1:7" x14ac:dyDescent="0.25">
      <c r="A435" s="4">
        <v>45597</v>
      </c>
      <c r="B435" t="s">
        <v>23</v>
      </c>
      <c r="C435" t="s">
        <v>43</v>
      </c>
      <c r="D435" t="s">
        <v>34</v>
      </c>
      <c r="E435">
        <v>1177</v>
      </c>
      <c r="F435" s="6">
        <v>354277</v>
      </c>
      <c r="G435" s="6">
        <v>306020</v>
      </c>
    </row>
    <row r="436" spans="1:7" x14ac:dyDescent="0.25">
      <c r="A436" s="4">
        <v>45597</v>
      </c>
      <c r="B436" t="s">
        <v>32</v>
      </c>
      <c r="C436" t="s">
        <v>26</v>
      </c>
      <c r="D436" t="s">
        <v>36</v>
      </c>
      <c r="E436">
        <v>552</v>
      </c>
      <c r="F436" s="6">
        <v>58650</v>
      </c>
      <c r="G436" s="6">
        <v>66240</v>
      </c>
    </row>
    <row r="437" spans="1:7" x14ac:dyDescent="0.25">
      <c r="A437" s="4">
        <v>45627</v>
      </c>
      <c r="B437" t="s">
        <v>23</v>
      </c>
      <c r="C437" t="s">
        <v>26</v>
      </c>
      <c r="D437" t="s">
        <v>25</v>
      </c>
      <c r="E437">
        <v>1513</v>
      </c>
      <c r="F437" s="6">
        <v>529550</v>
      </c>
      <c r="G437" s="6">
        <v>393380</v>
      </c>
    </row>
    <row r="438" spans="1:7" x14ac:dyDescent="0.25">
      <c r="A438" s="4">
        <v>45627</v>
      </c>
      <c r="B438" t="s">
        <v>27</v>
      </c>
      <c r="C438" t="s">
        <v>43</v>
      </c>
      <c r="D438" t="s">
        <v>30</v>
      </c>
      <c r="E438">
        <v>615</v>
      </c>
      <c r="F438" s="6">
        <v>9225</v>
      </c>
      <c r="G438" s="6">
        <v>6150</v>
      </c>
    </row>
    <row r="439" spans="1:7" x14ac:dyDescent="0.25">
      <c r="A439" s="4">
        <v>45627</v>
      </c>
      <c r="B439" t="s">
        <v>23</v>
      </c>
      <c r="C439" t="s">
        <v>24</v>
      </c>
      <c r="D439" t="s">
        <v>34</v>
      </c>
      <c r="E439">
        <v>1817</v>
      </c>
      <c r="F439" s="6">
        <v>36340</v>
      </c>
      <c r="G439" s="6">
        <v>18170</v>
      </c>
    </row>
    <row r="440" spans="1:7" x14ac:dyDescent="0.25">
      <c r="A440" s="4">
        <v>45627</v>
      </c>
      <c r="B440" t="s">
        <v>23</v>
      </c>
      <c r="C440" t="s">
        <v>24</v>
      </c>
      <c r="D440" t="s">
        <v>36</v>
      </c>
      <c r="E440">
        <v>1817</v>
      </c>
      <c r="F440" s="6">
        <v>36340</v>
      </c>
      <c r="G440" s="6">
        <v>18170</v>
      </c>
    </row>
    <row r="441" spans="1:7" x14ac:dyDescent="0.25">
      <c r="A441" s="4">
        <v>45627</v>
      </c>
      <c r="B441" t="s">
        <v>27</v>
      </c>
      <c r="C441" t="s">
        <v>43</v>
      </c>
      <c r="D441" t="s">
        <v>37</v>
      </c>
      <c r="E441">
        <v>615</v>
      </c>
      <c r="F441" s="6">
        <v>9225</v>
      </c>
      <c r="G441" s="6">
        <v>6150</v>
      </c>
    </row>
    <row r="442" spans="1:7" x14ac:dyDescent="0.25">
      <c r="A442" s="4">
        <v>45627</v>
      </c>
      <c r="B442" t="s">
        <v>23</v>
      </c>
      <c r="C442" t="s">
        <v>28</v>
      </c>
      <c r="D442" t="s">
        <v>34</v>
      </c>
      <c r="E442">
        <v>2155</v>
      </c>
      <c r="F442" s="6">
        <v>746707.5</v>
      </c>
      <c r="G442" s="6">
        <v>560300</v>
      </c>
    </row>
    <row r="443" spans="1:7" x14ac:dyDescent="0.25">
      <c r="A443" s="4">
        <v>45627</v>
      </c>
      <c r="B443" t="s">
        <v>33</v>
      </c>
      <c r="C443" t="s">
        <v>24</v>
      </c>
      <c r="D443" t="s">
        <v>34</v>
      </c>
      <c r="E443">
        <v>1916</v>
      </c>
      <c r="F443" s="6">
        <v>563304</v>
      </c>
      <c r="G443" s="6">
        <v>479000</v>
      </c>
    </row>
    <row r="444" spans="1:7" x14ac:dyDescent="0.25">
      <c r="A444" s="4">
        <v>45627</v>
      </c>
      <c r="B444" t="s">
        <v>23</v>
      </c>
      <c r="C444" t="s">
        <v>24</v>
      </c>
      <c r="D444" t="s">
        <v>34</v>
      </c>
      <c r="E444">
        <v>2852</v>
      </c>
      <c r="F444" s="6">
        <v>978236</v>
      </c>
      <c r="G444" s="6">
        <v>741520</v>
      </c>
    </row>
    <row r="445" spans="1:7" x14ac:dyDescent="0.25">
      <c r="A445" s="4">
        <v>45627</v>
      </c>
      <c r="B445" t="s">
        <v>32</v>
      </c>
      <c r="C445" t="s">
        <v>24</v>
      </c>
      <c r="D445" t="s">
        <v>34</v>
      </c>
      <c r="E445">
        <v>2729</v>
      </c>
      <c r="F445" s="6">
        <v>334302.5</v>
      </c>
      <c r="G445" s="6">
        <v>327480</v>
      </c>
    </row>
    <row r="446" spans="1:7" x14ac:dyDescent="0.25">
      <c r="A446" s="4">
        <v>45627</v>
      </c>
      <c r="B446" t="s">
        <v>31</v>
      </c>
      <c r="C446" t="s">
        <v>28</v>
      </c>
      <c r="D446" t="s">
        <v>34</v>
      </c>
      <c r="E446">
        <v>1055</v>
      </c>
      <c r="F446" s="6">
        <v>12406.8</v>
      </c>
      <c r="G446" s="6">
        <v>3165</v>
      </c>
    </row>
    <row r="447" spans="1:7" x14ac:dyDescent="0.25">
      <c r="A447" s="4">
        <v>45627</v>
      </c>
      <c r="B447" t="s">
        <v>31</v>
      </c>
      <c r="C447" t="s">
        <v>29</v>
      </c>
      <c r="D447" t="s">
        <v>34</v>
      </c>
      <c r="E447">
        <v>1084</v>
      </c>
      <c r="F447" s="6">
        <v>12747.84</v>
      </c>
      <c r="G447" s="6">
        <v>3252</v>
      </c>
    </row>
    <row r="448" spans="1:7" x14ac:dyDescent="0.25">
      <c r="A448" s="4">
        <v>45627</v>
      </c>
      <c r="B448" t="s">
        <v>31</v>
      </c>
      <c r="C448" t="s">
        <v>28</v>
      </c>
      <c r="D448" t="s">
        <v>35</v>
      </c>
      <c r="E448">
        <v>1055</v>
      </c>
      <c r="F448" s="6">
        <v>12406.8</v>
      </c>
      <c r="G448" s="6">
        <v>3165</v>
      </c>
    </row>
    <row r="449" spans="1:7" x14ac:dyDescent="0.25">
      <c r="A449" s="4">
        <v>45627</v>
      </c>
      <c r="B449" t="s">
        <v>31</v>
      </c>
      <c r="C449" t="s">
        <v>29</v>
      </c>
      <c r="D449" t="s">
        <v>35</v>
      </c>
      <c r="E449">
        <v>1084</v>
      </c>
      <c r="F449" s="6">
        <v>12747.84</v>
      </c>
      <c r="G449" s="6">
        <v>3252</v>
      </c>
    </row>
    <row r="450" spans="1:7" x14ac:dyDescent="0.25">
      <c r="A450" s="4">
        <v>45627</v>
      </c>
      <c r="B450" t="s">
        <v>32</v>
      </c>
      <c r="C450" t="s">
        <v>24</v>
      </c>
      <c r="D450" t="s">
        <v>36</v>
      </c>
      <c r="E450">
        <v>2729</v>
      </c>
      <c r="F450" s="6">
        <v>334302.5</v>
      </c>
      <c r="G450" s="6">
        <v>327480</v>
      </c>
    </row>
    <row r="451" spans="1:7" x14ac:dyDescent="0.25">
      <c r="A451" s="4">
        <v>45627</v>
      </c>
      <c r="B451" t="s">
        <v>33</v>
      </c>
      <c r="C451" t="s">
        <v>24</v>
      </c>
      <c r="D451" t="s">
        <v>37</v>
      </c>
      <c r="E451">
        <v>1916</v>
      </c>
      <c r="F451" s="6">
        <v>563304</v>
      </c>
      <c r="G451" s="6">
        <v>479000</v>
      </c>
    </row>
    <row r="452" spans="1:7" x14ac:dyDescent="0.25">
      <c r="A452" s="4">
        <v>45627</v>
      </c>
      <c r="B452" t="s">
        <v>32</v>
      </c>
      <c r="C452" t="s">
        <v>28</v>
      </c>
      <c r="D452" t="s">
        <v>30</v>
      </c>
      <c r="E452">
        <v>1287</v>
      </c>
      <c r="F452" s="6">
        <v>156048.75</v>
      </c>
      <c r="G452" s="6">
        <v>154440</v>
      </c>
    </row>
    <row r="453" spans="1:7" x14ac:dyDescent="0.25">
      <c r="A453" s="4">
        <v>45627</v>
      </c>
      <c r="B453" t="s">
        <v>32</v>
      </c>
      <c r="C453" t="s">
        <v>26</v>
      </c>
      <c r="D453" t="s">
        <v>30</v>
      </c>
      <c r="E453">
        <v>1706</v>
      </c>
      <c r="F453" s="6">
        <v>206852.5</v>
      </c>
      <c r="G453" s="6">
        <v>204720</v>
      </c>
    </row>
    <row r="454" spans="1:7" x14ac:dyDescent="0.25">
      <c r="A454" s="4">
        <v>45627</v>
      </c>
      <c r="B454" t="s">
        <v>32</v>
      </c>
      <c r="C454" t="s">
        <v>28</v>
      </c>
      <c r="D454" t="s">
        <v>34</v>
      </c>
      <c r="E454">
        <v>1287</v>
      </c>
      <c r="F454" s="6">
        <v>156048.75</v>
      </c>
      <c r="G454" s="6">
        <v>154440</v>
      </c>
    </row>
    <row r="455" spans="1:7" x14ac:dyDescent="0.25">
      <c r="A455" s="4">
        <v>45627</v>
      </c>
      <c r="B455" t="s">
        <v>32</v>
      </c>
      <c r="C455" t="s">
        <v>26</v>
      </c>
      <c r="D455" t="s">
        <v>34</v>
      </c>
      <c r="E455">
        <v>1706</v>
      </c>
      <c r="F455" s="6">
        <v>206852.5</v>
      </c>
      <c r="G455" s="6">
        <v>204720</v>
      </c>
    </row>
    <row r="456" spans="1:7" x14ac:dyDescent="0.25">
      <c r="A456" s="4">
        <v>45627</v>
      </c>
      <c r="B456" t="s">
        <v>23</v>
      </c>
      <c r="C456" t="s">
        <v>43</v>
      </c>
      <c r="D456" t="s">
        <v>25</v>
      </c>
      <c r="E456">
        <v>274</v>
      </c>
      <c r="F456" s="6">
        <v>92064</v>
      </c>
      <c r="G456" s="6">
        <v>71240</v>
      </c>
    </row>
    <row r="457" spans="1:7" x14ac:dyDescent="0.25">
      <c r="A457" s="4">
        <v>45627</v>
      </c>
      <c r="B457" t="s">
        <v>32</v>
      </c>
      <c r="C457" t="s">
        <v>29</v>
      </c>
      <c r="D457" t="s">
        <v>30</v>
      </c>
      <c r="E457">
        <v>1138</v>
      </c>
      <c r="F457" s="6">
        <v>136560</v>
      </c>
      <c r="G457" s="6">
        <v>136560</v>
      </c>
    </row>
    <row r="458" spans="1:7" x14ac:dyDescent="0.25">
      <c r="A458" s="4">
        <v>45627</v>
      </c>
      <c r="B458" t="s">
        <v>23</v>
      </c>
      <c r="C458" t="s">
        <v>43</v>
      </c>
      <c r="D458" t="s">
        <v>34</v>
      </c>
      <c r="E458">
        <v>274</v>
      </c>
      <c r="F458" s="6">
        <v>92064</v>
      </c>
      <c r="G458" s="6">
        <v>71240</v>
      </c>
    </row>
    <row r="459" spans="1:7" x14ac:dyDescent="0.25">
      <c r="A459" s="4">
        <v>45627</v>
      </c>
      <c r="B459" t="s">
        <v>32</v>
      </c>
      <c r="C459" t="s">
        <v>29</v>
      </c>
      <c r="D459" t="s">
        <v>34</v>
      </c>
      <c r="E459">
        <v>1138</v>
      </c>
      <c r="F459" s="6">
        <v>136560</v>
      </c>
      <c r="G459" s="6">
        <v>136560</v>
      </c>
    </row>
    <row r="460" spans="1:7" x14ac:dyDescent="0.25">
      <c r="A460" s="4">
        <v>45627</v>
      </c>
      <c r="B460" t="s">
        <v>31</v>
      </c>
      <c r="C460" t="s">
        <v>24</v>
      </c>
      <c r="D460" t="s">
        <v>34</v>
      </c>
      <c r="E460">
        <v>2431</v>
      </c>
      <c r="F460" s="6">
        <v>27713.4</v>
      </c>
      <c r="G460" s="6">
        <v>7293</v>
      </c>
    </row>
    <row r="461" spans="1:7" x14ac:dyDescent="0.25">
      <c r="A461" s="4">
        <v>45627</v>
      </c>
      <c r="B461" t="s">
        <v>31</v>
      </c>
      <c r="C461" t="s">
        <v>24</v>
      </c>
      <c r="D461" t="s">
        <v>35</v>
      </c>
      <c r="E461">
        <v>2431</v>
      </c>
      <c r="F461" s="6">
        <v>27713.4</v>
      </c>
      <c r="G461" s="6">
        <v>7293</v>
      </c>
    </row>
    <row r="462" spans="1:7" x14ac:dyDescent="0.25">
      <c r="A462" s="4">
        <v>45627</v>
      </c>
      <c r="B462" t="s">
        <v>23</v>
      </c>
      <c r="C462" t="s">
        <v>43</v>
      </c>
      <c r="D462" t="s">
        <v>25</v>
      </c>
      <c r="E462">
        <v>570</v>
      </c>
      <c r="F462" s="6">
        <v>3790.5</v>
      </c>
      <c r="G462" s="6">
        <v>2850</v>
      </c>
    </row>
    <row r="463" spans="1:7" x14ac:dyDescent="0.25">
      <c r="A463" s="4">
        <v>45627</v>
      </c>
      <c r="B463" t="s">
        <v>23</v>
      </c>
      <c r="C463" t="s">
        <v>28</v>
      </c>
      <c r="D463" t="s">
        <v>25</v>
      </c>
      <c r="E463">
        <v>2487</v>
      </c>
      <c r="F463" s="6">
        <v>16538.55</v>
      </c>
      <c r="G463" s="6">
        <v>12435</v>
      </c>
    </row>
    <row r="464" spans="1:7" x14ac:dyDescent="0.25">
      <c r="A464" s="4">
        <v>45627</v>
      </c>
      <c r="B464" t="s">
        <v>23</v>
      </c>
      <c r="C464" t="s">
        <v>43</v>
      </c>
      <c r="D464" t="s">
        <v>34</v>
      </c>
      <c r="E464">
        <v>2663</v>
      </c>
      <c r="F464" s="6">
        <v>50597</v>
      </c>
      <c r="G464" s="6">
        <v>26630</v>
      </c>
    </row>
    <row r="465" spans="1:7" x14ac:dyDescent="0.25">
      <c r="A465" s="4">
        <v>45627</v>
      </c>
      <c r="B465" t="s">
        <v>33</v>
      </c>
      <c r="C465" t="s">
        <v>26</v>
      </c>
      <c r="D465" t="s">
        <v>35</v>
      </c>
      <c r="E465">
        <v>1250</v>
      </c>
      <c r="F465" s="6">
        <v>356250</v>
      </c>
      <c r="G465" s="6">
        <v>312500</v>
      </c>
    </row>
    <row r="466" spans="1:7" x14ac:dyDescent="0.25">
      <c r="A466" s="4">
        <v>45627</v>
      </c>
      <c r="B466" t="s">
        <v>23</v>
      </c>
      <c r="C466" t="s">
        <v>43</v>
      </c>
      <c r="D466" t="s">
        <v>36</v>
      </c>
      <c r="E466">
        <v>2663</v>
      </c>
      <c r="F466" s="6">
        <v>50597</v>
      </c>
      <c r="G466" s="6">
        <v>26630</v>
      </c>
    </row>
    <row r="467" spans="1:7" x14ac:dyDescent="0.25">
      <c r="A467" s="4">
        <v>45627</v>
      </c>
      <c r="B467" t="s">
        <v>23</v>
      </c>
      <c r="C467" t="s">
        <v>43</v>
      </c>
      <c r="D467" t="s">
        <v>36</v>
      </c>
      <c r="E467">
        <v>570</v>
      </c>
      <c r="F467" s="6">
        <v>3790.5</v>
      </c>
      <c r="G467" s="6">
        <v>2850</v>
      </c>
    </row>
    <row r="468" spans="1:7" x14ac:dyDescent="0.25">
      <c r="A468" s="4">
        <v>45627</v>
      </c>
      <c r="B468" t="s">
        <v>23</v>
      </c>
      <c r="C468" t="s">
        <v>28</v>
      </c>
      <c r="D468" t="s">
        <v>36</v>
      </c>
      <c r="E468">
        <v>2487</v>
      </c>
      <c r="F468" s="6">
        <v>16538.55</v>
      </c>
      <c r="G468" s="6">
        <v>12435</v>
      </c>
    </row>
    <row r="469" spans="1:7" x14ac:dyDescent="0.25">
      <c r="A469" s="4">
        <v>45627</v>
      </c>
      <c r="B469" t="s">
        <v>33</v>
      </c>
      <c r="C469" t="s">
        <v>26</v>
      </c>
      <c r="D469" t="s">
        <v>37</v>
      </c>
      <c r="E469">
        <v>1250</v>
      </c>
      <c r="F469" s="6">
        <v>356250</v>
      </c>
      <c r="G469" s="6">
        <v>312500</v>
      </c>
    </row>
    <row r="470" spans="1:7" x14ac:dyDescent="0.25">
      <c r="A470" s="4">
        <v>45627</v>
      </c>
      <c r="B470" t="s">
        <v>23</v>
      </c>
      <c r="C470" t="s">
        <v>24</v>
      </c>
      <c r="D470" t="s">
        <v>35</v>
      </c>
      <c r="E470">
        <v>1582</v>
      </c>
      <c r="F470" s="6">
        <v>10298.82</v>
      </c>
      <c r="G470" s="6">
        <v>7910</v>
      </c>
    </row>
    <row r="471" spans="1:7" x14ac:dyDescent="0.25">
      <c r="A471" s="4">
        <v>45627</v>
      </c>
      <c r="B471" t="s">
        <v>23</v>
      </c>
      <c r="C471" t="s">
        <v>24</v>
      </c>
      <c r="D471" t="s">
        <v>36</v>
      </c>
      <c r="E471">
        <v>1582</v>
      </c>
      <c r="F471" s="6">
        <v>10298.82</v>
      </c>
      <c r="G471" s="6">
        <v>7910</v>
      </c>
    </row>
    <row r="472" spans="1:7" x14ac:dyDescent="0.25">
      <c r="A472" s="4">
        <v>45627</v>
      </c>
      <c r="B472" t="s">
        <v>33</v>
      </c>
      <c r="C472" t="s">
        <v>43</v>
      </c>
      <c r="D472" t="s">
        <v>35</v>
      </c>
      <c r="E472">
        <v>1372</v>
      </c>
      <c r="F472" s="6">
        <v>382788</v>
      </c>
      <c r="G472" s="6">
        <v>343000</v>
      </c>
    </row>
    <row r="473" spans="1:7" x14ac:dyDescent="0.25">
      <c r="A473" s="4">
        <v>45627</v>
      </c>
      <c r="B473" t="s">
        <v>23</v>
      </c>
      <c r="C473" t="s">
        <v>29</v>
      </c>
      <c r="D473" t="s">
        <v>25</v>
      </c>
      <c r="E473">
        <v>1362</v>
      </c>
      <c r="F473" s="6">
        <v>438564</v>
      </c>
      <c r="G473" s="6">
        <v>354120</v>
      </c>
    </row>
    <row r="474" spans="1:7" x14ac:dyDescent="0.25">
      <c r="A474" s="4">
        <v>45627</v>
      </c>
      <c r="B474" t="s">
        <v>27</v>
      </c>
      <c r="C474" t="s">
        <v>26</v>
      </c>
      <c r="D474" t="s">
        <v>30</v>
      </c>
      <c r="E474">
        <v>711</v>
      </c>
      <c r="F474" s="6">
        <v>9811.7999999999993</v>
      </c>
      <c r="G474" s="6">
        <v>7110</v>
      </c>
    </row>
    <row r="475" spans="1:7" x14ac:dyDescent="0.25">
      <c r="A475" s="4">
        <v>45627</v>
      </c>
      <c r="B475" t="s">
        <v>33</v>
      </c>
      <c r="C475" t="s">
        <v>29</v>
      </c>
      <c r="D475" t="s">
        <v>35</v>
      </c>
      <c r="E475">
        <v>635</v>
      </c>
      <c r="F475" s="6">
        <v>175260</v>
      </c>
      <c r="G475" s="6">
        <v>158750</v>
      </c>
    </row>
    <row r="476" spans="1:7" x14ac:dyDescent="0.25">
      <c r="A476" s="4">
        <v>45627</v>
      </c>
      <c r="B476" t="s">
        <v>27</v>
      </c>
      <c r="C476" t="s">
        <v>26</v>
      </c>
      <c r="D476" t="s">
        <v>37</v>
      </c>
      <c r="E476">
        <v>711</v>
      </c>
      <c r="F476" s="6">
        <v>9811.7999999999993</v>
      </c>
      <c r="G476" s="6">
        <v>7110</v>
      </c>
    </row>
    <row r="477" spans="1:7" x14ac:dyDescent="0.25">
      <c r="A477" s="4">
        <v>45627</v>
      </c>
      <c r="B477" t="s">
        <v>33</v>
      </c>
      <c r="C477" t="s">
        <v>29</v>
      </c>
      <c r="D477" t="s">
        <v>37</v>
      </c>
      <c r="E477">
        <v>635</v>
      </c>
      <c r="F477" s="6">
        <v>175260</v>
      </c>
      <c r="G477" s="6">
        <v>158750</v>
      </c>
    </row>
    <row r="478" spans="1:7" x14ac:dyDescent="0.25">
      <c r="A478" s="4">
        <v>45627</v>
      </c>
      <c r="B478" t="s">
        <v>32</v>
      </c>
      <c r="C478" t="s">
        <v>43</v>
      </c>
      <c r="D478" t="s">
        <v>30</v>
      </c>
      <c r="E478">
        <v>2797</v>
      </c>
      <c r="F478" s="6">
        <v>318158.75</v>
      </c>
      <c r="G478" s="6">
        <v>335640</v>
      </c>
    </row>
    <row r="479" spans="1:7" x14ac:dyDescent="0.25">
      <c r="A479" s="4">
        <v>45627</v>
      </c>
      <c r="B479" t="s">
        <v>23</v>
      </c>
      <c r="C479" t="s">
        <v>29</v>
      </c>
      <c r="D479" t="s">
        <v>25</v>
      </c>
      <c r="E479">
        <v>521</v>
      </c>
      <c r="F479" s="6">
        <v>3318.77</v>
      </c>
      <c r="G479" s="6">
        <v>2605</v>
      </c>
    </row>
    <row r="480" spans="1:7" x14ac:dyDescent="0.25">
      <c r="A480" s="4">
        <v>45627</v>
      </c>
      <c r="B480" t="s">
        <v>23</v>
      </c>
      <c r="C480" t="s">
        <v>29</v>
      </c>
      <c r="D480" t="s">
        <v>36</v>
      </c>
      <c r="E480">
        <v>521</v>
      </c>
      <c r="F480" s="6">
        <v>3318.77</v>
      </c>
      <c r="G480" s="6">
        <v>2605</v>
      </c>
    </row>
    <row r="481" spans="1:7" x14ac:dyDescent="0.25">
      <c r="A481" s="4">
        <v>45627</v>
      </c>
      <c r="B481" t="s">
        <v>27</v>
      </c>
      <c r="C481" t="s">
        <v>28</v>
      </c>
      <c r="D481" t="s">
        <v>30</v>
      </c>
      <c r="E481">
        <v>2072</v>
      </c>
      <c r="F481" s="6">
        <v>27972</v>
      </c>
      <c r="G481" s="6">
        <v>20720</v>
      </c>
    </row>
    <row r="482" spans="1:7" x14ac:dyDescent="0.25">
      <c r="A482" s="4">
        <v>45627</v>
      </c>
      <c r="B482" t="s">
        <v>33</v>
      </c>
      <c r="C482" t="s">
        <v>28</v>
      </c>
      <c r="D482" t="s">
        <v>35</v>
      </c>
      <c r="E482">
        <v>853</v>
      </c>
      <c r="F482" s="6">
        <v>230310</v>
      </c>
      <c r="G482" s="6">
        <v>213250</v>
      </c>
    </row>
    <row r="483" spans="1:7" x14ac:dyDescent="0.25">
      <c r="A483" s="4">
        <v>45627</v>
      </c>
      <c r="B483" t="s">
        <v>27</v>
      </c>
      <c r="C483" t="s">
        <v>28</v>
      </c>
      <c r="D483" t="s">
        <v>37</v>
      </c>
      <c r="E483">
        <v>2072</v>
      </c>
      <c r="F483" s="6">
        <v>27972</v>
      </c>
      <c r="G483" s="6">
        <v>20720</v>
      </c>
    </row>
    <row r="484" spans="1:7" x14ac:dyDescent="0.25">
      <c r="A484" s="4">
        <v>45627</v>
      </c>
      <c r="B484" t="s">
        <v>27</v>
      </c>
      <c r="C484" t="s">
        <v>29</v>
      </c>
      <c r="D484" t="s">
        <v>30</v>
      </c>
      <c r="E484">
        <v>2157</v>
      </c>
      <c r="F484" s="6">
        <v>28795.95</v>
      </c>
      <c r="G484" s="6">
        <v>21570</v>
      </c>
    </row>
    <row r="485" spans="1:7" x14ac:dyDescent="0.25">
      <c r="A485" s="4">
        <v>45627</v>
      </c>
      <c r="B485" t="s">
        <v>23</v>
      </c>
      <c r="C485" t="s">
        <v>29</v>
      </c>
      <c r="D485" t="s">
        <v>34</v>
      </c>
      <c r="E485">
        <v>1233</v>
      </c>
      <c r="F485" s="6">
        <v>21700.799999999999</v>
      </c>
      <c r="G485" s="6">
        <v>12330</v>
      </c>
    </row>
    <row r="486" spans="1:7" x14ac:dyDescent="0.25">
      <c r="A486" s="4">
        <v>45627</v>
      </c>
      <c r="B486" t="s">
        <v>23</v>
      </c>
      <c r="C486" t="s">
        <v>26</v>
      </c>
      <c r="D486" t="s">
        <v>34</v>
      </c>
      <c r="E486">
        <v>1531</v>
      </c>
      <c r="F486" s="6">
        <v>26945.599999999999</v>
      </c>
      <c r="G486" s="6">
        <v>15310</v>
      </c>
    </row>
    <row r="487" spans="1:7" x14ac:dyDescent="0.25">
      <c r="A487" s="4">
        <v>45627</v>
      </c>
      <c r="B487" t="s">
        <v>31</v>
      </c>
      <c r="C487" t="s">
        <v>26</v>
      </c>
      <c r="D487" t="s">
        <v>34</v>
      </c>
      <c r="E487">
        <v>1013</v>
      </c>
      <c r="F487" s="6">
        <v>10575.72</v>
      </c>
      <c r="G487" s="6">
        <v>3039</v>
      </c>
    </row>
    <row r="488" spans="1:7" x14ac:dyDescent="0.25">
      <c r="A488" s="4">
        <v>45627</v>
      </c>
      <c r="B488" t="s">
        <v>23</v>
      </c>
      <c r="C488" t="s">
        <v>26</v>
      </c>
      <c r="D488" t="s">
        <v>25</v>
      </c>
      <c r="E488">
        <v>280</v>
      </c>
      <c r="F488" s="6">
        <v>1685.6</v>
      </c>
      <c r="G488" s="6">
        <v>1400</v>
      </c>
    </row>
    <row r="489" spans="1:7" x14ac:dyDescent="0.25">
      <c r="A489" s="4">
        <v>45627</v>
      </c>
      <c r="B489" t="s">
        <v>27</v>
      </c>
      <c r="C489" t="s">
        <v>24</v>
      </c>
      <c r="D489" t="s">
        <v>25</v>
      </c>
      <c r="E489">
        <v>2300</v>
      </c>
      <c r="F489" s="6">
        <v>29670</v>
      </c>
      <c r="G489" s="6">
        <v>23000</v>
      </c>
    </row>
    <row r="490" spans="1:7" x14ac:dyDescent="0.25">
      <c r="A490" s="4">
        <v>45627</v>
      </c>
      <c r="B490" t="s">
        <v>31</v>
      </c>
      <c r="C490" t="s">
        <v>43</v>
      </c>
      <c r="D490" t="s">
        <v>34</v>
      </c>
      <c r="E490">
        <v>914</v>
      </c>
      <c r="F490" s="6">
        <v>9322.7999999999993</v>
      </c>
      <c r="G490" s="6">
        <v>2742</v>
      </c>
    </row>
    <row r="491" spans="1:7" x14ac:dyDescent="0.25">
      <c r="A491" s="4">
        <v>45627</v>
      </c>
      <c r="B491" t="s">
        <v>23</v>
      </c>
      <c r="C491" t="s">
        <v>28</v>
      </c>
      <c r="D491" t="s">
        <v>34</v>
      </c>
      <c r="E491">
        <v>293</v>
      </c>
      <c r="F491" s="6">
        <v>4981</v>
      </c>
      <c r="G491" s="6">
        <v>2930</v>
      </c>
    </row>
    <row r="492" spans="1:7" x14ac:dyDescent="0.25">
      <c r="A492" s="4">
        <v>45627</v>
      </c>
      <c r="B492" t="s">
        <v>23</v>
      </c>
      <c r="C492" t="s">
        <v>28</v>
      </c>
      <c r="D492" t="s">
        <v>36</v>
      </c>
      <c r="E492">
        <v>293</v>
      </c>
      <c r="F492" s="6">
        <v>4981</v>
      </c>
      <c r="G492" s="6">
        <v>2930</v>
      </c>
    </row>
    <row r="493" spans="1:7" x14ac:dyDescent="0.25">
      <c r="A493" s="7">
        <v>45170</v>
      </c>
      <c r="B493" s="8" t="s">
        <v>27</v>
      </c>
      <c r="C493" s="8" t="s">
        <v>28</v>
      </c>
      <c r="D493" s="9" t="s">
        <v>34</v>
      </c>
      <c r="E493" s="8">
        <v>549</v>
      </c>
      <c r="F493" s="10">
        <v>8235</v>
      </c>
      <c r="G493" s="10">
        <v>5490</v>
      </c>
    </row>
    <row r="494" spans="1:7" x14ac:dyDescent="0.25">
      <c r="A494" s="7">
        <v>45170</v>
      </c>
      <c r="B494" s="8" t="s">
        <v>33</v>
      </c>
      <c r="C494" s="8" t="s">
        <v>29</v>
      </c>
      <c r="D494" s="9" t="s">
        <v>34</v>
      </c>
      <c r="E494" s="8">
        <v>788</v>
      </c>
      <c r="F494" s="10">
        <v>236400</v>
      </c>
      <c r="G494" s="10">
        <v>197000</v>
      </c>
    </row>
    <row r="495" spans="1:7" x14ac:dyDescent="0.25">
      <c r="A495" s="7">
        <v>45170</v>
      </c>
      <c r="B495" s="8" t="s">
        <v>23</v>
      </c>
      <c r="C495" s="8" t="s">
        <v>28</v>
      </c>
      <c r="D495" s="9" t="s">
        <v>36</v>
      </c>
      <c r="E495" s="8">
        <v>1527</v>
      </c>
      <c r="F495" s="10">
        <v>534450</v>
      </c>
      <c r="G495" s="10">
        <v>397020</v>
      </c>
    </row>
    <row r="496" spans="1:7" x14ac:dyDescent="0.25">
      <c r="A496" s="7">
        <v>45170</v>
      </c>
      <c r="B496" s="8" t="s">
        <v>32</v>
      </c>
      <c r="C496" s="8" t="s">
        <v>43</v>
      </c>
      <c r="D496" s="9" t="s">
        <v>25</v>
      </c>
      <c r="E496" s="8">
        <v>330</v>
      </c>
      <c r="F496" s="10">
        <v>40837.5</v>
      </c>
      <c r="G496" s="10">
        <v>39600</v>
      </c>
    </row>
    <row r="497" spans="1:7" x14ac:dyDescent="0.25">
      <c r="A497" s="7">
        <v>45170</v>
      </c>
      <c r="B497" s="8" t="s">
        <v>33</v>
      </c>
      <c r="C497" s="8" t="s">
        <v>43</v>
      </c>
      <c r="D497" s="9" t="s">
        <v>30</v>
      </c>
      <c r="E497" s="8">
        <v>2498</v>
      </c>
      <c r="F497" s="10">
        <v>741906</v>
      </c>
      <c r="G497" s="10">
        <v>624500</v>
      </c>
    </row>
    <row r="498" spans="1:7" x14ac:dyDescent="0.25">
      <c r="A498" s="7">
        <v>45170</v>
      </c>
      <c r="B498" s="8" t="s">
        <v>31</v>
      </c>
      <c r="C498" s="8" t="s">
        <v>43</v>
      </c>
      <c r="D498" s="9" t="s">
        <v>37</v>
      </c>
      <c r="E498" s="8">
        <v>1989</v>
      </c>
      <c r="F498" s="10">
        <v>23629.32</v>
      </c>
      <c r="G498" s="10">
        <v>5967</v>
      </c>
    </row>
    <row r="499" spans="1:7" x14ac:dyDescent="0.25">
      <c r="A499" s="7">
        <v>45170</v>
      </c>
      <c r="B499" s="8" t="s">
        <v>23</v>
      </c>
      <c r="C499" s="8" t="s">
        <v>26</v>
      </c>
      <c r="D499" s="9" t="s">
        <v>30</v>
      </c>
      <c r="E499" s="8">
        <v>1797</v>
      </c>
      <c r="F499" s="10">
        <v>610081.5</v>
      </c>
      <c r="G499" s="10">
        <v>467220</v>
      </c>
    </row>
    <row r="500" spans="1:7" x14ac:dyDescent="0.25">
      <c r="A500" s="7">
        <v>45170</v>
      </c>
      <c r="B500" s="8" t="s">
        <v>23</v>
      </c>
      <c r="C500" s="8" t="s">
        <v>29</v>
      </c>
      <c r="D500" s="9" t="s">
        <v>34</v>
      </c>
      <c r="E500" s="8">
        <v>1760</v>
      </c>
      <c r="F500" s="10">
        <v>11950.4</v>
      </c>
      <c r="G500" s="10">
        <v>8800</v>
      </c>
    </row>
    <row r="501" spans="1:7" x14ac:dyDescent="0.25">
      <c r="A501" s="7">
        <v>45170</v>
      </c>
      <c r="B501" s="8" t="s">
        <v>23</v>
      </c>
      <c r="C501" s="8" t="s">
        <v>43</v>
      </c>
      <c r="D501" s="9" t="s">
        <v>35</v>
      </c>
      <c r="E501" s="8">
        <v>736</v>
      </c>
      <c r="F501" s="10">
        <v>14131.2</v>
      </c>
      <c r="G501" s="10">
        <v>7360</v>
      </c>
    </row>
    <row r="502" spans="1:7" x14ac:dyDescent="0.25">
      <c r="A502" s="7">
        <v>45170</v>
      </c>
      <c r="B502" s="8" t="s">
        <v>23</v>
      </c>
      <c r="C502" s="8" t="s">
        <v>24</v>
      </c>
      <c r="D502" s="9" t="s">
        <v>35</v>
      </c>
      <c r="E502" s="8">
        <v>2646</v>
      </c>
      <c r="F502" s="10">
        <v>50803.199999999997</v>
      </c>
      <c r="G502" s="10">
        <v>26460</v>
      </c>
    </row>
    <row r="503" spans="1:7" x14ac:dyDescent="0.25">
      <c r="A503" s="7">
        <v>45170</v>
      </c>
      <c r="B503" s="8" t="s">
        <v>23</v>
      </c>
      <c r="C503" s="8" t="s">
        <v>43</v>
      </c>
      <c r="D503" s="9" t="s">
        <v>36</v>
      </c>
      <c r="E503" s="8">
        <v>349</v>
      </c>
      <c r="F503" s="10">
        <v>117264</v>
      </c>
      <c r="G503" s="10">
        <v>90740</v>
      </c>
    </row>
    <row r="504" spans="1:7" x14ac:dyDescent="0.25">
      <c r="A504" s="7">
        <v>45170</v>
      </c>
      <c r="B504" s="8" t="s">
        <v>23</v>
      </c>
      <c r="C504" s="8" t="s">
        <v>24</v>
      </c>
      <c r="D504" s="9" t="s">
        <v>34</v>
      </c>
      <c r="E504" s="8">
        <v>2349</v>
      </c>
      <c r="F504" s="10">
        <v>15620.85</v>
      </c>
      <c r="G504" s="10">
        <v>11745</v>
      </c>
    </row>
    <row r="505" spans="1:7" x14ac:dyDescent="0.25">
      <c r="A505" s="7">
        <v>45170</v>
      </c>
      <c r="B505" s="8" t="s">
        <v>23</v>
      </c>
      <c r="C505" s="8" t="s">
        <v>29</v>
      </c>
      <c r="D505" s="9" t="s">
        <v>30</v>
      </c>
      <c r="E505" s="8">
        <v>720</v>
      </c>
      <c r="F505" s="10">
        <v>239400</v>
      </c>
      <c r="G505" s="10">
        <v>187200</v>
      </c>
    </row>
    <row r="506" spans="1:7" x14ac:dyDescent="0.25">
      <c r="A506" s="7">
        <v>45170</v>
      </c>
      <c r="B506" s="8" t="s">
        <v>23</v>
      </c>
      <c r="C506" s="8" t="s">
        <v>29</v>
      </c>
      <c r="D506" s="9" t="s">
        <v>25</v>
      </c>
      <c r="E506" s="8">
        <v>1834</v>
      </c>
      <c r="F506" s="10">
        <v>34112.400000000001</v>
      </c>
      <c r="G506" s="10">
        <v>18340</v>
      </c>
    </row>
    <row r="507" spans="1:7" x14ac:dyDescent="0.25">
      <c r="A507" s="7">
        <v>45170</v>
      </c>
      <c r="B507" s="8" t="s">
        <v>23</v>
      </c>
      <c r="C507" s="8" t="s">
        <v>28</v>
      </c>
      <c r="D507" s="9" t="s">
        <v>34</v>
      </c>
      <c r="E507" s="8">
        <v>1031</v>
      </c>
      <c r="F507" s="10">
        <v>6711.81</v>
      </c>
      <c r="G507" s="10">
        <v>5155</v>
      </c>
    </row>
    <row r="508" spans="1:7" x14ac:dyDescent="0.25">
      <c r="A508" s="7">
        <v>45170</v>
      </c>
      <c r="B508" s="8" t="s">
        <v>31</v>
      </c>
      <c r="C508" s="8" t="s">
        <v>26</v>
      </c>
      <c r="D508" s="9" t="s">
        <v>36</v>
      </c>
      <c r="E508" s="8">
        <v>2215</v>
      </c>
      <c r="F508" s="10">
        <v>24719.4</v>
      </c>
      <c r="G508" s="10">
        <v>6645</v>
      </c>
    </row>
    <row r="509" spans="1:7" x14ac:dyDescent="0.25">
      <c r="A509" s="7">
        <v>45170</v>
      </c>
      <c r="B509" s="8" t="s">
        <v>27</v>
      </c>
      <c r="C509" s="8" t="s">
        <v>43</v>
      </c>
      <c r="D509" s="9" t="s">
        <v>34</v>
      </c>
      <c r="E509" s="8">
        <v>2931</v>
      </c>
      <c r="F509" s="10">
        <v>40887.449999999997</v>
      </c>
      <c r="G509" s="10">
        <v>29310</v>
      </c>
    </row>
    <row r="510" spans="1:7" x14ac:dyDescent="0.25">
      <c r="A510" s="7">
        <v>45170</v>
      </c>
      <c r="B510" s="8" t="s">
        <v>33</v>
      </c>
      <c r="C510" s="8" t="s">
        <v>26</v>
      </c>
      <c r="D510" s="9" t="s">
        <v>34</v>
      </c>
      <c r="E510" s="8">
        <v>1123</v>
      </c>
      <c r="F510" s="10">
        <v>313317</v>
      </c>
      <c r="G510" s="10">
        <v>280750</v>
      </c>
    </row>
    <row r="511" spans="1:7" x14ac:dyDescent="0.25">
      <c r="A511" s="7">
        <v>45170</v>
      </c>
      <c r="B511" s="8" t="s">
        <v>32</v>
      </c>
      <c r="C511" s="8" t="s">
        <v>26</v>
      </c>
      <c r="D511" s="9" t="s">
        <v>37</v>
      </c>
      <c r="E511" s="8">
        <v>994</v>
      </c>
      <c r="F511" s="10">
        <v>115552.5</v>
      </c>
      <c r="G511" s="10">
        <v>119280</v>
      </c>
    </row>
    <row r="512" spans="1:7" x14ac:dyDescent="0.25">
      <c r="A512" s="7">
        <v>45170</v>
      </c>
      <c r="B512" s="8" t="s">
        <v>33</v>
      </c>
      <c r="C512" s="8" t="s">
        <v>24</v>
      </c>
      <c r="D512" s="9" t="s">
        <v>30</v>
      </c>
      <c r="E512" s="8">
        <v>1283</v>
      </c>
      <c r="F512" s="10">
        <v>354108</v>
      </c>
      <c r="G512" s="10">
        <v>320750</v>
      </c>
    </row>
    <row r="513" spans="1:7" x14ac:dyDescent="0.25">
      <c r="A513" s="7">
        <v>45170</v>
      </c>
      <c r="B513" s="8" t="s">
        <v>23</v>
      </c>
      <c r="C513" s="8" t="s">
        <v>26</v>
      </c>
      <c r="D513" s="9" t="s">
        <v>34</v>
      </c>
      <c r="E513" s="8">
        <v>2409</v>
      </c>
      <c r="F513" s="10">
        <v>15513.96</v>
      </c>
      <c r="G513" s="10">
        <v>12045</v>
      </c>
    </row>
    <row r="514" spans="1:7" x14ac:dyDescent="0.25">
      <c r="A514" s="7">
        <v>45170</v>
      </c>
      <c r="B514" s="8" t="s">
        <v>33</v>
      </c>
      <c r="C514" s="8" t="s">
        <v>28</v>
      </c>
      <c r="D514" s="9" t="s">
        <v>30</v>
      </c>
      <c r="E514" s="8">
        <v>322</v>
      </c>
      <c r="F514" s="10">
        <v>87906</v>
      </c>
      <c r="G514" s="10">
        <v>80500</v>
      </c>
    </row>
    <row r="515" spans="1:7" x14ac:dyDescent="0.25">
      <c r="A515" s="7">
        <v>45170</v>
      </c>
      <c r="B515" s="8" t="s">
        <v>31</v>
      </c>
      <c r="C515" s="8" t="s">
        <v>28</v>
      </c>
      <c r="D515" s="9" t="s">
        <v>36</v>
      </c>
      <c r="E515" s="8">
        <v>2234</v>
      </c>
      <c r="F515" s="10">
        <v>24395.279999999999</v>
      </c>
      <c r="G515" s="10">
        <v>6702</v>
      </c>
    </row>
    <row r="516" spans="1:7" x14ac:dyDescent="0.25">
      <c r="A516" s="7">
        <v>45170</v>
      </c>
      <c r="B516" s="8" t="s">
        <v>31</v>
      </c>
      <c r="C516" s="8" t="s">
        <v>29</v>
      </c>
      <c r="D516" s="9" t="s">
        <v>36</v>
      </c>
      <c r="E516" s="8">
        <v>1005</v>
      </c>
      <c r="F516" s="10">
        <v>10733.4</v>
      </c>
      <c r="G516" s="10">
        <v>3015</v>
      </c>
    </row>
    <row r="517" spans="1:7" x14ac:dyDescent="0.25">
      <c r="A517" s="7">
        <v>45170</v>
      </c>
      <c r="B517" s="8" t="s">
        <v>23</v>
      </c>
      <c r="C517" s="8" t="s">
        <v>28</v>
      </c>
      <c r="D517" s="9" t="s">
        <v>35</v>
      </c>
      <c r="E517" s="8">
        <v>2805</v>
      </c>
      <c r="F517" s="10">
        <v>49929</v>
      </c>
      <c r="G517" s="10">
        <v>28050</v>
      </c>
    </row>
    <row r="518" spans="1:7" x14ac:dyDescent="0.25">
      <c r="A518" s="7">
        <v>45170</v>
      </c>
      <c r="B518" s="8" t="s">
        <v>27</v>
      </c>
      <c r="C518" s="8" t="s">
        <v>29</v>
      </c>
      <c r="D518" s="9" t="s">
        <v>35</v>
      </c>
      <c r="E518" s="8">
        <v>655</v>
      </c>
      <c r="F518" s="10">
        <v>8744.25</v>
      </c>
      <c r="G518" s="10">
        <v>6550</v>
      </c>
    </row>
    <row r="519" spans="1:7" x14ac:dyDescent="0.25">
      <c r="A519" s="7">
        <v>45170</v>
      </c>
      <c r="B519" s="8" t="s">
        <v>32</v>
      </c>
      <c r="C519" s="8" t="s">
        <v>29</v>
      </c>
      <c r="D519" s="9" t="s">
        <v>37</v>
      </c>
      <c r="E519" s="8">
        <v>947</v>
      </c>
      <c r="F519" s="10">
        <v>105353.75</v>
      </c>
      <c r="G519" s="10">
        <v>113640</v>
      </c>
    </row>
    <row r="520" spans="1:7" x14ac:dyDescent="0.25">
      <c r="A520" s="7">
        <v>45170</v>
      </c>
      <c r="B520" s="8" t="s">
        <v>23</v>
      </c>
      <c r="C520" s="8" t="s">
        <v>43</v>
      </c>
      <c r="D520" s="9" t="s">
        <v>34</v>
      </c>
      <c r="E520" s="8">
        <v>380</v>
      </c>
      <c r="F520" s="10">
        <v>2367.4</v>
      </c>
      <c r="G520" s="10">
        <v>1900</v>
      </c>
    </row>
    <row r="521" spans="1:7" x14ac:dyDescent="0.25">
      <c r="A521" s="7">
        <v>45170</v>
      </c>
      <c r="B521" s="8" t="s">
        <v>32</v>
      </c>
      <c r="C521" s="8" t="s">
        <v>24</v>
      </c>
      <c r="D521" s="9" t="s">
        <v>25</v>
      </c>
      <c r="E521" s="8">
        <v>2416</v>
      </c>
      <c r="F521" s="10">
        <v>265760</v>
      </c>
      <c r="G521" s="10">
        <v>289920</v>
      </c>
    </row>
    <row r="522" spans="1:7" x14ac:dyDescent="0.25">
      <c r="A522" s="7">
        <v>45170</v>
      </c>
      <c r="B522" s="8" t="s">
        <v>23</v>
      </c>
      <c r="C522" s="8" t="s">
        <v>24</v>
      </c>
      <c r="D522" s="9" t="s">
        <v>36</v>
      </c>
      <c r="E522" s="8">
        <v>623</v>
      </c>
      <c r="F522" s="10">
        <v>191884</v>
      </c>
      <c r="G522" s="10">
        <v>161980</v>
      </c>
    </row>
    <row r="523" spans="1:7" x14ac:dyDescent="0.25">
      <c r="A523" s="7">
        <v>45170</v>
      </c>
      <c r="B523" s="8" t="s">
        <v>31</v>
      </c>
      <c r="C523" s="8" t="s">
        <v>24</v>
      </c>
      <c r="D523" s="9" t="s">
        <v>37</v>
      </c>
      <c r="E523" s="8">
        <v>2761</v>
      </c>
      <c r="F523" s="10">
        <v>29156.16</v>
      </c>
      <c r="G523" s="10">
        <v>8283</v>
      </c>
    </row>
    <row r="524" spans="1:7" x14ac:dyDescent="0.25">
      <c r="A524" s="7">
        <v>45170</v>
      </c>
      <c r="B524" s="8" t="s">
        <v>23</v>
      </c>
      <c r="C524" s="8" t="s">
        <v>26</v>
      </c>
      <c r="D524" s="9" t="s">
        <v>25</v>
      </c>
      <c r="E524" s="8">
        <v>442</v>
      </c>
      <c r="F524" s="10">
        <v>7690.8</v>
      </c>
      <c r="G524" s="10">
        <v>4420</v>
      </c>
    </row>
    <row r="525" spans="1:7" x14ac:dyDescent="0.25">
      <c r="A525" s="7">
        <v>45170</v>
      </c>
      <c r="B525" s="8" t="s">
        <v>27</v>
      </c>
      <c r="C525" s="8" t="s">
        <v>26</v>
      </c>
      <c r="D525" s="9" t="s">
        <v>35</v>
      </c>
      <c r="E525" s="8">
        <v>660</v>
      </c>
      <c r="F525" s="10">
        <v>8613</v>
      </c>
      <c r="G525" s="10">
        <v>6600</v>
      </c>
    </row>
    <row r="526" spans="1:7" x14ac:dyDescent="0.25">
      <c r="A526" s="7">
        <v>45170</v>
      </c>
      <c r="B526" s="8" t="s">
        <v>32</v>
      </c>
      <c r="C526" s="8" t="s">
        <v>28</v>
      </c>
      <c r="D526" s="9" t="s">
        <v>25</v>
      </c>
      <c r="E526" s="8">
        <v>1023</v>
      </c>
      <c r="F526" s="10">
        <v>109972.5</v>
      </c>
      <c r="G526" s="10">
        <v>122760</v>
      </c>
    </row>
    <row r="527" spans="1:7" x14ac:dyDescent="0.25">
      <c r="A527" s="7">
        <v>45170</v>
      </c>
      <c r="B527" s="8" t="s">
        <v>27</v>
      </c>
      <c r="C527" s="8" t="s">
        <v>24</v>
      </c>
      <c r="D527" s="9" t="s">
        <v>34</v>
      </c>
      <c r="E527" s="8">
        <v>2470</v>
      </c>
      <c r="F527" s="10">
        <v>31863</v>
      </c>
      <c r="G527" s="10">
        <v>24700</v>
      </c>
    </row>
    <row r="528" spans="1:7" x14ac:dyDescent="0.25">
      <c r="A528" s="7">
        <v>45200</v>
      </c>
      <c r="B528" s="8" t="s">
        <v>32</v>
      </c>
      <c r="C528" s="8" t="s">
        <v>24</v>
      </c>
      <c r="D528" s="9" t="s">
        <v>30</v>
      </c>
      <c r="E528" s="8">
        <v>345</v>
      </c>
      <c r="F528" s="10">
        <v>43125</v>
      </c>
      <c r="G528" s="10">
        <v>41400</v>
      </c>
    </row>
    <row r="529" spans="1:7" x14ac:dyDescent="0.25">
      <c r="A529" s="7">
        <v>45200</v>
      </c>
      <c r="B529" s="8" t="s">
        <v>32</v>
      </c>
      <c r="C529" s="8" t="s">
        <v>24</v>
      </c>
      <c r="D529" s="9" t="s">
        <v>35</v>
      </c>
      <c r="E529" s="8">
        <v>345</v>
      </c>
      <c r="F529" s="10">
        <v>43125</v>
      </c>
      <c r="G529" s="10">
        <v>41400</v>
      </c>
    </row>
    <row r="530" spans="1:7" x14ac:dyDescent="0.25">
      <c r="A530" s="7">
        <v>45200</v>
      </c>
      <c r="B530" s="8" t="s">
        <v>31</v>
      </c>
      <c r="C530" s="8" t="s">
        <v>26</v>
      </c>
      <c r="D530" s="9" t="s">
        <v>25</v>
      </c>
      <c r="E530" s="8">
        <v>766</v>
      </c>
      <c r="F530" s="10">
        <v>9100.08</v>
      </c>
      <c r="G530" s="10">
        <v>2298</v>
      </c>
    </row>
    <row r="531" spans="1:7" x14ac:dyDescent="0.25">
      <c r="A531" s="7">
        <v>45200</v>
      </c>
      <c r="B531" s="8" t="s">
        <v>33</v>
      </c>
      <c r="C531" s="8" t="s">
        <v>29</v>
      </c>
      <c r="D531" s="9" t="s">
        <v>25</v>
      </c>
      <c r="E531" s="8">
        <v>494</v>
      </c>
      <c r="F531" s="10">
        <v>146718</v>
      </c>
      <c r="G531" s="10">
        <v>123500</v>
      </c>
    </row>
    <row r="532" spans="1:7" x14ac:dyDescent="0.25">
      <c r="A532" s="7">
        <v>45200</v>
      </c>
      <c r="B532" s="8" t="s">
        <v>32</v>
      </c>
      <c r="C532" s="8" t="s">
        <v>43</v>
      </c>
      <c r="D532" s="9" t="s">
        <v>30</v>
      </c>
      <c r="E532" s="8">
        <v>663</v>
      </c>
      <c r="F532" s="10">
        <v>82046.25</v>
      </c>
      <c r="G532" s="10">
        <v>79560</v>
      </c>
    </row>
    <row r="533" spans="1:7" x14ac:dyDescent="0.25">
      <c r="A533" s="7">
        <v>45200</v>
      </c>
      <c r="B533" s="8" t="s">
        <v>31</v>
      </c>
      <c r="C533" s="8" t="s">
        <v>26</v>
      </c>
      <c r="D533" s="9" t="s">
        <v>34</v>
      </c>
      <c r="E533" s="8">
        <v>766</v>
      </c>
      <c r="F533" s="10">
        <v>9100.08</v>
      </c>
      <c r="G533" s="10">
        <v>2298</v>
      </c>
    </row>
    <row r="534" spans="1:7" x14ac:dyDescent="0.25">
      <c r="A534" s="7">
        <v>45200</v>
      </c>
      <c r="B534" s="8" t="s">
        <v>32</v>
      </c>
      <c r="C534" s="8" t="s">
        <v>43</v>
      </c>
      <c r="D534" s="9" t="s">
        <v>35</v>
      </c>
      <c r="E534" s="8">
        <v>663</v>
      </c>
      <c r="F534" s="10">
        <v>82046.25</v>
      </c>
      <c r="G534" s="10">
        <v>79560</v>
      </c>
    </row>
    <row r="535" spans="1:7" x14ac:dyDescent="0.25">
      <c r="A535" s="7">
        <v>45200</v>
      </c>
      <c r="B535" s="8" t="s">
        <v>33</v>
      </c>
      <c r="C535" s="8" t="s">
        <v>29</v>
      </c>
      <c r="D535" s="9" t="s">
        <v>36</v>
      </c>
      <c r="E535" s="8">
        <v>494</v>
      </c>
      <c r="F535" s="10">
        <v>146718</v>
      </c>
      <c r="G535" s="10">
        <v>123500</v>
      </c>
    </row>
    <row r="536" spans="1:7" x14ac:dyDescent="0.25">
      <c r="A536" s="7">
        <v>45200</v>
      </c>
      <c r="B536" s="8" t="s">
        <v>33</v>
      </c>
      <c r="C536" s="8" t="s">
        <v>26</v>
      </c>
      <c r="D536" s="9" t="s">
        <v>25</v>
      </c>
      <c r="E536" s="8">
        <v>214</v>
      </c>
      <c r="F536" s="10">
        <v>62916</v>
      </c>
      <c r="G536" s="10">
        <v>53500</v>
      </c>
    </row>
    <row r="537" spans="1:7" x14ac:dyDescent="0.25">
      <c r="A537" s="7">
        <v>45200</v>
      </c>
      <c r="B537" s="8" t="s">
        <v>32</v>
      </c>
      <c r="C537" s="8" t="s">
        <v>26</v>
      </c>
      <c r="D537" s="9" t="s">
        <v>34</v>
      </c>
      <c r="E537" s="8">
        <v>809</v>
      </c>
      <c r="F537" s="10">
        <v>99102.5</v>
      </c>
      <c r="G537" s="10">
        <v>97080</v>
      </c>
    </row>
    <row r="538" spans="1:7" x14ac:dyDescent="0.25">
      <c r="A538" s="7">
        <v>45200</v>
      </c>
      <c r="B538" s="8" t="s">
        <v>32</v>
      </c>
      <c r="C538" s="8" t="s">
        <v>29</v>
      </c>
      <c r="D538" s="9" t="s">
        <v>34</v>
      </c>
      <c r="E538" s="8">
        <v>2145</v>
      </c>
      <c r="F538" s="10">
        <v>262762.5</v>
      </c>
      <c r="G538" s="10">
        <v>257400</v>
      </c>
    </row>
    <row r="539" spans="1:7" x14ac:dyDescent="0.25">
      <c r="A539" s="7">
        <v>45200</v>
      </c>
      <c r="B539" s="8" t="s">
        <v>23</v>
      </c>
      <c r="C539" s="8" t="s">
        <v>26</v>
      </c>
      <c r="D539" s="9" t="s">
        <v>35</v>
      </c>
      <c r="E539" s="8">
        <v>2966</v>
      </c>
      <c r="F539" s="10">
        <v>1017338</v>
      </c>
      <c r="G539" s="10">
        <v>771160</v>
      </c>
    </row>
    <row r="540" spans="1:7" x14ac:dyDescent="0.25">
      <c r="A540" s="7">
        <v>45200</v>
      </c>
      <c r="B540" s="8" t="s">
        <v>32</v>
      </c>
      <c r="C540" s="8" t="s">
        <v>26</v>
      </c>
      <c r="D540" s="9" t="s">
        <v>35</v>
      </c>
      <c r="E540" s="8">
        <v>809</v>
      </c>
      <c r="F540" s="10">
        <v>99102.5</v>
      </c>
      <c r="G540" s="10">
        <v>97080</v>
      </c>
    </row>
    <row r="541" spans="1:7" x14ac:dyDescent="0.25">
      <c r="A541" s="7">
        <v>45200</v>
      </c>
      <c r="B541" s="8" t="s">
        <v>32</v>
      </c>
      <c r="C541" s="8" t="s">
        <v>29</v>
      </c>
      <c r="D541" s="9" t="s">
        <v>35</v>
      </c>
      <c r="E541" s="8">
        <v>2145</v>
      </c>
      <c r="F541" s="10">
        <v>262762.5</v>
      </c>
      <c r="G541" s="10">
        <v>257400</v>
      </c>
    </row>
    <row r="542" spans="1:7" x14ac:dyDescent="0.25">
      <c r="A542" s="7">
        <v>45200</v>
      </c>
      <c r="B542" s="8" t="s">
        <v>33</v>
      </c>
      <c r="C542" s="8" t="s">
        <v>26</v>
      </c>
      <c r="D542" s="9" t="s">
        <v>36</v>
      </c>
      <c r="E542" s="8">
        <v>214</v>
      </c>
      <c r="F542" s="10">
        <v>62916</v>
      </c>
      <c r="G542" s="10">
        <v>53500</v>
      </c>
    </row>
    <row r="543" spans="1:7" x14ac:dyDescent="0.25">
      <c r="A543" s="7">
        <v>45200</v>
      </c>
      <c r="B543" s="8" t="s">
        <v>23</v>
      </c>
      <c r="C543" s="8" t="s">
        <v>26</v>
      </c>
      <c r="D543" s="9" t="s">
        <v>37</v>
      </c>
      <c r="E543" s="8">
        <v>2966</v>
      </c>
      <c r="F543" s="10">
        <v>1017338</v>
      </c>
      <c r="G543" s="10">
        <v>771160</v>
      </c>
    </row>
    <row r="544" spans="1:7" x14ac:dyDescent="0.25">
      <c r="A544" s="7">
        <v>45200</v>
      </c>
      <c r="B544" s="8" t="s">
        <v>27</v>
      </c>
      <c r="C544" s="8" t="s">
        <v>26</v>
      </c>
      <c r="D544" s="9" t="s">
        <v>34</v>
      </c>
      <c r="E544" s="8">
        <v>1945</v>
      </c>
      <c r="F544" s="10">
        <v>28299.75</v>
      </c>
      <c r="G544" s="10">
        <v>19450</v>
      </c>
    </row>
    <row r="545" spans="1:7" x14ac:dyDescent="0.25">
      <c r="A545" s="7">
        <v>45200</v>
      </c>
      <c r="B545" s="8" t="s">
        <v>27</v>
      </c>
      <c r="C545" s="8" t="s">
        <v>26</v>
      </c>
      <c r="D545" s="9" t="s">
        <v>36</v>
      </c>
      <c r="E545" s="8">
        <v>1945</v>
      </c>
      <c r="F545" s="10">
        <v>28299.75</v>
      </c>
      <c r="G545" s="10">
        <v>19450</v>
      </c>
    </row>
    <row r="546" spans="1:7" x14ac:dyDescent="0.25">
      <c r="A546" s="7">
        <v>45200</v>
      </c>
      <c r="B546" s="8" t="s">
        <v>23</v>
      </c>
      <c r="C546" s="8" t="s">
        <v>24</v>
      </c>
      <c r="D546" s="9" t="s">
        <v>25</v>
      </c>
      <c r="E546" s="8">
        <v>2851</v>
      </c>
      <c r="F546" s="10">
        <v>19158.72</v>
      </c>
      <c r="G546" s="10">
        <v>14255</v>
      </c>
    </row>
    <row r="547" spans="1:7" x14ac:dyDescent="0.25">
      <c r="A547" s="7">
        <v>45200</v>
      </c>
      <c r="B547" s="8" t="s">
        <v>23</v>
      </c>
      <c r="C547" s="8" t="s">
        <v>24</v>
      </c>
      <c r="D547" s="9" t="s">
        <v>30</v>
      </c>
      <c r="E547" s="8">
        <v>2851</v>
      </c>
      <c r="F547" s="10">
        <v>19158.72</v>
      </c>
      <c r="G547" s="10">
        <v>14255</v>
      </c>
    </row>
    <row r="548" spans="1:7" x14ac:dyDescent="0.25">
      <c r="A548" s="7">
        <v>45200</v>
      </c>
      <c r="B548" s="8" t="s">
        <v>27</v>
      </c>
      <c r="C548" s="8" t="s">
        <v>43</v>
      </c>
      <c r="D548" s="9" t="s">
        <v>34</v>
      </c>
      <c r="E548" s="8">
        <v>671</v>
      </c>
      <c r="F548" s="10">
        <v>9662.4</v>
      </c>
      <c r="G548" s="10">
        <v>6710</v>
      </c>
    </row>
    <row r="549" spans="1:7" x14ac:dyDescent="0.25">
      <c r="A549" s="7">
        <v>45200</v>
      </c>
      <c r="B549" s="8" t="s">
        <v>27</v>
      </c>
      <c r="C549" s="8" t="s">
        <v>29</v>
      </c>
      <c r="D549" s="9" t="s">
        <v>34</v>
      </c>
      <c r="E549" s="8">
        <v>1514</v>
      </c>
      <c r="F549" s="10">
        <v>21801.599999999999</v>
      </c>
      <c r="G549" s="10">
        <v>15140</v>
      </c>
    </row>
    <row r="550" spans="1:7" x14ac:dyDescent="0.25">
      <c r="A550" s="7">
        <v>45200</v>
      </c>
      <c r="B550" s="8" t="s">
        <v>27</v>
      </c>
      <c r="C550" s="8" t="s">
        <v>29</v>
      </c>
      <c r="D550" s="9" t="s">
        <v>36</v>
      </c>
      <c r="E550" s="8">
        <v>1514</v>
      </c>
      <c r="F550" s="10">
        <v>21801.599999999999</v>
      </c>
      <c r="G550" s="10">
        <v>15140</v>
      </c>
    </row>
    <row r="551" spans="1:7" x14ac:dyDescent="0.25">
      <c r="A551" s="7">
        <v>45200</v>
      </c>
      <c r="B551" s="8" t="s">
        <v>27</v>
      </c>
      <c r="C551" s="8" t="s">
        <v>43</v>
      </c>
      <c r="D551" s="9" t="s">
        <v>37</v>
      </c>
      <c r="E551" s="8">
        <v>671</v>
      </c>
      <c r="F551" s="10">
        <v>9662.4</v>
      </c>
      <c r="G551" s="10">
        <v>6710</v>
      </c>
    </row>
    <row r="552" spans="1:7" x14ac:dyDescent="0.25">
      <c r="A552" s="7">
        <v>45200</v>
      </c>
      <c r="B552" s="8" t="s">
        <v>23</v>
      </c>
      <c r="C552" s="8" t="s">
        <v>26</v>
      </c>
      <c r="D552" s="9" t="s">
        <v>30</v>
      </c>
      <c r="E552" s="8">
        <v>1159</v>
      </c>
      <c r="F552" s="10">
        <v>7707.35</v>
      </c>
      <c r="G552" s="10">
        <v>5795</v>
      </c>
    </row>
    <row r="553" spans="1:7" x14ac:dyDescent="0.25">
      <c r="A553" s="7">
        <v>45200</v>
      </c>
      <c r="B553" s="8" t="s">
        <v>23</v>
      </c>
      <c r="C553" s="8" t="s">
        <v>26</v>
      </c>
      <c r="D553" s="9" t="s">
        <v>37</v>
      </c>
      <c r="E553" s="8">
        <v>1159</v>
      </c>
      <c r="F553" s="10">
        <v>7707.35</v>
      </c>
      <c r="G553" s="10">
        <v>5795</v>
      </c>
    </row>
    <row r="554" spans="1:7" x14ac:dyDescent="0.25">
      <c r="A554" s="7">
        <v>45200</v>
      </c>
      <c r="B554" s="8" t="s">
        <v>23</v>
      </c>
      <c r="C554" s="8" t="s">
        <v>24</v>
      </c>
      <c r="D554" s="9" t="s">
        <v>34</v>
      </c>
      <c r="E554" s="8">
        <v>1228</v>
      </c>
      <c r="F554" s="10">
        <v>408310</v>
      </c>
      <c r="G554" s="10">
        <v>319280</v>
      </c>
    </row>
    <row r="555" spans="1:7" x14ac:dyDescent="0.25">
      <c r="A555" s="7">
        <v>45200</v>
      </c>
      <c r="B555" s="8" t="s">
        <v>23</v>
      </c>
      <c r="C555" s="8" t="s">
        <v>24</v>
      </c>
      <c r="D555" s="9" t="s">
        <v>34</v>
      </c>
      <c r="E555" s="8">
        <v>1389</v>
      </c>
      <c r="F555" s="10">
        <v>26391</v>
      </c>
      <c r="G555" s="10">
        <v>13890</v>
      </c>
    </row>
    <row r="556" spans="1:7" x14ac:dyDescent="0.25">
      <c r="A556" s="7">
        <v>45200</v>
      </c>
      <c r="B556" s="8" t="s">
        <v>32</v>
      </c>
      <c r="C556" s="8" t="s">
        <v>28</v>
      </c>
      <c r="D556" s="9" t="s">
        <v>34</v>
      </c>
      <c r="E556" s="8">
        <v>704</v>
      </c>
      <c r="F556" s="10">
        <v>83600</v>
      </c>
      <c r="G556" s="10">
        <v>84480</v>
      </c>
    </row>
    <row r="557" spans="1:7" x14ac:dyDescent="0.25">
      <c r="A557" s="7">
        <v>45200</v>
      </c>
      <c r="B557" s="8" t="s">
        <v>32</v>
      </c>
      <c r="C557" s="8" t="s">
        <v>28</v>
      </c>
      <c r="D557" s="9" t="s">
        <v>35</v>
      </c>
      <c r="E557" s="8">
        <v>704</v>
      </c>
      <c r="F557" s="10">
        <v>83600</v>
      </c>
      <c r="G557" s="10">
        <v>84480</v>
      </c>
    </row>
    <row r="558" spans="1:7" x14ac:dyDescent="0.25">
      <c r="A558" s="7">
        <v>45200</v>
      </c>
      <c r="B558" s="8" t="s">
        <v>23</v>
      </c>
      <c r="C558" s="8" t="s">
        <v>24</v>
      </c>
      <c r="D558" s="9" t="s">
        <v>36</v>
      </c>
      <c r="E558" s="8">
        <v>1389</v>
      </c>
      <c r="F558" s="10">
        <v>26391</v>
      </c>
      <c r="G558" s="10">
        <v>13890</v>
      </c>
    </row>
    <row r="559" spans="1:7" x14ac:dyDescent="0.25">
      <c r="A559" s="7">
        <v>45200</v>
      </c>
      <c r="B559" s="8" t="s">
        <v>23</v>
      </c>
      <c r="C559" s="8" t="s">
        <v>24</v>
      </c>
      <c r="D559" s="9" t="s">
        <v>37</v>
      </c>
      <c r="E559" s="8">
        <v>1228</v>
      </c>
      <c r="F559" s="10">
        <v>408310</v>
      </c>
      <c r="G559" s="10">
        <v>319280</v>
      </c>
    </row>
    <row r="560" spans="1:7" x14ac:dyDescent="0.25">
      <c r="A560" s="7">
        <v>45200</v>
      </c>
      <c r="B560" s="8" t="s">
        <v>31</v>
      </c>
      <c r="C560" s="8" t="s">
        <v>24</v>
      </c>
      <c r="D560" s="9" t="s">
        <v>25</v>
      </c>
      <c r="E560" s="8">
        <v>2299</v>
      </c>
      <c r="F560" s="10">
        <v>25932.720000000001</v>
      </c>
      <c r="G560" s="10">
        <v>6897</v>
      </c>
    </row>
    <row r="561" spans="1:7" x14ac:dyDescent="0.25">
      <c r="A561" s="7">
        <v>45200</v>
      </c>
      <c r="B561" s="8" t="s">
        <v>23</v>
      </c>
      <c r="C561" s="8" t="s">
        <v>28</v>
      </c>
      <c r="D561" s="9" t="s">
        <v>30</v>
      </c>
      <c r="E561" s="8">
        <v>1403</v>
      </c>
      <c r="F561" s="10">
        <v>9231.74</v>
      </c>
      <c r="G561" s="10">
        <v>7015</v>
      </c>
    </row>
    <row r="562" spans="1:7" x14ac:dyDescent="0.25">
      <c r="A562" s="7">
        <v>45200</v>
      </c>
      <c r="B562" s="8" t="s">
        <v>31</v>
      </c>
      <c r="C562" s="8" t="s">
        <v>24</v>
      </c>
      <c r="D562" s="9" t="s">
        <v>34</v>
      </c>
      <c r="E562" s="8">
        <v>2299</v>
      </c>
      <c r="F562" s="10">
        <v>25932.720000000001</v>
      </c>
      <c r="G562" s="10">
        <v>6897</v>
      </c>
    </row>
    <row r="563" spans="1:7" x14ac:dyDescent="0.25">
      <c r="A563" s="7">
        <v>45200</v>
      </c>
      <c r="B563" s="8" t="s">
        <v>23</v>
      </c>
      <c r="C563" s="8" t="s">
        <v>43</v>
      </c>
      <c r="D563" s="9" t="s">
        <v>34</v>
      </c>
      <c r="E563" s="8">
        <v>727</v>
      </c>
      <c r="F563" s="10">
        <v>239183</v>
      </c>
      <c r="G563" s="10">
        <v>189020</v>
      </c>
    </row>
    <row r="564" spans="1:7" x14ac:dyDescent="0.25">
      <c r="A564" s="7">
        <v>45200</v>
      </c>
      <c r="B564" s="8" t="s">
        <v>33</v>
      </c>
      <c r="C564" s="8" t="s">
        <v>28</v>
      </c>
      <c r="D564" s="9" t="s">
        <v>35</v>
      </c>
      <c r="E564" s="8">
        <v>1221</v>
      </c>
      <c r="F564" s="10">
        <v>344322</v>
      </c>
      <c r="G564" s="10">
        <v>305250</v>
      </c>
    </row>
    <row r="565" spans="1:7" x14ac:dyDescent="0.25">
      <c r="A565" s="7">
        <v>45200</v>
      </c>
      <c r="B565" s="8" t="s">
        <v>23</v>
      </c>
      <c r="C565" s="8" t="s">
        <v>28</v>
      </c>
      <c r="D565" s="9" t="s">
        <v>35</v>
      </c>
      <c r="E565" s="8">
        <v>2076</v>
      </c>
      <c r="F565" s="10">
        <v>683004</v>
      </c>
      <c r="G565" s="10">
        <v>539760</v>
      </c>
    </row>
    <row r="566" spans="1:7" x14ac:dyDescent="0.25">
      <c r="A566" s="7">
        <v>45200</v>
      </c>
      <c r="B566" s="8" t="s">
        <v>33</v>
      </c>
      <c r="C566" s="8" t="s">
        <v>28</v>
      </c>
      <c r="D566" s="9" t="s">
        <v>36</v>
      </c>
      <c r="E566" s="8">
        <v>1221</v>
      </c>
      <c r="F566" s="10">
        <v>344322</v>
      </c>
      <c r="G566" s="10">
        <v>305250</v>
      </c>
    </row>
    <row r="567" spans="1:7" x14ac:dyDescent="0.25">
      <c r="A567" s="7">
        <v>45200</v>
      </c>
      <c r="B567" s="8" t="s">
        <v>23</v>
      </c>
      <c r="C567" s="8" t="s">
        <v>43</v>
      </c>
      <c r="D567" s="9" t="s">
        <v>37</v>
      </c>
      <c r="E567" s="8">
        <v>727</v>
      </c>
      <c r="F567" s="10">
        <v>239183</v>
      </c>
      <c r="G567" s="10">
        <v>189020</v>
      </c>
    </row>
    <row r="568" spans="1:7" x14ac:dyDescent="0.25">
      <c r="A568" s="7">
        <v>45200</v>
      </c>
      <c r="B568" s="8" t="s">
        <v>23</v>
      </c>
      <c r="C568" s="8" t="s">
        <v>28</v>
      </c>
      <c r="D568" s="9" t="s">
        <v>37</v>
      </c>
      <c r="E568" s="8">
        <v>1403</v>
      </c>
      <c r="F568" s="10">
        <v>9231.74</v>
      </c>
      <c r="G568" s="10">
        <v>7015</v>
      </c>
    </row>
    <row r="569" spans="1:7" x14ac:dyDescent="0.25">
      <c r="A569" s="7">
        <v>45200</v>
      </c>
      <c r="B569" s="8" t="s">
        <v>23</v>
      </c>
      <c r="C569" s="8" t="s">
        <v>28</v>
      </c>
      <c r="D569" s="9" t="s">
        <v>37</v>
      </c>
      <c r="E569" s="8">
        <v>2076</v>
      </c>
      <c r="F569" s="10">
        <v>683004</v>
      </c>
      <c r="G569" s="10">
        <v>539760</v>
      </c>
    </row>
    <row r="570" spans="1:7" x14ac:dyDescent="0.25">
      <c r="A570" s="7">
        <v>45200</v>
      </c>
      <c r="B570" s="8" t="s">
        <v>23</v>
      </c>
      <c r="C570" s="8" t="s">
        <v>28</v>
      </c>
      <c r="D570" s="9" t="s">
        <v>30</v>
      </c>
      <c r="E570" s="8">
        <v>1757</v>
      </c>
      <c r="F570" s="10">
        <v>33031.599999999999</v>
      </c>
      <c r="G570" s="10">
        <v>17570</v>
      </c>
    </row>
    <row r="571" spans="1:7" x14ac:dyDescent="0.25">
      <c r="A571" s="7">
        <v>45200</v>
      </c>
      <c r="B571" s="8" t="s">
        <v>23</v>
      </c>
      <c r="C571" s="8" t="s">
        <v>28</v>
      </c>
      <c r="D571" s="9" t="s">
        <v>34</v>
      </c>
      <c r="E571" s="8">
        <v>1757</v>
      </c>
      <c r="F571" s="10">
        <v>33031.599999999999</v>
      </c>
      <c r="G571" s="10">
        <v>17570</v>
      </c>
    </row>
    <row r="572" spans="1:7" x14ac:dyDescent="0.25">
      <c r="A572" s="7">
        <v>45200</v>
      </c>
      <c r="B572" s="8" t="s">
        <v>31</v>
      </c>
      <c r="C572" s="8" t="s">
        <v>29</v>
      </c>
      <c r="D572" s="9" t="s">
        <v>25</v>
      </c>
      <c r="E572" s="8">
        <v>367</v>
      </c>
      <c r="F572" s="10">
        <v>4007.64</v>
      </c>
      <c r="G572" s="10">
        <v>1101</v>
      </c>
    </row>
    <row r="573" spans="1:7" x14ac:dyDescent="0.25">
      <c r="A573" s="7">
        <v>45200</v>
      </c>
      <c r="B573" s="8" t="s">
        <v>31</v>
      </c>
      <c r="C573" s="8" t="s">
        <v>29</v>
      </c>
      <c r="D573" s="9" t="s">
        <v>34</v>
      </c>
      <c r="E573" s="8">
        <v>367</v>
      </c>
      <c r="F573" s="10">
        <v>4007.64</v>
      </c>
      <c r="G573" s="10">
        <v>1101</v>
      </c>
    </row>
    <row r="574" spans="1:7" x14ac:dyDescent="0.25">
      <c r="A574" s="7">
        <v>45200</v>
      </c>
      <c r="B574" s="8" t="s">
        <v>31</v>
      </c>
      <c r="C574" s="8" t="s">
        <v>43</v>
      </c>
      <c r="D574" s="9" t="s">
        <v>25</v>
      </c>
      <c r="E574" s="8">
        <v>386</v>
      </c>
      <c r="F574" s="10">
        <v>4168.8</v>
      </c>
      <c r="G574" s="10">
        <v>1158</v>
      </c>
    </row>
    <row r="575" spans="1:7" x14ac:dyDescent="0.25">
      <c r="A575" s="7">
        <v>45200</v>
      </c>
      <c r="B575" s="8" t="s">
        <v>31</v>
      </c>
      <c r="C575" s="8" t="s">
        <v>43</v>
      </c>
      <c r="D575" s="9" t="s">
        <v>34</v>
      </c>
      <c r="E575" s="8">
        <v>386</v>
      </c>
      <c r="F575" s="10">
        <v>4168.8</v>
      </c>
      <c r="G575" s="10">
        <v>1158</v>
      </c>
    </row>
    <row r="576" spans="1:7" x14ac:dyDescent="0.25">
      <c r="A576" s="7">
        <v>45200</v>
      </c>
      <c r="B576" s="8" t="s">
        <v>27</v>
      </c>
      <c r="C576" s="8" t="s">
        <v>28</v>
      </c>
      <c r="D576" s="9" t="s">
        <v>34</v>
      </c>
      <c r="E576" s="8">
        <v>2167</v>
      </c>
      <c r="F576" s="10">
        <v>29254.5</v>
      </c>
      <c r="G576" s="10">
        <v>21670</v>
      </c>
    </row>
    <row r="577" spans="1:7" x14ac:dyDescent="0.25">
      <c r="A577" s="7">
        <v>45200</v>
      </c>
      <c r="B577" s="8" t="s">
        <v>33</v>
      </c>
      <c r="C577" s="8" t="s">
        <v>43</v>
      </c>
      <c r="D577" s="9" t="s">
        <v>35</v>
      </c>
      <c r="E577" s="8">
        <v>2294</v>
      </c>
      <c r="F577" s="10">
        <v>619380</v>
      </c>
      <c r="G577" s="10">
        <v>573500</v>
      </c>
    </row>
    <row r="578" spans="1:7" x14ac:dyDescent="0.25">
      <c r="A578" s="7">
        <v>45200</v>
      </c>
      <c r="B578" s="8" t="s">
        <v>33</v>
      </c>
      <c r="C578" s="8" t="s">
        <v>43</v>
      </c>
      <c r="D578" s="9" t="s">
        <v>36</v>
      </c>
      <c r="E578" s="8">
        <v>2294</v>
      </c>
      <c r="F578" s="10">
        <v>619380</v>
      </c>
      <c r="G578" s="10">
        <v>573500</v>
      </c>
    </row>
    <row r="579" spans="1:7" x14ac:dyDescent="0.25">
      <c r="A579" s="7">
        <v>45200</v>
      </c>
      <c r="B579" s="8" t="s">
        <v>27</v>
      </c>
      <c r="C579" s="8" t="s">
        <v>28</v>
      </c>
      <c r="D579" s="9" t="s">
        <v>36</v>
      </c>
      <c r="E579" s="8">
        <v>2167</v>
      </c>
      <c r="F579" s="10">
        <v>29254.5</v>
      </c>
      <c r="G579" s="10">
        <v>21670</v>
      </c>
    </row>
    <row r="580" spans="1:7" x14ac:dyDescent="0.25">
      <c r="A580" s="7">
        <v>45200</v>
      </c>
      <c r="B580" s="8" t="s">
        <v>31</v>
      </c>
      <c r="C580" s="8" t="s">
        <v>28</v>
      </c>
      <c r="D580" s="9" t="s">
        <v>25</v>
      </c>
      <c r="E580" s="8">
        <v>1198</v>
      </c>
      <c r="F580" s="10">
        <v>12794.64</v>
      </c>
      <c r="G580" s="10">
        <v>3594</v>
      </c>
    </row>
    <row r="581" spans="1:7" x14ac:dyDescent="0.25">
      <c r="A581" s="7">
        <v>45200</v>
      </c>
      <c r="B581" s="8" t="s">
        <v>31</v>
      </c>
      <c r="C581" s="8" t="s">
        <v>28</v>
      </c>
      <c r="D581" s="9" t="s">
        <v>34</v>
      </c>
      <c r="E581" s="8">
        <v>1198</v>
      </c>
      <c r="F581" s="10">
        <v>12794.64</v>
      </c>
      <c r="G581" s="10">
        <v>3594</v>
      </c>
    </row>
    <row r="582" spans="1:7" x14ac:dyDescent="0.25">
      <c r="A582" s="7">
        <v>45200</v>
      </c>
      <c r="B582" s="8" t="s">
        <v>23</v>
      </c>
      <c r="C582" s="8" t="s">
        <v>26</v>
      </c>
      <c r="D582" s="9" t="s">
        <v>30</v>
      </c>
      <c r="E582" s="8">
        <v>2992</v>
      </c>
      <c r="F582" s="10">
        <v>53257.599999999999</v>
      </c>
      <c r="G582" s="10">
        <v>29920</v>
      </c>
    </row>
    <row r="583" spans="1:7" x14ac:dyDescent="0.25">
      <c r="A583" s="7">
        <v>45200</v>
      </c>
      <c r="B583" s="8" t="s">
        <v>23</v>
      </c>
      <c r="C583" s="8" t="s">
        <v>26</v>
      </c>
      <c r="D583" s="9" t="s">
        <v>34</v>
      </c>
      <c r="E583" s="8">
        <v>2992</v>
      </c>
      <c r="F583" s="10">
        <v>53257.599999999999</v>
      </c>
      <c r="G583" s="10">
        <v>29920</v>
      </c>
    </row>
    <row r="584" spans="1:7" x14ac:dyDescent="0.25">
      <c r="A584" s="7">
        <v>45200</v>
      </c>
      <c r="B584" s="8" t="s">
        <v>23</v>
      </c>
      <c r="C584" s="8" t="s">
        <v>29</v>
      </c>
      <c r="D584" s="9" t="s">
        <v>35</v>
      </c>
      <c r="E584" s="8">
        <v>344</v>
      </c>
      <c r="F584" s="10">
        <v>107156</v>
      </c>
      <c r="G584" s="10">
        <v>89440</v>
      </c>
    </row>
    <row r="585" spans="1:7" x14ac:dyDescent="0.25">
      <c r="A585" s="7">
        <v>45200</v>
      </c>
      <c r="B585" s="8" t="s">
        <v>23</v>
      </c>
      <c r="C585" s="8" t="s">
        <v>29</v>
      </c>
      <c r="D585" s="9" t="s">
        <v>37</v>
      </c>
      <c r="E585" s="8">
        <v>344</v>
      </c>
      <c r="F585" s="10">
        <v>107156</v>
      </c>
      <c r="G585" s="10">
        <v>89440</v>
      </c>
    </row>
    <row r="586" spans="1:7" x14ac:dyDescent="0.25">
      <c r="A586" s="7">
        <v>45200</v>
      </c>
      <c r="B586" s="8" t="s">
        <v>23</v>
      </c>
      <c r="C586" s="8" t="s">
        <v>29</v>
      </c>
      <c r="D586" s="9" t="s">
        <v>30</v>
      </c>
      <c r="E586" s="8">
        <v>1715</v>
      </c>
      <c r="F586" s="10">
        <v>30184</v>
      </c>
      <c r="G586" s="10">
        <v>17150</v>
      </c>
    </row>
    <row r="587" spans="1:7" x14ac:dyDescent="0.25">
      <c r="A587" s="7">
        <v>45200</v>
      </c>
      <c r="B587" s="8" t="s">
        <v>23</v>
      </c>
      <c r="C587" s="8" t="s">
        <v>29</v>
      </c>
      <c r="D587" s="9" t="s">
        <v>34</v>
      </c>
      <c r="E587" s="8">
        <v>1715</v>
      </c>
      <c r="F587" s="10">
        <v>30184</v>
      </c>
      <c r="G587" s="10">
        <v>17150</v>
      </c>
    </row>
    <row r="588" spans="1:7" x14ac:dyDescent="0.25">
      <c r="A588" s="7">
        <v>45200</v>
      </c>
      <c r="B588" s="8" t="s">
        <v>23</v>
      </c>
      <c r="C588" s="8" t="s">
        <v>43</v>
      </c>
      <c r="D588" s="9" t="s">
        <v>25</v>
      </c>
      <c r="E588" s="8">
        <v>2996</v>
      </c>
      <c r="F588" s="10">
        <v>18035.919999999998</v>
      </c>
      <c r="G588" s="10">
        <v>14980</v>
      </c>
    </row>
    <row r="589" spans="1:7" x14ac:dyDescent="0.25">
      <c r="A589" s="7">
        <v>45200</v>
      </c>
      <c r="B589" s="8" t="s">
        <v>23</v>
      </c>
      <c r="C589" s="8" t="s">
        <v>43</v>
      </c>
      <c r="D589" s="9" t="s">
        <v>30</v>
      </c>
      <c r="E589" s="8">
        <v>2996</v>
      </c>
      <c r="F589" s="10">
        <v>18035.919999999998</v>
      </c>
      <c r="G589" s="10">
        <v>14980</v>
      </c>
    </row>
    <row r="590" spans="1:7" x14ac:dyDescent="0.25">
      <c r="A590" s="7">
        <v>45200</v>
      </c>
      <c r="B590" s="8" t="s">
        <v>23</v>
      </c>
      <c r="C590" s="8" t="s">
        <v>29</v>
      </c>
      <c r="D590" s="9" t="s">
        <v>30</v>
      </c>
      <c r="E590" s="8">
        <v>1727</v>
      </c>
      <c r="F590" s="10">
        <v>10396.540000000001</v>
      </c>
      <c r="G590" s="10">
        <v>8635</v>
      </c>
    </row>
    <row r="591" spans="1:7" x14ac:dyDescent="0.25">
      <c r="A591" s="7">
        <v>45200</v>
      </c>
      <c r="B591" s="8" t="s">
        <v>27</v>
      </c>
      <c r="C591" s="8" t="s">
        <v>24</v>
      </c>
      <c r="D591" s="9" t="s">
        <v>34</v>
      </c>
      <c r="E591" s="8">
        <v>1743</v>
      </c>
      <c r="F591" s="10">
        <v>22484.7</v>
      </c>
      <c r="G591" s="10">
        <v>17430</v>
      </c>
    </row>
    <row r="592" spans="1:7" x14ac:dyDescent="0.25">
      <c r="A592" s="7">
        <v>45200</v>
      </c>
      <c r="B592" s="8" t="s">
        <v>33</v>
      </c>
      <c r="C592" s="8" t="s">
        <v>24</v>
      </c>
      <c r="D592" s="9" t="s">
        <v>35</v>
      </c>
      <c r="E592" s="8">
        <v>269</v>
      </c>
      <c r="F592" s="10">
        <v>69402</v>
      </c>
      <c r="G592" s="10">
        <v>67250</v>
      </c>
    </row>
    <row r="593" spans="1:7" x14ac:dyDescent="0.25">
      <c r="A593" s="7">
        <v>45200</v>
      </c>
      <c r="B593" s="8" t="s">
        <v>33</v>
      </c>
      <c r="C593" s="8" t="s">
        <v>24</v>
      </c>
      <c r="D593" s="9" t="s">
        <v>36</v>
      </c>
      <c r="E593" s="8">
        <v>269</v>
      </c>
      <c r="F593" s="10">
        <v>69402</v>
      </c>
      <c r="G593" s="10">
        <v>67250</v>
      </c>
    </row>
    <row r="594" spans="1:7" x14ac:dyDescent="0.25">
      <c r="A594" s="7">
        <v>45200</v>
      </c>
      <c r="B594" s="8" t="s">
        <v>27</v>
      </c>
      <c r="C594" s="8" t="s">
        <v>24</v>
      </c>
      <c r="D594" s="9" t="s">
        <v>37</v>
      </c>
      <c r="E594" s="8">
        <v>1743</v>
      </c>
      <c r="F594" s="10">
        <v>22484.7</v>
      </c>
      <c r="G594" s="10">
        <v>17430</v>
      </c>
    </row>
    <row r="595" spans="1:7" x14ac:dyDescent="0.25">
      <c r="A595" s="7">
        <v>45200</v>
      </c>
      <c r="B595" s="8" t="s">
        <v>23</v>
      </c>
      <c r="C595" s="8" t="s">
        <v>29</v>
      </c>
      <c r="D595" s="9" t="s">
        <v>37</v>
      </c>
      <c r="E595" s="8">
        <v>1727</v>
      </c>
      <c r="F595" s="10">
        <v>10396.540000000001</v>
      </c>
      <c r="G595" s="10">
        <v>8635</v>
      </c>
    </row>
    <row r="596" spans="1:7" x14ac:dyDescent="0.25">
      <c r="A596" s="7">
        <v>45200</v>
      </c>
      <c r="B596" s="8" t="s">
        <v>23</v>
      </c>
      <c r="C596" s="8" t="s">
        <v>43</v>
      </c>
      <c r="D596" s="9" t="s">
        <v>34</v>
      </c>
      <c r="E596" s="8">
        <v>267</v>
      </c>
      <c r="F596" s="10">
        <v>4539</v>
      </c>
      <c r="G596" s="10">
        <v>2670</v>
      </c>
    </row>
    <row r="597" spans="1:7" x14ac:dyDescent="0.25">
      <c r="A597" s="7">
        <v>45200</v>
      </c>
      <c r="B597" s="8" t="s">
        <v>23</v>
      </c>
      <c r="C597" s="8" t="s">
        <v>43</v>
      </c>
      <c r="D597" s="9" t="s">
        <v>36</v>
      </c>
      <c r="E597" s="8">
        <v>267</v>
      </c>
      <c r="F597" s="10">
        <v>4539</v>
      </c>
      <c r="G597" s="10">
        <v>2670</v>
      </c>
    </row>
    <row r="598" spans="1:7" x14ac:dyDescent="0.25">
      <c r="A598" s="7">
        <v>45231</v>
      </c>
      <c r="B598" s="8" t="s">
        <v>23</v>
      </c>
      <c r="C598" s="8" t="s">
        <v>24</v>
      </c>
      <c r="D598" s="9" t="s">
        <v>34</v>
      </c>
      <c r="E598" s="8">
        <v>1725</v>
      </c>
      <c r="F598" s="10">
        <v>603750</v>
      </c>
      <c r="G598" s="10">
        <v>448500</v>
      </c>
    </row>
    <row r="599" spans="1:7" x14ac:dyDescent="0.25">
      <c r="A599" s="7">
        <v>45231</v>
      </c>
      <c r="B599" s="8" t="s">
        <v>31</v>
      </c>
      <c r="C599" s="8" t="s">
        <v>43</v>
      </c>
      <c r="D599" s="9" t="s">
        <v>34</v>
      </c>
      <c r="E599" s="8">
        <v>912</v>
      </c>
      <c r="F599" s="10">
        <v>10944</v>
      </c>
      <c r="G599" s="10">
        <v>2736</v>
      </c>
    </row>
    <row r="600" spans="1:7" x14ac:dyDescent="0.25">
      <c r="A600" s="7">
        <v>45231</v>
      </c>
      <c r="B600" s="8" t="s">
        <v>23</v>
      </c>
      <c r="C600" s="8" t="s">
        <v>24</v>
      </c>
      <c r="D600" s="9" t="s">
        <v>35</v>
      </c>
      <c r="E600" s="8">
        <v>2092</v>
      </c>
      <c r="F600" s="10">
        <v>14497.56</v>
      </c>
      <c r="G600" s="10">
        <v>10460</v>
      </c>
    </row>
    <row r="601" spans="1:7" x14ac:dyDescent="0.25">
      <c r="A601" s="7">
        <v>45231</v>
      </c>
      <c r="B601" s="8" t="s">
        <v>27</v>
      </c>
      <c r="C601" s="8" t="s">
        <v>28</v>
      </c>
      <c r="D601" s="9" t="s">
        <v>37</v>
      </c>
      <c r="E601" s="8">
        <v>321</v>
      </c>
      <c r="F601" s="10">
        <v>4766.8500000000004</v>
      </c>
      <c r="G601" s="10">
        <v>3210</v>
      </c>
    </row>
    <row r="602" spans="1:7" x14ac:dyDescent="0.25">
      <c r="A602" s="7">
        <v>45231</v>
      </c>
      <c r="B602" s="8" t="s">
        <v>23</v>
      </c>
      <c r="C602" s="8" t="s">
        <v>28</v>
      </c>
      <c r="D602" s="9" t="s">
        <v>25</v>
      </c>
      <c r="E602" s="8">
        <v>2145</v>
      </c>
      <c r="F602" s="10">
        <v>14714.7</v>
      </c>
      <c r="G602" s="10">
        <v>10725</v>
      </c>
    </row>
    <row r="603" spans="1:7" x14ac:dyDescent="0.25">
      <c r="A603" s="7">
        <v>45231</v>
      </c>
      <c r="B603" s="8" t="s">
        <v>32</v>
      </c>
      <c r="C603" s="8" t="s">
        <v>29</v>
      </c>
      <c r="D603" s="9" t="s">
        <v>30</v>
      </c>
      <c r="E603" s="8">
        <v>1660</v>
      </c>
      <c r="F603" s="10">
        <v>203350</v>
      </c>
      <c r="G603" s="10">
        <v>199200</v>
      </c>
    </row>
    <row r="604" spans="1:7" x14ac:dyDescent="0.25">
      <c r="A604" s="7">
        <v>45231</v>
      </c>
      <c r="B604" s="8" t="s">
        <v>31</v>
      </c>
      <c r="C604" s="8" t="s">
        <v>28</v>
      </c>
      <c r="D604" s="9" t="s">
        <v>34</v>
      </c>
      <c r="E604" s="8">
        <v>1785</v>
      </c>
      <c r="F604" s="10">
        <v>20991.599999999999</v>
      </c>
      <c r="G604" s="10">
        <v>5355</v>
      </c>
    </row>
    <row r="605" spans="1:7" x14ac:dyDescent="0.25">
      <c r="A605" s="7">
        <v>45231</v>
      </c>
      <c r="B605" s="8" t="s">
        <v>23</v>
      </c>
      <c r="C605" s="8" t="s">
        <v>26</v>
      </c>
      <c r="D605" s="9" t="s">
        <v>25</v>
      </c>
      <c r="E605" s="8">
        <v>1016</v>
      </c>
      <c r="F605" s="10">
        <v>6756.4</v>
      </c>
      <c r="G605" s="10">
        <v>5080</v>
      </c>
    </row>
    <row r="606" spans="1:7" x14ac:dyDescent="0.25">
      <c r="A606" s="7">
        <v>45231</v>
      </c>
      <c r="B606" s="8" t="s">
        <v>23</v>
      </c>
      <c r="C606" s="8" t="s">
        <v>43</v>
      </c>
      <c r="D606" s="9" t="s">
        <v>36</v>
      </c>
      <c r="E606" s="8">
        <v>1265</v>
      </c>
      <c r="F606" s="10">
        <v>24035</v>
      </c>
      <c r="G606" s="10">
        <v>12650</v>
      </c>
    </row>
    <row r="607" spans="1:7" x14ac:dyDescent="0.25">
      <c r="A607" s="7">
        <v>45231</v>
      </c>
      <c r="B607" s="8" t="s">
        <v>23</v>
      </c>
      <c r="C607" s="8" t="s">
        <v>26</v>
      </c>
      <c r="D607" s="9" t="s">
        <v>36</v>
      </c>
      <c r="E607" s="8">
        <v>2297</v>
      </c>
      <c r="F607" s="10">
        <v>43643</v>
      </c>
      <c r="G607" s="10">
        <v>22970</v>
      </c>
    </row>
    <row r="608" spans="1:7" x14ac:dyDescent="0.25">
      <c r="A608" s="7">
        <v>45231</v>
      </c>
      <c r="B608" s="8" t="s">
        <v>23</v>
      </c>
      <c r="C608" s="8" t="s">
        <v>43</v>
      </c>
      <c r="D608" s="9" t="s">
        <v>25</v>
      </c>
      <c r="E608" s="8">
        <v>263</v>
      </c>
      <c r="F608" s="10">
        <v>1730.54</v>
      </c>
      <c r="G608" s="10">
        <v>1315</v>
      </c>
    </row>
    <row r="609" spans="1:7" x14ac:dyDescent="0.25">
      <c r="A609" s="7">
        <v>45231</v>
      </c>
      <c r="B609" s="8" t="s">
        <v>23</v>
      </c>
      <c r="C609" s="8" t="s">
        <v>29</v>
      </c>
      <c r="D609" s="9" t="s">
        <v>36</v>
      </c>
      <c r="E609" s="8">
        <v>1123</v>
      </c>
      <c r="F609" s="10">
        <v>21112.400000000001</v>
      </c>
      <c r="G609" s="10">
        <v>11230</v>
      </c>
    </row>
    <row r="610" spans="1:7" x14ac:dyDescent="0.25">
      <c r="A610" s="7">
        <v>45231</v>
      </c>
      <c r="B610" s="8" t="s">
        <v>32</v>
      </c>
      <c r="C610" s="8" t="s">
        <v>26</v>
      </c>
      <c r="D610" s="9" t="s">
        <v>30</v>
      </c>
      <c r="E610" s="8">
        <v>2500</v>
      </c>
      <c r="F610" s="10">
        <v>290625</v>
      </c>
      <c r="G610" s="10">
        <v>300000</v>
      </c>
    </row>
    <row r="611" spans="1:7" x14ac:dyDescent="0.25">
      <c r="A611" s="7">
        <v>45231</v>
      </c>
      <c r="B611" s="8" t="s">
        <v>33</v>
      </c>
      <c r="C611" s="8" t="s">
        <v>24</v>
      </c>
      <c r="D611" s="9" t="s">
        <v>34</v>
      </c>
      <c r="E611" s="8">
        <v>1404</v>
      </c>
      <c r="F611" s="10">
        <v>391716</v>
      </c>
      <c r="G611" s="10">
        <v>351000</v>
      </c>
    </row>
    <row r="612" spans="1:7" x14ac:dyDescent="0.25">
      <c r="A612" s="7">
        <v>45231</v>
      </c>
      <c r="B612" s="8" t="s">
        <v>31</v>
      </c>
      <c r="C612" s="8" t="s">
        <v>29</v>
      </c>
      <c r="D612" s="9" t="s">
        <v>34</v>
      </c>
      <c r="E612" s="8">
        <v>2763</v>
      </c>
      <c r="F612" s="10">
        <v>30835.08</v>
      </c>
      <c r="G612" s="10">
        <v>8289</v>
      </c>
    </row>
    <row r="613" spans="1:7" x14ac:dyDescent="0.25">
      <c r="A613" s="7">
        <v>45231</v>
      </c>
      <c r="B613" s="8" t="s">
        <v>23</v>
      </c>
      <c r="C613" s="8" t="s">
        <v>26</v>
      </c>
      <c r="D613" s="9" t="s">
        <v>34</v>
      </c>
      <c r="E613" s="8">
        <v>2146</v>
      </c>
      <c r="F613" s="10">
        <v>691012</v>
      </c>
      <c r="G613" s="10">
        <v>557960</v>
      </c>
    </row>
    <row r="614" spans="1:7" x14ac:dyDescent="0.25">
      <c r="A614" s="7">
        <v>45231</v>
      </c>
      <c r="B614" s="8" t="s">
        <v>33</v>
      </c>
      <c r="C614" s="8" t="s">
        <v>28</v>
      </c>
      <c r="D614" s="9" t="s">
        <v>35</v>
      </c>
      <c r="E614" s="8">
        <v>386</v>
      </c>
      <c r="F614" s="10">
        <v>106536</v>
      </c>
      <c r="G614" s="10">
        <v>96500</v>
      </c>
    </row>
    <row r="615" spans="1:7" x14ac:dyDescent="0.25">
      <c r="A615" s="7">
        <v>45231</v>
      </c>
      <c r="B615" s="8" t="s">
        <v>32</v>
      </c>
      <c r="C615" s="8" t="s">
        <v>28</v>
      </c>
      <c r="D615" s="9" t="s">
        <v>30</v>
      </c>
      <c r="E615" s="8">
        <v>1857</v>
      </c>
      <c r="F615" s="10">
        <v>211233.75</v>
      </c>
      <c r="G615" s="10">
        <v>222840</v>
      </c>
    </row>
    <row r="616" spans="1:7" x14ac:dyDescent="0.25">
      <c r="A616" s="7">
        <v>45231</v>
      </c>
      <c r="B616" s="8" t="s">
        <v>31</v>
      </c>
      <c r="C616" s="8" t="s">
        <v>26</v>
      </c>
      <c r="D616" s="9" t="s">
        <v>34</v>
      </c>
      <c r="E616" s="8">
        <v>1775</v>
      </c>
      <c r="F616" s="10">
        <v>19383</v>
      </c>
      <c r="G616" s="10">
        <v>5325</v>
      </c>
    </row>
    <row r="617" spans="1:7" x14ac:dyDescent="0.25">
      <c r="A617" s="7">
        <v>45231</v>
      </c>
      <c r="B617" s="8" t="s">
        <v>27</v>
      </c>
      <c r="C617" s="8" t="s">
        <v>26</v>
      </c>
      <c r="D617" s="9" t="s">
        <v>37</v>
      </c>
      <c r="E617" s="8">
        <v>970</v>
      </c>
      <c r="F617" s="10">
        <v>13240.5</v>
      </c>
      <c r="G617" s="10">
        <v>9700</v>
      </c>
    </row>
    <row r="618" spans="1:7" x14ac:dyDescent="0.25">
      <c r="A618" s="7">
        <v>45231</v>
      </c>
      <c r="B618" s="8" t="s">
        <v>23</v>
      </c>
      <c r="C618" s="8" t="s">
        <v>28</v>
      </c>
      <c r="D618" s="9" t="s">
        <v>36</v>
      </c>
      <c r="E618" s="8">
        <v>2682</v>
      </c>
      <c r="F618" s="10">
        <v>48812.4</v>
      </c>
      <c r="G618" s="10">
        <v>26820</v>
      </c>
    </row>
    <row r="619" spans="1:7" x14ac:dyDescent="0.25">
      <c r="A619" s="7">
        <v>45231</v>
      </c>
      <c r="B619" s="8" t="s">
        <v>32</v>
      </c>
      <c r="C619" s="8" t="s">
        <v>43</v>
      </c>
      <c r="D619" s="9" t="s">
        <v>30</v>
      </c>
      <c r="E619" s="8">
        <v>1804</v>
      </c>
      <c r="F619" s="10">
        <v>202950</v>
      </c>
      <c r="G619" s="10">
        <v>216480</v>
      </c>
    </row>
    <row r="620" spans="1:7" x14ac:dyDescent="0.25">
      <c r="A620" s="7">
        <v>45231</v>
      </c>
      <c r="B620" s="8" t="s">
        <v>27</v>
      </c>
      <c r="C620" s="8" t="s">
        <v>24</v>
      </c>
      <c r="D620" s="9" t="s">
        <v>25</v>
      </c>
      <c r="E620" s="8">
        <v>1560</v>
      </c>
      <c r="F620" s="10">
        <v>20826</v>
      </c>
      <c r="G620" s="10">
        <v>15600</v>
      </c>
    </row>
    <row r="621" spans="1:7" x14ac:dyDescent="0.25">
      <c r="A621" s="7">
        <v>45231</v>
      </c>
      <c r="B621" s="8" t="s">
        <v>23</v>
      </c>
      <c r="C621" s="8" t="s">
        <v>29</v>
      </c>
      <c r="D621" s="9" t="s">
        <v>25</v>
      </c>
      <c r="E621" s="8">
        <v>2706</v>
      </c>
      <c r="F621" s="10">
        <v>16858.38</v>
      </c>
      <c r="G621" s="10">
        <v>13530</v>
      </c>
    </row>
    <row r="622" spans="1:7" x14ac:dyDescent="0.25">
      <c r="A622" s="7">
        <v>45231</v>
      </c>
      <c r="B622" s="8" t="s">
        <v>23</v>
      </c>
      <c r="C622" s="8" t="s">
        <v>24</v>
      </c>
      <c r="D622" s="9" t="s">
        <v>36</v>
      </c>
      <c r="E622" s="8">
        <v>2935</v>
      </c>
      <c r="F622" s="10">
        <v>52243</v>
      </c>
      <c r="G622" s="10">
        <v>29350</v>
      </c>
    </row>
    <row r="623" spans="1:7" x14ac:dyDescent="0.25">
      <c r="A623" s="7">
        <v>45231</v>
      </c>
      <c r="B623" s="8" t="s">
        <v>27</v>
      </c>
      <c r="C623" s="8" t="s">
        <v>43</v>
      </c>
      <c r="D623" s="9" t="s">
        <v>37</v>
      </c>
      <c r="E623" s="8">
        <v>2548</v>
      </c>
      <c r="F623" s="10">
        <v>33633.599999999999</v>
      </c>
      <c r="G623" s="10">
        <v>25480</v>
      </c>
    </row>
    <row r="624" spans="1:7" x14ac:dyDescent="0.25">
      <c r="A624" s="7">
        <v>45231</v>
      </c>
      <c r="B624" s="8" t="s">
        <v>33</v>
      </c>
      <c r="C624" s="8" t="s">
        <v>29</v>
      </c>
      <c r="D624" s="9" t="s">
        <v>35</v>
      </c>
      <c r="E624" s="8">
        <v>2605</v>
      </c>
      <c r="F624" s="10">
        <v>679905</v>
      </c>
      <c r="G624" s="10">
        <v>651250</v>
      </c>
    </row>
    <row r="625" spans="1:7" x14ac:dyDescent="0.25">
      <c r="A625" s="7">
        <v>45231</v>
      </c>
      <c r="B625" s="8" t="s">
        <v>31</v>
      </c>
      <c r="C625" s="8" t="s">
        <v>24</v>
      </c>
      <c r="D625" s="9" t="s">
        <v>34</v>
      </c>
      <c r="E625" s="8">
        <v>2222</v>
      </c>
      <c r="F625" s="10">
        <v>22931.040000000001</v>
      </c>
      <c r="G625" s="10">
        <v>6666</v>
      </c>
    </row>
    <row r="626" spans="1:7" x14ac:dyDescent="0.25">
      <c r="A626" s="7">
        <v>45231</v>
      </c>
      <c r="B626" s="8" t="s">
        <v>23</v>
      </c>
      <c r="C626" s="8" t="s">
        <v>28</v>
      </c>
      <c r="D626" s="9" t="s">
        <v>34</v>
      </c>
      <c r="E626" s="8">
        <v>1922</v>
      </c>
      <c r="F626" s="10">
        <v>578522</v>
      </c>
      <c r="G626" s="10">
        <v>499720</v>
      </c>
    </row>
    <row r="627" spans="1:7" x14ac:dyDescent="0.25">
      <c r="A627" s="7">
        <v>45231</v>
      </c>
      <c r="B627" s="8" t="s">
        <v>33</v>
      </c>
      <c r="C627" s="8" t="s">
        <v>26</v>
      </c>
      <c r="D627" s="9" t="s">
        <v>35</v>
      </c>
      <c r="E627" s="8">
        <v>2536</v>
      </c>
      <c r="F627" s="10">
        <v>654288</v>
      </c>
      <c r="G627" s="10">
        <v>634000</v>
      </c>
    </row>
    <row r="628" spans="1:7" x14ac:dyDescent="0.25">
      <c r="A628" s="7">
        <v>45231</v>
      </c>
      <c r="B628" s="8" t="s">
        <v>27</v>
      </c>
      <c r="C628" s="8" t="s">
        <v>29</v>
      </c>
      <c r="D628" s="9" t="s">
        <v>37</v>
      </c>
      <c r="E628" s="8">
        <v>1870</v>
      </c>
      <c r="F628" s="10">
        <v>24123</v>
      </c>
      <c r="G628" s="10">
        <v>18700</v>
      </c>
    </row>
    <row r="629" spans="1:7" x14ac:dyDescent="0.25">
      <c r="A629" s="7">
        <v>45231</v>
      </c>
      <c r="B629" s="8" t="s">
        <v>23</v>
      </c>
      <c r="C629" s="8" t="s">
        <v>43</v>
      </c>
      <c r="D629" s="9" t="s">
        <v>34</v>
      </c>
      <c r="E629" s="8">
        <v>2007</v>
      </c>
      <c r="F629" s="10">
        <v>597082.5</v>
      </c>
      <c r="G629" s="10">
        <v>521820</v>
      </c>
    </row>
    <row r="630" spans="1:7" x14ac:dyDescent="0.25">
      <c r="A630" s="7">
        <v>45231</v>
      </c>
      <c r="B630" s="8" t="s">
        <v>23</v>
      </c>
      <c r="C630" s="8" t="s">
        <v>29</v>
      </c>
      <c r="D630" s="9" t="s">
        <v>34</v>
      </c>
      <c r="E630" s="8">
        <v>2151</v>
      </c>
      <c r="F630" s="10">
        <v>639922.5</v>
      </c>
      <c r="G630" s="10">
        <v>559260</v>
      </c>
    </row>
    <row r="631" spans="1:7" x14ac:dyDescent="0.25">
      <c r="A631" s="7">
        <v>45231</v>
      </c>
      <c r="B631" s="8" t="s">
        <v>33</v>
      </c>
      <c r="C631" s="8" t="s">
        <v>43</v>
      </c>
      <c r="D631" s="9" t="s">
        <v>35</v>
      </c>
      <c r="E631" s="8">
        <v>2574</v>
      </c>
      <c r="F631" s="10">
        <v>656370</v>
      </c>
      <c r="G631" s="10">
        <v>643500</v>
      </c>
    </row>
    <row r="632" spans="1:7" x14ac:dyDescent="0.25">
      <c r="A632" s="7">
        <v>45231</v>
      </c>
      <c r="B632" s="8" t="s">
        <v>32</v>
      </c>
      <c r="C632" s="8" t="s">
        <v>24</v>
      </c>
      <c r="D632" s="9" t="s">
        <v>36</v>
      </c>
      <c r="E632" s="8">
        <v>2954</v>
      </c>
      <c r="F632" s="10">
        <v>313862.5</v>
      </c>
      <c r="G632" s="10">
        <v>354480</v>
      </c>
    </row>
    <row r="633" spans="1:7" x14ac:dyDescent="0.25">
      <c r="A633" s="7">
        <v>45261</v>
      </c>
      <c r="B633" s="8" t="s">
        <v>27</v>
      </c>
      <c r="C633" s="8" t="s">
        <v>24</v>
      </c>
      <c r="D633" s="9" t="s">
        <v>34</v>
      </c>
      <c r="E633" s="8">
        <v>2152</v>
      </c>
      <c r="F633" s="10">
        <v>32280</v>
      </c>
      <c r="G633" s="10">
        <v>21520</v>
      </c>
    </row>
    <row r="634" spans="1:7" x14ac:dyDescent="0.25">
      <c r="A634" s="7">
        <v>45261</v>
      </c>
      <c r="B634" s="8" t="s">
        <v>27</v>
      </c>
      <c r="C634" s="8" t="s">
        <v>43</v>
      </c>
      <c r="D634" s="9" t="s">
        <v>34</v>
      </c>
      <c r="E634" s="8">
        <v>1925</v>
      </c>
      <c r="F634" s="10">
        <v>28297.5</v>
      </c>
      <c r="G634" s="10">
        <v>19250</v>
      </c>
    </row>
    <row r="635" spans="1:7" x14ac:dyDescent="0.25">
      <c r="A635" s="7">
        <v>45261</v>
      </c>
      <c r="B635" s="8" t="s">
        <v>23</v>
      </c>
      <c r="C635" s="8" t="s">
        <v>43</v>
      </c>
      <c r="D635" s="9" t="s">
        <v>34</v>
      </c>
      <c r="E635" s="8">
        <v>2013</v>
      </c>
      <c r="F635" s="10">
        <v>13809.18</v>
      </c>
      <c r="G635" s="10">
        <v>10065</v>
      </c>
    </row>
    <row r="636" spans="1:7" x14ac:dyDescent="0.25">
      <c r="A636" s="7">
        <v>45261</v>
      </c>
      <c r="B636" s="8" t="s">
        <v>23</v>
      </c>
      <c r="C636" s="8" t="s">
        <v>29</v>
      </c>
      <c r="D636" s="9" t="s">
        <v>35</v>
      </c>
      <c r="E636" s="8">
        <v>544</v>
      </c>
      <c r="F636" s="10">
        <v>10662.4</v>
      </c>
      <c r="G636" s="10">
        <v>5440</v>
      </c>
    </row>
    <row r="637" spans="1:7" x14ac:dyDescent="0.25">
      <c r="A637" s="7">
        <v>45261</v>
      </c>
      <c r="B637" s="8" t="s">
        <v>23</v>
      </c>
      <c r="C637" s="8" t="s">
        <v>43</v>
      </c>
      <c r="D637" s="9" t="s">
        <v>36</v>
      </c>
      <c r="E637" s="8">
        <v>266</v>
      </c>
      <c r="F637" s="10">
        <v>91238</v>
      </c>
      <c r="G637" s="10">
        <v>69160</v>
      </c>
    </row>
    <row r="638" spans="1:7" x14ac:dyDescent="0.25">
      <c r="A638" s="7">
        <v>45261</v>
      </c>
      <c r="B638" s="8" t="s">
        <v>23</v>
      </c>
      <c r="C638" s="8" t="s">
        <v>29</v>
      </c>
      <c r="D638" s="9" t="s">
        <v>36</v>
      </c>
      <c r="E638" s="8">
        <v>1940</v>
      </c>
      <c r="F638" s="10">
        <v>665420</v>
      </c>
      <c r="G638" s="10">
        <v>504400</v>
      </c>
    </row>
    <row r="639" spans="1:7" x14ac:dyDescent="0.25">
      <c r="A639" s="7">
        <v>45261</v>
      </c>
      <c r="B639" s="8" t="s">
        <v>31</v>
      </c>
      <c r="C639" s="8" t="s">
        <v>24</v>
      </c>
      <c r="D639" s="9" t="s">
        <v>25</v>
      </c>
      <c r="E639" s="8">
        <v>908</v>
      </c>
      <c r="F639" s="10">
        <v>10569.12</v>
      </c>
      <c r="G639" s="10">
        <v>2724</v>
      </c>
    </row>
    <row r="640" spans="1:7" x14ac:dyDescent="0.25">
      <c r="A640" s="7">
        <v>45261</v>
      </c>
      <c r="B640" s="8" t="s">
        <v>27</v>
      </c>
      <c r="C640" s="8" t="s">
        <v>28</v>
      </c>
      <c r="D640" s="9" t="s">
        <v>34</v>
      </c>
      <c r="E640" s="8">
        <v>2261</v>
      </c>
      <c r="F640" s="10">
        <v>32558.400000000001</v>
      </c>
      <c r="G640" s="10">
        <v>22610</v>
      </c>
    </row>
    <row r="641" spans="1:7" x14ac:dyDescent="0.25">
      <c r="A641" s="7">
        <v>45261</v>
      </c>
      <c r="B641" s="8" t="s">
        <v>23</v>
      </c>
      <c r="C641" s="8" t="s">
        <v>24</v>
      </c>
      <c r="D641" s="9" t="s">
        <v>37</v>
      </c>
      <c r="E641" s="8">
        <v>1778</v>
      </c>
      <c r="F641" s="10">
        <v>597408</v>
      </c>
      <c r="G641" s="10">
        <v>462280</v>
      </c>
    </row>
    <row r="642" spans="1:7" x14ac:dyDescent="0.25">
      <c r="A642" s="7">
        <v>45261</v>
      </c>
      <c r="B642" s="8" t="s">
        <v>33</v>
      </c>
      <c r="C642" s="8" t="s">
        <v>29</v>
      </c>
      <c r="D642" s="9" t="s">
        <v>30</v>
      </c>
      <c r="E642" s="8">
        <v>1100</v>
      </c>
      <c r="F642" s="10">
        <v>313500</v>
      </c>
      <c r="G642" s="10">
        <v>275000</v>
      </c>
    </row>
    <row r="643" spans="1:7" x14ac:dyDescent="0.25">
      <c r="A643" s="7">
        <v>45261</v>
      </c>
      <c r="B643" s="8" t="s">
        <v>23</v>
      </c>
      <c r="C643" s="8" t="s">
        <v>24</v>
      </c>
      <c r="D643" s="9" t="s">
        <v>34</v>
      </c>
      <c r="E643" s="8">
        <v>1802</v>
      </c>
      <c r="F643" s="10">
        <v>34238</v>
      </c>
      <c r="G643" s="10">
        <v>18020</v>
      </c>
    </row>
    <row r="644" spans="1:7" x14ac:dyDescent="0.25">
      <c r="A644" s="7">
        <v>45261</v>
      </c>
      <c r="B644" s="8" t="s">
        <v>23</v>
      </c>
      <c r="C644" s="8" t="s">
        <v>28</v>
      </c>
      <c r="D644" s="9" t="s">
        <v>34</v>
      </c>
      <c r="E644" s="8">
        <v>2136</v>
      </c>
      <c r="F644" s="10">
        <v>14204.4</v>
      </c>
      <c r="G644" s="10">
        <v>10680</v>
      </c>
    </row>
    <row r="645" spans="1:7" x14ac:dyDescent="0.25">
      <c r="A645" s="7">
        <v>45261</v>
      </c>
      <c r="B645" s="8" t="s">
        <v>27</v>
      </c>
      <c r="C645" s="8" t="s">
        <v>26</v>
      </c>
      <c r="D645" s="9" t="s">
        <v>34</v>
      </c>
      <c r="E645" s="8">
        <v>2116</v>
      </c>
      <c r="F645" s="10">
        <v>30153</v>
      </c>
      <c r="G645" s="10">
        <v>21160</v>
      </c>
    </row>
    <row r="646" spans="1:7" x14ac:dyDescent="0.25">
      <c r="A646" s="7">
        <v>45261</v>
      </c>
      <c r="B646" s="8" t="s">
        <v>23</v>
      </c>
      <c r="C646" s="8" t="s">
        <v>28</v>
      </c>
      <c r="D646" s="9" t="s">
        <v>35</v>
      </c>
      <c r="E646" s="8">
        <v>1033</v>
      </c>
      <c r="F646" s="10">
        <v>19627</v>
      </c>
      <c r="G646" s="10">
        <v>10330</v>
      </c>
    </row>
    <row r="647" spans="1:7" x14ac:dyDescent="0.25">
      <c r="A647" s="7">
        <v>45261</v>
      </c>
      <c r="B647" s="8" t="s">
        <v>32</v>
      </c>
      <c r="C647" s="8" t="s">
        <v>26</v>
      </c>
      <c r="D647" s="9" t="s">
        <v>25</v>
      </c>
      <c r="E647" s="8">
        <v>887</v>
      </c>
      <c r="F647" s="10">
        <v>104222.5</v>
      </c>
      <c r="G647" s="10">
        <v>106440</v>
      </c>
    </row>
    <row r="648" spans="1:7" x14ac:dyDescent="0.25">
      <c r="A648" s="7">
        <v>45261</v>
      </c>
      <c r="B648" s="8" t="s">
        <v>33</v>
      </c>
      <c r="C648" s="8" t="s">
        <v>24</v>
      </c>
      <c r="D648" s="9" t="s">
        <v>36</v>
      </c>
      <c r="E648" s="8">
        <v>2436</v>
      </c>
      <c r="F648" s="10">
        <v>686952</v>
      </c>
      <c r="G648" s="10">
        <v>609000</v>
      </c>
    </row>
    <row r="649" spans="1:7" x14ac:dyDescent="0.25">
      <c r="A649" s="7">
        <v>45261</v>
      </c>
      <c r="B649" s="8" t="s">
        <v>23</v>
      </c>
      <c r="C649" s="8" t="s">
        <v>26</v>
      </c>
      <c r="D649" s="9" t="s">
        <v>34</v>
      </c>
      <c r="E649" s="8">
        <v>2125</v>
      </c>
      <c r="F649" s="10">
        <v>13833.75</v>
      </c>
      <c r="G649" s="10">
        <v>10625</v>
      </c>
    </row>
    <row r="650" spans="1:7" x14ac:dyDescent="0.25">
      <c r="A650" s="7">
        <v>45261</v>
      </c>
      <c r="B650" s="8" t="s">
        <v>23</v>
      </c>
      <c r="C650" s="8" t="s">
        <v>43</v>
      </c>
      <c r="D650" s="9" t="s">
        <v>35</v>
      </c>
      <c r="E650" s="8">
        <v>1421</v>
      </c>
      <c r="F650" s="10">
        <v>26430.6</v>
      </c>
      <c r="G650" s="10">
        <v>14210</v>
      </c>
    </row>
    <row r="651" spans="1:7" x14ac:dyDescent="0.25">
      <c r="A651" s="7">
        <v>45261</v>
      </c>
      <c r="B651" s="8" t="s">
        <v>23</v>
      </c>
      <c r="C651" s="8" t="s">
        <v>26</v>
      </c>
      <c r="D651" s="9" t="s">
        <v>35</v>
      </c>
      <c r="E651" s="8">
        <v>588</v>
      </c>
      <c r="F651" s="10">
        <v>10936.8</v>
      </c>
      <c r="G651" s="10">
        <v>5880</v>
      </c>
    </row>
    <row r="652" spans="1:7" x14ac:dyDescent="0.25">
      <c r="A652" s="7">
        <v>45261</v>
      </c>
      <c r="B652" s="8" t="s">
        <v>23</v>
      </c>
      <c r="C652" s="8" t="s">
        <v>29</v>
      </c>
      <c r="D652" s="9" t="s">
        <v>34</v>
      </c>
      <c r="E652" s="8">
        <v>1946</v>
      </c>
      <c r="F652" s="10">
        <v>12532.24</v>
      </c>
      <c r="G652" s="10">
        <v>9730</v>
      </c>
    </row>
    <row r="653" spans="1:7" x14ac:dyDescent="0.25">
      <c r="A653" s="7">
        <v>45261</v>
      </c>
      <c r="B653" s="8" t="s">
        <v>33</v>
      </c>
      <c r="C653" s="8" t="s">
        <v>43</v>
      </c>
      <c r="D653" s="9" t="s">
        <v>36</v>
      </c>
      <c r="E653" s="8">
        <v>808</v>
      </c>
      <c r="F653" s="10">
        <v>223008</v>
      </c>
      <c r="G653" s="10">
        <v>202000</v>
      </c>
    </row>
    <row r="654" spans="1:7" x14ac:dyDescent="0.25">
      <c r="A654" s="7">
        <v>45261</v>
      </c>
      <c r="B654" s="8" t="s">
        <v>31</v>
      </c>
      <c r="C654" s="8" t="s">
        <v>29</v>
      </c>
      <c r="D654" s="9" t="s">
        <v>37</v>
      </c>
      <c r="E654" s="8">
        <v>1375</v>
      </c>
      <c r="F654" s="10">
        <v>15180</v>
      </c>
      <c r="G654" s="10">
        <v>4125</v>
      </c>
    </row>
    <row r="655" spans="1:7" x14ac:dyDescent="0.25">
      <c r="A655" s="7">
        <v>45261</v>
      </c>
      <c r="B655" s="8" t="s">
        <v>23</v>
      </c>
      <c r="C655" s="8" t="s">
        <v>24</v>
      </c>
      <c r="D655" s="9" t="s">
        <v>30</v>
      </c>
      <c r="E655" s="8">
        <v>1611</v>
      </c>
      <c r="F655" s="10">
        <v>10262.07</v>
      </c>
      <c r="G655" s="10">
        <v>8055</v>
      </c>
    </row>
    <row r="656" spans="1:7" x14ac:dyDescent="0.25">
      <c r="A656" s="7">
        <v>45261</v>
      </c>
      <c r="B656" s="8" t="s">
        <v>33</v>
      </c>
      <c r="C656" s="8" t="s">
        <v>26</v>
      </c>
      <c r="D656" s="9" t="s">
        <v>30</v>
      </c>
      <c r="E656" s="8">
        <v>334</v>
      </c>
      <c r="F656" s="10">
        <v>91182</v>
      </c>
      <c r="G656" s="10">
        <v>83500</v>
      </c>
    </row>
    <row r="657" spans="1:7" x14ac:dyDescent="0.25">
      <c r="A657" s="7">
        <v>45261</v>
      </c>
      <c r="B657" s="8" t="s">
        <v>31</v>
      </c>
      <c r="C657" s="8" t="s">
        <v>28</v>
      </c>
      <c r="D657" s="9" t="s">
        <v>37</v>
      </c>
      <c r="E657" s="8">
        <v>306</v>
      </c>
      <c r="F657" s="10">
        <v>3341.52</v>
      </c>
      <c r="G657" s="10">
        <v>918</v>
      </c>
    </row>
    <row r="658" spans="1:7" x14ac:dyDescent="0.25">
      <c r="A658" s="7">
        <v>45261</v>
      </c>
      <c r="B658" s="8" t="s">
        <v>32</v>
      </c>
      <c r="C658" s="8" t="s">
        <v>28</v>
      </c>
      <c r="D658" s="9" t="s">
        <v>25</v>
      </c>
      <c r="E658" s="8">
        <v>1482</v>
      </c>
      <c r="F658" s="10">
        <v>166725</v>
      </c>
      <c r="G658" s="10">
        <v>177840</v>
      </c>
    </row>
    <row r="659" spans="1:7" x14ac:dyDescent="0.25">
      <c r="A659" s="7">
        <v>45261</v>
      </c>
      <c r="B659" s="8" t="s">
        <v>32</v>
      </c>
      <c r="C659" s="8" t="s">
        <v>24</v>
      </c>
      <c r="D659" s="9" t="s">
        <v>35</v>
      </c>
      <c r="E659" s="8">
        <v>1916</v>
      </c>
      <c r="F659" s="10">
        <v>215550</v>
      </c>
      <c r="G659" s="10">
        <v>229920</v>
      </c>
    </row>
    <row r="660" spans="1:7" x14ac:dyDescent="0.25">
      <c r="A660" s="7">
        <v>45261</v>
      </c>
      <c r="B660" s="8" t="s">
        <v>23</v>
      </c>
      <c r="C660" s="8" t="s">
        <v>26</v>
      </c>
      <c r="D660" s="9" t="s">
        <v>36</v>
      </c>
      <c r="E660" s="8">
        <v>1870</v>
      </c>
      <c r="F660" s="10">
        <v>589050</v>
      </c>
      <c r="G660" s="10">
        <v>486200</v>
      </c>
    </row>
    <row r="661" spans="1:7" x14ac:dyDescent="0.25">
      <c r="A661" s="7">
        <v>45261</v>
      </c>
      <c r="B661" s="8" t="s">
        <v>33</v>
      </c>
      <c r="C661" s="8" t="s">
        <v>28</v>
      </c>
      <c r="D661" s="9" t="s">
        <v>30</v>
      </c>
      <c r="E661" s="8">
        <v>1186</v>
      </c>
      <c r="F661" s="10">
        <v>313104</v>
      </c>
      <c r="G661" s="10">
        <v>296500</v>
      </c>
    </row>
    <row r="662" spans="1:7" x14ac:dyDescent="0.25">
      <c r="A662" s="7">
        <v>45261</v>
      </c>
      <c r="B662" s="8" t="s">
        <v>27</v>
      </c>
      <c r="C662" s="8" t="s">
        <v>29</v>
      </c>
      <c r="D662" s="9" t="s">
        <v>34</v>
      </c>
      <c r="E662" s="8">
        <v>380</v>
      </c>
      <c r="F662" s="10">
        <v>5016</v>
      </c>
      <c r="G662" s="10">
        <v>3800</v>
      </c>
    </row>
    <row r="663" spans="1:7" x14ac:dyDescent="0.25">
      <c r="A663" s="7">
        <v>45261</v>
      </c>
      <c r="B663" s="8" t="s">
        <v>31</v>
      </c>
      <c r="C663" s="8" t="s">
        <v>26</v>
      </c>
      <c r="D663" s="9" t="s">
        <v>37</v>
      </c>
      <c r="E663" s="8">
        <v>1770</v>
      </c>
      <c r="F663" s="10">
        <v>18478.8</v>
      </c>
      <c r="G663" s="10">
        <v>5310</v>
      </c>
    </row>
    <row r="664" spans="1:7" x14ac:dyDescent="0.25">
      <c r="A664" s="7">
        <v>45261</v>
      </c>
      <c r="B664" s="8" t="s">
        <v>31</v>
      </c>
      <c r="C664" s="8" t="s">
        <v>43</v>
      </c>
      <c r="D664" s="9" t="s">
        <v>37</v>
      </c>
      <c r="E664" s="8">
        <v>2015</v>
      </c>
      <c r="F664" s="10">
        <v>20794.8</v>
      </c>
      <c r="G664" s="10">
        <v>6045</v>
      </c>
    </row>
    <row r="665" spans="1:7" x14ac:dyDescent="0.25">
      <c r="A665" s="7">
        <v>45261</v>
      </c>
      <c r="B665" s="8" t="s">
        <v>32</v>
      </c>
      <c r="C665" s="8" t="s">
        <v>29</v>
      </c>
      <c r="D665" s="9" t="s">
        <v>25</v>
      </c>
      <c r="E665" s="8">
        <v>2821</v>
      </c>
      <c r="F665" s="10">
        <v>303257.5</v>
      </c>
      <c r="G665" s="10">
        <v>338520</v>
      </c>
    </row>
    <row r="666" spans="1:7" x14ac:dyDescent="0.25">
      <c r="A666" s="7">
        <v>45261</v>
      </c>
      <c r="B666" s="8" t="s">
        <v>23</v>
      </c>
      <c r="C666" s="8" t="s">
        <v>28</v>
      </c>
      <c r="D666" s="9" t="s">
        <v>36</v>
      </c>
      <c r="E666" s="8">
        <v>1281</v>
      </c>
      <c r="F666" s="10">
        <v>385581</v>
      </c>
      <c r="G666" s="10">
        <v>333060</v>
      </c>
    </row>
    <row r="667" spans="1:7" x14ac:dyDescent="0.25">
      <c r="A667" s="7">
        <v>45261</v>
      </c>
      <c r="B667" s="8" t="s">
        <v>32</v>
      </c>
      <c r="C667" s="8" t="s">
        <v>43</v>
      </c>
      <c r="D667" s="9" t="s">
        <v>35</v>
      </c>
      <c r="E667" s="8">
        <v>2438</v>
      </c>
      <c r="F667" s="10">
        <v>259037.5</v>
      </c>
      <c r="G667" s="10">
        <v>292560</v>
      </c>
    </row>
  </sheetData>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9437C2-BD02-4E0D-8E8C-34110FC01382}">
  <dimension ref="A1:P22"/>
  <sheetViews>
    <sheetView showGridLines="0" workbookViewId="0">
      <selection activeCell="B6" sqref="B6"/>
    </sheetView>
  </sheetViews>
  <sheetFormatPr defaultRowHeight="15" x14ac:dyDescent="0.25"/>
  <cols>
    <col min="2" max="2" width="13.42578125" bestFit="1" customWidth="1"/>
    <col min="3" max="3" width="12.5703125" bestFit="1" customWidth="1"/>
  </cols>
  <sheetData>
    <row r="1" spans="1:16" s="26" customFormat="1" ht="48.75" customHeight="1" x14ac:dyDescent="0.3">
      <c r="A1" s="25" t="s">
        <v>46</v>
      </c>
      <c r="B1" s="25"/>
      <c r="C1" s="25"/>
      <c r="D1" s="25"/>
      <c r="E1" s="25"/>
      <c r="F1" s="25"/>
      <c r="G1" s="25"/>
      <c r="H1" s="25"/>
      <c r="I1" s="25"/>
      <c r="J1" s="25"/>
      <c r="K1" s="25"/>
      <c r="L1" s="25"/>
      <c r="M1" s="25"/>
      <c r="N1" s="25"/>
      <c r="O1" s="25"/>
      <c r="P1" s="25"/>
    </row>
    <row r="2" spans="1:16" ht="16.5" customHeight="1" x14ac:dyDescent="0.25"/>
    <row r="3" spans="1:16" x14ac:dyDescent="0.25">
      <c r="B3" s="1" t="s">
        <v>3</v>
      </c>
      <c r="C3" t="s">
        <v>18</v>
      </c>
    </row>
    <row r="4" spans="1:16" x14ac:dyDescent="0.25">
      <c r="B4" s="2" t="s">
        <v>38</v>
      </c>
      <c r="C4" s="3">
        <v>26415255.509999998</v>
      </c>
    </row>
    <row r="5" spans="1:16" x14ac:dyDescent="0.25">
      <c r="B5" s="5" t="s">
        <v>14</v>
      </c>
      <c r="C5" s="3">
        <v>4484000.03</v>
      </c>
    </row>
    <row r="6" spans="1:16" x14ac:dyDescent="0.25">
      <c r="B6" s="5" t="s">
        <v>15</v>
      </c>
      <c r="C6" s="3">
        <v>9295611.0999999959</v>
      </c>
    </row>
    <row r="7" spans="1:16" x14ac:dyDescent="0.25">
      <c r="B7" s="5" t="s">
        <v>16</v>
      </c>
      <c r="C7" s="3">
        <v>7267203.2999999998</v>
      </c>
    </row>
    <row r="8" spans="1:16" x14ac:dyDescent="0.25">
      <c r="B8" s="5" t="s">
        <v>17</v>
      </c>
      <c r="C8" s="3">
        <v>5368441.08</v>
      </c>
    </row>
    <row r="9" spans="1:16" x14ac:dyDescent="0.25">
      <c r="B9" s="2" t="s">
        <v>39</v>
      </c>
      <c r="C9" s="3">
        <v>82593681.230000004</v>
      </c>
    </row>
    <row r="10" spans="1:16" x14ac:dyDescent="0.25">
      <c r="B10" s="5" t="s">
        <v>6</v>
      </c>
      <c r="C10" s="3">
        <v>6607761.6800000006</v>
      </c>
    </row>
    <row r="11" spans="1:16" x14ac:dyDescent="0.25">
      <c r="B11" s="5" t="s">
        <v>7</v>
      </c>
      <c r="C11" s="3">
        <v>7297531.3900000006</v>
      </c>
    </row>
    <row r="12" spans="1:16" x14ac:dyDescent="0.25">
      <c r="B12" s="5" t="s">
        <v>8</v>
      </c>
      <c r="C12" s="3">
        <v>5586859.8699999992</v>
      </c>
    </row>
    <row r="13" spans="1:16" x14ac:dyDescent="0.25">
      <c r="B13" s="5" t="s">
        <v>9</v>
      </c>
      <c r="C13" s="3">
        <v>6964775.0700000003</v>
      </c>
    </row>
    <row r="14" spans="1:16" x14ac:dyDescent="0.25">
      <c r="B14" s="5" t="s">
        <v>10</v>
      </c>
      <c r="C14" s="3">
        <v>6210211.0600000005</v>
      </c>
    </row>
    <row r="15" spans="1:16" x14ac:dyDescent="0.25">
      <c r="B15" s="5" t="s">
        <v>11</v>
      </c>
      <c r="C15" s="3">
        <v>9518893.8199999966</v>
      </c>
    </row>
    <row r="16" spans="1:16" x14ac:dyDescent="0.25">
      <c r="B16" s="5" t="s">
        <v>12</v>
      </c>
      <c r="C16" s="3">
        <v>8102920.1800000016</v>
      </c>
    </row>
    <row r="17" spans="2:3" x14ac:dyDescent="0.25">
      <c r="B17" s="5" t="s">
        <v>13</v>
      </c>
      <c r="C17" s="3">
        <v>5864622.4199999999</v>
      </c>
    </row>
    <row r="18" spans="2:3" x14ac:dyDescent="0.25">
      <c r="B18" s="5" t="s">
        <v>14</v>
      </c>
      <c r="C18" s="3">
        <v>6398697.2400000002</v>
      </c>
    </row>
    <row r="19" spans="2:3" x14ac:dyDescent="0.25">
      <c r="B19" s="5" t="s">
        <v>15</v>
      </c>
      <c r="C19" s="3">
        <v>6411417.120000001</v>
      </c>
    </row>
    <row r="20" spans="2:3" x14ac:dyDescent="0.25">
      <c r="B20" s="5" t="s">
        <v>16</v>
      </c>
      <c r="C20" s="3">
        <v>5384214.2000000002</v>
      </c>
    </row>
    <row r="21" spans="2:3" x14ac:dyDescent="0.25">
      <c r="B21" s="5" t="s">
        <v>17</v>
      </c>
      <c r="C21" s="3">
        <v>8245777.1799999978</v>
      </c>
    </row>
    <row r="22" spans="2:3" x14ac:dyDescent="0.25">
      <c r="B22" s="2" t="s">
        <v>4</v>
      </c>
      <c r="C22" s="3">
        <v>109008936.73999999</v>
      </c>
    </row>
  </sheetData>
  <pageMargins left="0.7" right="0.7" top="0.75" bottom="0.75" header="0.3" footer="0.3"/>
  <drawing r:id="rId2"/>
  <extLst>
    <ext xmlns:x15="http://schemas.microsoft.com/office/spreadsheetml/2010/11/main" uri="{7E03D99C-DC04-49d9-9315-930204A7B6E9}">
      <x15:timelineRefs>
        <x15:timelineRef r:id="rId3"/>
      </x15:timelineRef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2C521C-965E-4E08-A9F3-E73881E344DD}">
  <dimension ref="A1:P12"/>
  <sheetViews>
    <sheetView workbookViewId="0">
      <selection activeCell="G13" sqref="G13"/>
    </sheetView>
  </sheetViews>
  <sheetFormatPr defaultRowHeight="15" x14ac:dyDescent="0.25"/>
  <cols>
    <col min="2" max="2" width="13.42578125" bestFit="1" customWidth="1"/>
    <col min="3" max="3" width="12.5703125" bestFit="1" customWidth="1"/>
    <col min="4" max="4" width="13.28515625" bestFit="1" customWidth="1"/>
    <col min="5" max="5" width="18.7109375" bestFit="1" customWidth="1"/>
    <col min="6" max="6" width="19.7109375" bestFit="1" customWidth="1"/>
  </cols>
  <sheetData>
    <row r="1" spans="1:16" s="26" customFormat="1" ht="48.75" customHeight="1" x14ac:dyDescent="0.3">
      <c r="A1" s="25" t="s">
        <v>47</v>
      </c>
      <c r="B1" s="25"/>
      <c r="C1" s="25"/>
      <c r="D1" s="25"/>
      <c r="E1" s="25"/>
      <c r="F1" s="25"/>
      <c r="G1" s="25"/>
      <c r="H1" s="25"/>
      <c r="I1" s="25"/>
      <c r="J1" s="25"/>
      <c r="K1" s="25"/>
      <c r="L1" s="25"/>
      <c r="M1" s="25"/>
      <c r="N1" s="25"/>
      <c r="O1" s="25"/>
      <c r="P1" s="25"/>
    </row>
    <row r="5" spans="1:16" x14ac:dyDescent="0.25">
      <c r="B5" s="1" t="s">
        <v>3</v>
      </c>
      <c r="C5" t="s">
        <v>18</v>
      </c>
      <c r="D5" t="s">
        <v>40</v>
      </c>
      <c r="E5" t="s">
        <v>41</v>
      </c>
    </row>
    <row r="6" spans="1:16" x14ac:dyDescent="0.25">
      <c r="B6" s="2" t="s">
        <v>37</v>
      </c>
      <c r="C6" s="3">
        <v>16965992.109999999</v>
      </c>
      <c r="D6" s="3">
        <v>14218692</v>
      </c>
      <c r="E6" s="12">
        <v>2747300.1099999994</v>
      </c>
    </row>
    <row r="7" spans="1:16" x14ac:dyDescent="0.25">
      <c r="B7" s="2" t="s">
        <v>25</v>
      </c>
      <c r="C7" s="3">
        <v>12090364.385000004</v>
      </c>
      <c r="D7" s="3">
        <v>10686683</v>
      </c>
      <c r="E7" s="12">
        <v>1403681.3850000035</v>
      </c>
    </row>
    <row r="8" spans="1:16" x14ac:dyDescent="0.25">
      <c r="B8" s="2" t="s">
        <v>30</v>
      </c>
      <c r="C8" s="3">
        <v>14170584.879999999</v>
      </c>
      <c r="D8" s="3">
        <v>12202547</v>
      </c>
      <c r="E8" s="12">
        <v>1968037.879999999</v>
      </c>
    </row>
    <row r="9" spans="1:16" x14ac:dyDescent="0.25">
      <c r="B9" s="2" t="s">
        <v>34</v>
      </c>
      <c r="C9" s="3">
        <v>31056393.100000001</v>
      </c>
      <c r="D9" s="3">
        <v>26424531</v>
      </c>
      <c r="E9" s="12">
        <v>4631862.1000000015</v>
      </c>
    </row>
    <row r="10" spans="1:16" x14ac:dyDescent="0.25">
      <c r="B10" s="2" t="s">
        <v>35</v>
      </c>
      <c r="C10" s="3">
        <v>17449455.845000003</v>
      </c>
      <c r="D10" s="3">
        <v>15248286</v>
      </c>
      <c r="E10" s="12">
        <v>2201169.8450000025</v>
      </c>
    </row>
    <row r="11" spans="1:16" x14ac:dyDescent="0.25">
      <c r="B11" s="2" t="s">
        <v>36</v>
      </c>
      <c r="C11" s="3">
        <v>17276146.420000002</v>
      </c>
      <c r="D11" s="3">
        <v>14862958</v>
      </c>
      <c r="E11" s="12">
        <v>2413188.4200000018</v>
      </c>
    </row>
    <row r="12" spans="1:16" x14ac:dyDescent="0.25">
      <c r="B12" s="2" t="s">
        <v>4</v>
      </c>
      <c r="C12" s="3">
        <v>109008936.73999999</v>
      </c>
      <c r="D12" s="3">
        <v>93643697</v>
      </c>
      <c r="E12" s="12">
        <v>15365239.74000001</v>
      </c>
    </row>
  </sheetData>
  <pageMargins left="0.7" right="0.7" top="0.75" bottom="0.75" header="0.3" footer="0.3"/>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6E00DD-D3EA-47EE-AC41-EBDD38580889}">
  <dimension ref="A1:U13"/>
  <sheetViews>
    <sheetView workbookViewId="0">
      <selection activeCell="I9" sqref="I9"/>
    </sheetView>
  </sheetViews>
  <sheetFormatPr defaultRowHeight="15" x14ac:dyDescent="0.25"/>
  <cols>
    <col min="2" max="2" width="13.42578125" bestFit="1" customWidth="1"/>
    <col min="3" max="3" width="12.5703125" bestFit="1" customWidth="1"/>
    <col min="4" max="4" width="13.28515625" bestFit="1" customWidth="1"/>
    <col min="5" max="5" width="18.7109375" bestFit="1" customWidth="1"/>
    <col min="6" max="6" width="9.140625" bestFit="1" customWidth="1"/>
    <col min="8" max="9" width="12.5703125" bestFit="1" customWidth="1"/>
    <col min="10" max="11" width="9.5703125" customWidth="1"/>
    <col min="12" max="16" width="9.140625" bestFit="1" customWidth="1"/>
    <col min="17" max="18" width="10.140625" bestFit="1" customWidth="1"/>
    <col min="19" max="19" width="11.28515625" bestFit="1" customWidth="1"/>
    <col min="20" max="20" width="10.140625" bestFit="1" customWidth="1"/>
    <col min="21" max="22" width="11.28515625" bestFit="1" customWidth="1"/>
    <col min="24" max="24" width="9.140625" bestFit="1" customWidth="1"/>
    <col min="26" max="26" width="10.140625" bestFit="1" customWidth="1"/>
    <col min="27" max="27" width="11.28515625" bestFit="1" customWidth="1"/>
    <col min="28" max="28" width="9.42578125" bestFit="1" customWidth="1"/>
    <col min="30" max="30" width="9.42578125" bestFit="1" customWidth="1"/>
    <col min="32" max="32" width="9.42578125" bestFit="1" customWidth="1"/>
    <col min="34" max="34" width="9.42578125" bestFit="1" customWidth="1"/>
    <col min="35" max="35" width="9.28515625" bestFit="1" customWidth="1"/>
    <col min="36" max="36" width="9.42578125" bestFit="1" customWidth="1"/>
    <col min="38" max="41" width="9.42578125" bestFit="1" customWidth="1"/>
    <col min="42" max="42" width="10.140625" bestFit="1" customWidth="1"/>
    <col min="43" max="43" width="11.28515625" bestFit="1" customWidth="1"/>
  </cols>
  <sheetData>
    <row r="1" spans="1:21" s="26" customFormat="1" ht="48.75" customHeight="1" x14ac:dyDescent="0.3">
      <c r="A1" s="25" t="s">
        <v>48</v>
      </c>
      <c r="B1" s="25"/>
      <c r="C1" s="25"/>
      <c r="D1" s="25"/>
      <c r="E1" s="25"/>
      <c r="F1" s="25"/>
      <c r="G1" s="25"/>
      <c r="H1" s="25"/>
      <c r="I1" s="25"/>
      <c r="J1" s="25"/>
      <c r="K1" s="25"/>
      <c r="L1" s="25"/>
      <c r="M1" s="25"/>
      <c r="N1" s="25"/>
      <c r="O1" s="25"/>
      <c r="P1" s="25"/>
    </row>
    <row r="5" spans="1:21" x14ac:dyDescent="0.25">
      <c r="B5" s="1" t="s">
        <v>3</v>
      </c>
      <c r="C5" t="s">
        <v>18</v>
      </c>
      <c r="D5" t="s">
        <v>40</v>
      </c>
      <c r="E5" t="s">
        <v>41</v>
      </c>
      <c r="H5" s="1" t="s">
        <v>18</v>
      </c>
      <c r="I5" s="1" t="s">
        <v>44</v>
      </c>
    </row>
    <row r="6" spans="1:21" x14ac:dyDescent="0.25">
      <c r="B6" s="2" t="s">
        <v>43</v>
      </c>
      <c r="C6" s="3">
        <v>23622355.265000008</v>
      </c>
      <c r="D6" s="3">
        <v>20725067.5</v>
      </c>
      <c r="E6" s="12">
        <v>2897287.765000008</v>
      </c>
      <c r="H6" s="1" t="s">
        <v>1</v>
      </c>
      <c r="I6" t="s">
        <v>6</v>
      </c>
      <c r="J6" t="s">
        <v>7</v>
      </c>
      <c r="K6" t="s">
        <v>8</v>
      </c>
      <c r="L6" t="s">
        <v>9</v>
      </c>
      <c r="M6" t="s">
        <v>10</v>
      </c>
      <c r="N6" t="s">
        <v>11</v>
      </c>
      <c r="O6" t="s">
        <v>12</v>
      </c>
      <c r="P6" t="s">
        <v>13</v>
      </c>
      <c r="Q6" t="s">
        <v>14</v>
      </c>
      <c r="R6" t="s">
        <v>15</v>
      </c>
      <c r="S6" t="s">
        <v>16</v>
      </c>
      <c r="T6" t="s">
        <v>17</v>
      </c>
      <c r="U6" t="s">
        <v>4</v>
      </c>
    </row>
    <row r="7" spans="1:21" x14ac:dyDescent="0.25">
      <c r="B7" s="2" t="s">
        <v>24</v>
      </c>
      <c r="C7" s="3">
        <v>22830783.934999987</v>
      </c>
      <c r="D7" s="3">
        <v>19645001</v>
      </c>
      <c r="E7" s="12">
        <v>3185782.9349999875</v>
      </c>
      <c r="H7" t="s">
        <v>37</v>
      </c>
      <c r="I7" s="3">
        <v>877987.45</v>
      </c>
      <c r="J7" s="3">
        <v>2826775</v>
      </c>
      <c r="K7" s="3">
        <v>2068179</v>
      </c>
      <c r="L7" s="3">
        <v>717774.9</v>
      </c>
      <c r="M7" s="3">
        <v>971894.5</v>
      </c>
      <c r="N7" s="3">
        <v>830939.02999999991</v>
      </c>
      <c r="O7" s="3">
        <v>109040.04</v>
      </c>
      <c r="P7" s="3">
        <v>275375.40000000002</v>
      </c>
      <c r="Q7" s="3">
        <v>3285291.23</v>
      </c>
      <c r="R7" s="3">
        <v>3007682.8900000006</v>
      </c>
      <c r="S7" s="3">
        <v>198026.75000000003</v>
      </c>
      <c r="T7" s="3">
        <v>1797025.9200000002</v>
      </c>
      <c r="U7" s="3">
        <v>16965992.110000003</v>
      </c>
    </row>
    <row r="8" spans="1:21" x14ac:dyDescent="0.25">
      <c r="B8" s="2" t="s">
        <v>29</v>
      </c>
      <c r="C8" s="3">
        <v>19552712.609999992</v>
      </c>
      <c r="D8" s="3">
        <v>16861614</v>
      </c>
      <c r="E8" s="12">
        <v>2691098.609999992</v>
      </c>
      <c r="H8" t="s">
        <v>25</v>
      </c>
      <c r="I8" s="3">
        <v>124177.4</v>
      </c>
      <c r="J8" s="3">
        <v>84856.92</v>
      </c>
      <c r="K8" s="3">
        <v>2065287</v>
      </c>
      <c r="L8" s="3">
        <v>1087510.175</v>
      </c>
      <c r="M8" s="3">
        <v>87864.6</v>
      </c>
      <c r="N8" s="3">
        <v>1336115.75</v>
      </c>
      <c r="O8" s="3">
        <v>979938</v>
      </c>
      <c r="P8" s="3">
        <v>616856.68999999994</v>
      </c>
      <c r="Q8" s="3">
        <v>553527.32000000007</v>
      </c>
      <c r="R8" s="3">
        <v>3263219.7200000007</v>
      </c>
      <c r="S8" s="3">
        <v>191055.27000000002</v>
      </c>
      <c r="T8" s="3">
        <v>1699955.5400000003</v>
      </c>
      <c r="U8" s="3">
        <v>12090364.385000002</v>
      </c>
    </row>
    <row r="9" spans="1:21" x14ac:dyDescent="0.25">
      <c r="B9" s="2" t="s">
        <v>28</v>
      </c>
      <c r="C9" s="3">
        <v>21765622.529999997</v>
      </c>
      <c r="D9" s="3">
        <v>18395411.5</v>
      </c>
      <c r="E9" s="12">
        <v>3370211.0299999975</v>
      </c>
      <c r="H9" t="s">
        <v>30</v>
      </c>
      <c r="I9" s="3">
        <v>1694718.4</v>
      </c>
      <c r="J9" s="3">
        <v>34245.82</v>
      </c>
      <c r="K9" s="3">
        <v>118467.9</v>
      </c>
      <c r="L9" s="3">
        <v>2872870.5</v>
      </c>
      <c r="M9" s="3">
        <v>1827856.16</v>
      </c>
      <c r="N9" s="3">
        <v>202265.32</v>
      </c>
      <c r="O9" s="3">
        <v>842233.65</v>
      </c>
      <c r="P9" s="3">
        <v>1266585.8999999999</v>
      </c>
      <c r="Q9" s="3">
        <v>2084026.62</v>
      </c>
      <c r="R9" s="3">
        <v>580672.36</v>
      </c>
      <c r="S9" s="3">
        <v>1025169.4299999999</v>
      </c>
      <c r="T9" s="3">
        <v>1621472.82</v>
      </c>
      <c r="U9" s="3">
        <v>14170584.879999999</v>
      </c>
    </row>
    <row r="10" spans="1:21" x14ac:dyDescent="0.25">
      <c r="B10" s="2" t="s">
        <v>26</v>
      </c>
      <c r="C10" s="3">
        <v>21237462.400000006</v>
      </c>
      <c r="D10" s="3">
        <v>18016603</v>
      </c>
      <c r="E10" s="12">
        <v>3220859.400000006</v>
      </c>
      <c r="H10" t="s">
        <v>34</v>
      </c>
      <c r="I10" s="3">
        <v>3618686.835</v>
      </c>
      <c r="J10" s="3">
        <v>237652.40000000002</v>
      </c>
      <c r="K10" s="3">
        <v>1211426.0500000003</v>
      </c>
      <c r="L10" s="3">
        <v>1064107.7949999999</v>
      </c>
      <c r="M10" s="3">
        <v>3132227.83</v>
      </c>
      <c r="N10" s="3">
        <v>4445094.8100000005</v>
      </c>
      <c r="O10" s="3">
        <v>2902502.49</v>
      </c>
      <c r="P10" s="3">
        <v>223860.97999999998</v>
      </c>
      <c r="Q10" s="3">
        <v>973612.12</v>
      </c>
      <c r="R10" s="3">
        <v>1947156.89</v>
      </c>
      <c r="S10" s="3">
        <v>7655736.2199999997</v>
      </c>
      <c r="T10" s="3">
        <v>3644328.6799999997</v>
      </c>
      <c r="U10" s="3">
        <v>31056393.100000001</v>
      </c>
    </row>
    <row r="11" spans="1:21" x14ac:dyDescent="0.25">
      <c r="B11" s="2" t="s">
        <v>4</v>
      </c>
      <c r="C11" s="3">
        <v>109008936.73999999</v>
      </c>
      <c r="D11" s="3">
        <v>93643697</v>
      </c>
      <c r="E11" s="12">
        <v>15365239.739999935</v>
      </c>
      <c r="H11" t="s">
        <v>35</v>
      </c>
      <c r="I11" s="3">
        <v>125616.27499999999</v>
      </c>
      <c r="J11" s="3">
        <v>926216.25</v>
      </c>
      <c r="K11" s="3">
        <v>75990.36</v>
      </c>
      <c r="L11" s="3">
        <v>204387.30000000005</v>
      </c>
      <c r="M11" s="3">
        <v>91727.31</v>
      </c>
      <c r="N11" s="3">
        <v>1929009.3500000003</v>
      </c>
      <c r="O11" s="3">
        <v>3180391</v>
      </c>
      <c r="P11" s="3">
        <v>580801.45000000007</v>
      </c>
      <c r="Q11" s="3">
        <v>929336.89999999991</v>
      </c>
      <c r="R11" s="3">
        <v>5499550.21</v>
      </c>
      <c r="S11" s="3">
        <v>2156410.2800000003</v>
      </c>
      <c r="T11" s="3">
        <v>1750019.16</v>
      </c>
      <c r="U11" s="3">
        <v>17449455.845000003</v>
      </c>
    </row>
    <row r="12" spans="1:21" x14ac:dyDescent="0.25">
      <c r="H12" t="s">
        <v>36</v>
      </c>
      <c r="I12" s="3">
        <v>166575.32</v>
      </c>
      <c r="J12" s="3">
        <v>3187785</v>
      </c>
      <c r="K12" s="3">
        <v>47509.56</v>
      </c>
      <c r="L12" s="3">
        <v>1018124.3999999999</v>
      </c>
      <c r="M12" s="3">
        <v>98640.659999999989</v>
      </c>
      <c r="N12" s="3">
        <v>775469.55999999994</v>
      </c>
      <c r="O12" s="3">
        <v>88815</v>
      </c>
      <c r="P12" s="3">
        <v>2901142</v>
      </c>
      <c r="Q12" s="3">
        <v>3056903.0799999996</v>
      </c>
      <c r="R12" s="3">
        <v>1408746.15</v>
      </c>
      <c r="S12" s="3">
        <v>1425019.55</v>
      </c>
      <c r="T12" s="3">
        <v>3101416.14</v>
      </c>
      <c r="U12" s="3">
        <v>17276146.419999998</v>
      </c>
    </row>
    <row r="13" spans="1:21" x14ac:dyDescent="0.25">
      <c r="H13" t="s">
        <v>4</v>
      </c>
      <c r="I13" s="3">
        <v>6607761.6800000006</v>
      </c>
      <c r="J13" s="3">
        <v>7297531.3899999997</v>
      </c>
      <c r="K13" s="3">
        <v>5586859.870000001</v>
      </c>
      <c r="L13" s="3">
        <v>6964775.0700000003</v>
      </c>
      <c r="M13" s="3">
        <v>6210211.0599999996</v>
      </c>
      <c r="N13" s="3">
        <v>9518893.8200000003</v>
      </c>
      <c r="O13" s="3">
        <v>8102920.1799999997</v>
      </c>
      <c r="P13" s="3">
        <v>5864622.4199999999</v>
      </c>
      <c r="Q13" s="3">
        <v>10882697.27</v>
      </c>
      <c r="R13" s="3">
        <v>15707028.220000001</v>
      </c>
      <c r="S13" s="3">
        <v>12651417.5</v>
      </c>
      <c r="T13" s="3">
        <v>13614218.260000002</v>
      </c>
      <c r="U13" s="3">
        <v>109008936.73999999</v>
      </c>
    </row>
  </sheetData>
  <autoFilter ref="H6:U13" xr:uid="{826E00DD-D3EA-47EE-AC41-EBDD38580889}"/>
  <pageMargins left="0.7" right="0.7" top="0.75" bottom="0.75" header="0.3" footer="0.3"/>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2E62D6-5C48-4877-9413-E57A3D0C7313}">
  <dimension ref="A1:P12"/>
  <sheetViews>
    <sheetView showGridLines="0" workbookViewId="0">
      <selection activeCell="E3" sqref="E3"/>
    </sheetView>
  </sheetViews>
  <sheetFormatPr defaultRowHeight="15" x14ac:dyDescent="0.25"/>
  <cols>
    <col min="2" max="2" width="18.7109375" bestFit="1" customWidth="1"/>
    <col min="3" max="3" width="16.85546875" bestFit="1" customWidth="1"/>
    <col min="4" max="8" width="13.28515625" bestFit="1" customWidth="1"/>
    <col min="9" max="9" width="14.28515625" bestFit="1" customWidth="1"/>
    <col min="11" max="15" width="9.140625" bestFit="1" customWidth="1"/>
    <col min="19" max="19" width="11.28515625" bestFit="1" customWidth="1"/>
  </cols>
  <sheetData>
    <row r="1" spans="1:16" s="26" customFormat="1" ht="48.75" customHeight="1" x14ac:dyDescent="0.3">
      <c r="A1" s="25" t="s">
        <v>49</v>
      </c>
      <c r="B1" s="25"/>
      <c r="C1" s="25"/>
      <c r="D1" s="25"/>
      <c r="E1" s="25"/>
      <c r="F1" s="25"/>
      <c r="G1" s="25"/>
      <c r="H1" s="25"/>
      <c r="I1" s="25"/>
      <c r="J1" s="25"/>
      <c r="K1" s="25"/>
      <c r="L1" s="25"/>
      <c r="M1" s="25"/>
      <c r="N1" s="25"/>
      <c r="O1" s="25"/>
      <c r="P1" s="25"/>
    </row>
    <row r="5" spans="1:16" x14ac:dyDescent="0.25">
      <c r="B5" s="1" t="s">
        <v>41</v>
      </c>
      <c r="C5" s="1" t="s">
        <v>5</v>
      </c>
    </row>
    <row r="6" spans="1:16" x14ac:dyDescent="0.25">
      <c r="B6" s="1" t="s">
        <v>3</v>
      </c>
      <c r="C6" t="s">
        <v>37</v>
      </c>
      <c r="D6" t="s">
        <v>25</v>
      </c>
      <c r="E6" t="s">
        <v>30</v>
      </c>
      <c r="F6" t="s">
        <v>34</v>
      </c>
      <c r="G6" t="s">
        <v>35</v>
      </c>
      <c r="H6" t="s">
        <v>36</v>
      </c>
      <c r="I6" t="s">
        <v>4</v>
      </c>
    </row>
    <row r="7" spans="1:16" x14ac:dyDescent="0.25">
      <c r="B7" s="2" t="s">
        <v>31</v>
      </c>
      <c r="C7" s="11">
        <v>230068.5</v>
      </c>
      <c r="D7" s="11">
        <v>208405.68</v>
      </c>
      <c r="E7" s="11">
        <v>192457.56</v>
      </c>
      <c r="F7" s="11">
        <v>320494.2</v>
      </c>
      <c r="G7" s="11">
        <v>120149.51999999999</v>
      </c>
      <c r="H7" s="11">
        <v>219765.96000000008</v>
      </c>
      <c r="I7" s="11">
        <v>1291341.4200000002</v>
      </c>
    </row>
    <row r="8" spans="1:16" x14ac:dyDescent="0.25">
      <c r="B8" s="2" t="s">
        <v>32</v>
      </c>
      <c r="C8" s="11">
        <v>-95152.5</v>
      </c>
      <c r="D8" s="11">
        <v>-222711.875</v>
      </c>
      <c r="E8" s="11">
        <v>-31096.25</v>
      </c>
      <c r="F8" s="11">
        <v>-6421.25</v>
      </c>
      <c r="G8" s="11">
        <v>-86197.5</v>
      </c>
      <c r="H8" s="11">
        <v>-99082.5</v>
      </c>
      <c r="I8" s="11">
        <v>-540661.875</v>
      </c>
    </row>
    <row r="9" spans="1:16" x14ac:dyDescent="0.25">
      <c r="B9" s="2" t="s">
        <v>23</v>
      </c>
      <c r="C9" s="11">
        <v>2208301.6099999994</v>
      </c>
      <c r="D9" s="11">
        <v>975870.57999999914</v>
      </c>
      <c r="E9" s="11">
        <v>1126201.0199999996</v>
      </c>
      <c r="F9" s="11">
        <v>2836676.7000000011</v>
      </c>
      <c r="G9" s="11">
        <v>1667461.9499999993</v>
      </c>
      <c r="H9" s="11">
        <v>1242513.3599999994</v>
      </c>
      <c r="I9" s="11">
        <v>10057025.220000051</v>
      </c>
    </row>
    <row r="10" spans="1:16" x14ac:dyDescent="0.25">
      <c r="B10" s="2" t="s">
        <v>27</v>
      </c>
      <c r="C10" s="11">
        <v>56379.5</v>
      </c>
      <c r="D10" s="11">
        <v>94105</v>
      </c>
      <c r="E10" s="11">
        <v>77209.049999999988</v>
      </c>
      <c r="F10" s="11">
        <v>249802.94999999995</v>
      </c>
      <c r="G10" s="11">
        <v>68653.375</v>
      </c>
      <c r="H10" s="11">
        <v>87889.599999999977</v>
      </c>
      <c r="I10" s="11">
        <v>634039.47499999963</v>
      </c>
    </row>
    <row r="11" spans="1:16" x14ac:dyDescent="0.25">
      <c r="B11" s="2" t="s">
        <v>33</v>
      </c>
      <c r="C11" s="11">
        <v>347703</v>
      </c>
      <c r="D11" s="11">
        <v>348012</v>
      </c>
      <c r="E11" s="11">
        <v>603266.5</v>
      </c>
      <c r="F11" s="11">
        <v>1231309.5</v>
      </c>
      <c r="G11" s="11">
        <v>431102.5</v>
      </c>
      <c r="H11" s="11">
        <v>962102</v>
      </c>
      <c r="I11" s="11">
        <v>3923495.5</v>
      </c>
    </row>
    <row r="12" spans="1:16" x14ac:dyDescent="0.25">
      <c r="B12" s="2" t="s">
        <v>4</v>
      </c>
      <c r="C12" s="11">
        <v>2747300.1099999994</v>
      </c>
      <c r="D12" s="11">
        <v>1403681.3849999979</v>
      </c>
      <c r="E12" s="11">
        <v>1968037.8800000027</v>
      </c>
      <c r="F12" s="11">
        <v>4631862.099999994</v>
      </c>
      <c r="G12" s="11">
        <v>2201169.8449999988</v>
      </c>
      <c r="H12" s="11">
        <v>2413188.4200000018</v>
      </c>
      <c r="I12" s="11">
        <v>15365239.740000054</v>
      </c>
    </row>
  </sheetData>
  <conditionalFormatting pivot="1" sqref="C7:H11">
    <cfRule type="colorScale" priority="1">
      <colorScale>
        <cfvo type="min"/>
        <cfvo type="percentile" val="50"/>
        <cfvo type="max"/>
        <color rgb="FFF8696B"/>
        <color rgb="FFFFEB84"/>
        <color rgb="FF63BE7B"/>
      </colorScale>
    </cfRule>
  </conditionalFormatting>
  <pageMargins left="0.7" right="0.7" top="0.75" bottom="0.75" header="0.3" footer="0.3"/>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8664C5-FBCF-462B-9AB6-24873316734F}">
  <dimension ref="A1:L22"/>
  <sheetViews>
    <sheetView showGridLines="0" workbookViewId="0">
      <selection activeCell="I11" sqref="I11"/>
    </sheetView>
  </sheetViews>
  <sheetFormatPr defaultRowHeight="15" x14ac:dyDescent="0.25"/>
  <cols>
    <col min="2" max="2" width="19.5703125" customWidth="1"/>
    <col min="3" max="3" width="13.42578125" bestFit="1" customWidth="1"/>
    <col min="4" max="4" width="12.5703125" bestFit="1" customWidth="1"/>
    <col min="5" max="5" width="9.7109375" bestFit="1" customWidth="1"/>
    <col min="6" max="9" width="10.140625" bestFit="1" customWidth="1"/>
    <col min="10" max="10" width="11.28515625" bestFit="1" customWidth="1"/>
  </cols>
  <sheetData>
    <row r="1" spans="1:12" s="26" customFormat="1" ht="48.75" customHeight="1" x14ac:dyDescent="0.3">
      <c r="A1" s="25" t="s">
        <v>53</v>
      </c>
      <c r="B1" s="25"/>
      <c r="C1" s="25"/>
      <c r="D1" s="25"/>
      <c r="E1" s="25"/>
      <c r="F1" s="25"/>
      <c r="G1" s="25"/>
      <c r="H1" s="25"/>
      <c r="I1" s="25"/>
      <c r="J1" s="25"/>
      <c r="K1" s="25"/>
      <c r="L1" s="25"/>
    </row>
    <row r="6" spans="1:12" x14ac:dyDescent="0.25">
      <c r="C6" s="1" t="s">
        <v>3</v>
      </c>
      <c r="D6" t="s">
        <v>18</v>
      </c>
      <c r="E6" s="34" t="s">
        <v>110</v>
      </c>
    </row>
    <row r="7" spans="1:12" x14ac:dyDescent="0.25">
      <c r="C7" s="2" t="s">
        <v>31</v>
      </c>
      <c r="D7" s="3">
        <v>372090.36000000004</v>
      </c>
      <c r="E7" s="36">
        <v>1.7095323576761495E-2</v>
      </c>
    </row>
    <row r="8" spans="1:12" x14ac:dyDescent="0.25">
      <c r="C8" s="2" t="s">
        <v>32</v>
      </c>
      <c r="D8" s="3">
        <v>3619329.375</v>
      </c>
      <c r="E8" s="36">
        <v>0.16628650846128595</v>
      </c>
    </row>
    <row r="9" spans="1:12" x14ac:dyDescent="0.25">
      <c r="C9" s="2" t="s">
        <v>23</v>
      </c>
      <c r="D9" s="3">
        <v>10649603.219999997</v>
      </c>
      <c r="E9" s="36">
        <v>0.48928548702530494</v>
      </c>
    </row>
    <row r="10" spans="1:12" x14ac:dyDescent="0.25">
      <c r="C10" s="2" t="s">
        <v>27</v>
      </c>
      <c r="D10" s="3">
        <v>593802.07499999995</v>
      </c>
      <c r="E10" s="36">
        <v>2.7281649039973502E-2</v>
      </c>
    </row>
    <row r="11" spans="1:12" x14ac:dyDescent="0.25">
      <c r="C11" s="2" t="s">
        <v>33</v>
      </c>
      <c r="D11" s="3">
        <v>6530797.5</v>
      </c>
      <c r="E11" s="36">
        <v>0.30005103189667426</v>
      </c>
    </row>
    <row r="12" spans="1:12" x14ac:dyDescent="0.25">
      <c r="C12" s="2" t="s">
        <v>4</v>
      </c>
      <c r="D12" s="3">
        <v>21765622.529999994</v>
      </c>
      <c r="E12" s="36">
        <v>1</v>
      </c>
    </row>
    <row r="15" spans="1:12" x14ac:dyDescent="0.25">
      <c r="C15" s="1" t="s">
        <v>3</v>
      </c>
      <c r="D15" t="s">
        <v>18</v>
      </c>
      <c r="E15" t="s">
        <v>110</v>
      </c>
    </row>
    <row r="16" spans="1:12" x14ac:dyDescent="0.25">
      <c r="C16" s="2" t="s">
        <v>37</v>
      </c>
      <c r="D16" s="3">
        <v>3786117.13</v>
      </c>
      <c r="E16" s="36">
        <v>0.17394940690446678</v>
      </c>
    </row>
    <row r="17" spans="3:5" x14ac:dyDescent="0.25">
      <c r="C17" s="2" t="s">
        <v>25</v>
      </c>
      <c r="D17" s="3">
        <v>2676614.395</v>
      </c>
      <c r="E17" s="36">
        <v>0.12297440109102176</v>
      </c>
    </row>
    <row r="18" spans="3:5" x14ac:dyDescent="0.25">
      <c r="C18" s="2" t="s">
        <v>30</v>
      </c>
      <c r="D18" s="3">
        <v>2918883.37</v>
      </c>
      <c r="E18" s="36">
        <v>0.13410520953291566</v>
      </c>
    </row>
    <row r="19" spans="3:5" x14ac:dyDescent="0.25">
      <c r="C19" s="2" t="s">
        <v>34</v>
      </c>
      <c r="D19" s="3">
        <v>5326189.8100000005</v>
      </c>
      <c r="E19" s="36">
        <v>0.24470652298866272</v>
      </c>
    </row>
    <row r="20" spans="3:5" x14ac:dyDescent="0.25">
      <c r="C20" s="2" t="s">
        <v>35</v>
      </c>
      <c r="D20" s="3">
        <v>3978096.2350000003</v>
      </c>
      <c r="E20" s="36">
        <v>0.18276969700806439</v>
      </c>
    </row>
    <row r="21" spans="3:5" x14ac:dyDescent="0.25">
      <c r="C21" s="2" t="s">
        <v>36</v>
      </c>
      <c r="D21" s="3">
        <v>3079721.5900000003</v>
      </c>
      <c r="E21" s="36">
        <v>0.14149476247486867</v>
      </c>
    </row>
    <row r="22" spans="3:5" x14ac:dyDescent="0.25">
      <c r="C22" s="2" t="s">
        <v>4</v>
      </c>
      <c r="D22" s="3">
        <v>21765622.530000001</v>
      </c>
      <c r="E22" s="36">
        <v>1</v>
      </c>
    </row>
  </sheetData>
  <pageMargins left="0.7" right="0.7" top="0.75" bottom="0.75" header="0.3" footer="0.3"/>
  <drawing r:id="rId3"/>
  <extLst>
    <ext xmlns:x14="http://schemas.microsoft.com/office/spreadsheetml/2009/9/main" uri="{A8765BA9-456A-4dab-B4F3-ACF838C121DE}">
      <x14:slicerList>
        <x14:slicer r:id="rId4"/>
      </x14:slicerList>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115280-EB04-40A2-A935-7274E983BDA2}">
  <dimension ref="A1:P16"/>
  <sheetViews>
    <sheetView showGridLines="0" workbookViewId="0">
      <selection activeCell="M6" sqref="M6"/>
    </sheetView>
  </sheetViews>
  <sheetFormatPr defaultRowHeight="15" outlineLevelCol="1" x14ac:dyDescent="0.25"/>
  <cols>
    <col min="2" max="2" width="22.140625" customWidth="1"/>
    <col min="3" max="3" width="18.7109375" customWidth="1"/>
    <col min="4" max="4" width="11.5703125" customWidth="1" outlineLevel="1"/>
    <col min="8" max="8" width="13.42578125" customWidth="1" outlineLevel="1"/>
  </cols>
  <sheetData>
    <row r="1" spans="1:16" s="26" customFormat="1" ht="48.75" customHeight="1" x14ac:dyDescent="0.3">
      <c r="A1" s="25" t="s">
        <v>50</v>
      </c>
      <c r="B1" s="25"/>
      <c r="C1" s="25"/>
      <c r="D1" s="25"/>
      <c r="E1" s="25"/>
      <c r="F1" s="25"/>
      <c r="G1" s="25"/>
      <c r="H1" s="25"/>
      <c r="I1" s="25"/>
      <c r="J1" s="25"/>
      <c r="K1" s="25"/>
      <c r="L1" s="25"/>
      <c r="M1" s="25"/>
      <c r="N1" s="25"/>
      <c r="O1" s="25"/>
      <c r="P1" s="25"/>
    </row>
    <row r="4" spans="1:16" x14ac:dyDescent="0.25">
      <c r="B4" s="22" t="str">
        <f>IF(H7&lt;&gt;"","Only select one item in the Slicer","")</f>
        <v/>
      </c>
    </row>
    <row r="5" spans="1:16" x14ac:dyDescent="0.25">
      <c r="H5" s="1" t="s">
        <v>3</v>
      </c>
    </row>
    <row r="6" spans="1:16" x14ac:dyDescent="0.25">
      <c r="H6" s="2" t="s">
        <v>35</v>
      </c>
    </row>
    <row r="10" spans="1:16" x14ac:dyDescent="0.25">
      <c r="B10" s="20" t="s">
        <v>19</v>
      </c>
      <c r="C10" s="21" t="s">
        <v>2</v>
      </c>
      <c r="D10" s="35" t="s">
        <v>21</v>
      </c>
    </row>
    <row r="11" spans="1:16" x14ac:dyDescent="0.25">
      <c r="B11" t="s">
        <v>23</v>
      </c>
      <c r="C11" s="16">
        <f>SUMIFS(DataTbl[Sales],DataTbl[Segment],'👇 Example 6'!B11,DataTbl[Product],'👇 Example 6'!$H$6)</f>
        <v>7378551.9499999993</v>
      </c>
      <c r="D11" s="16">
        <f>SUMIFS(DataTbl[Units Sold],DataTbl[Segment],'👇 Example 6'!B11,DataTbl[Product],'👇 Example 6'!$H$6)*($H$7="")</f>
        <v>69329</v>
      </c>
    </row>
    <row r="12" spans="1:16" x14ac:dyDescent="0.25">
      <c r="B12" t="s">
        <v>33</v>
      </c>
      <c r="C12" s="16">
        <f>SUMIFS(DataTbl[Sales],DataTbl[Segment],'👇 Example 6'!B12,DataTbl[Product],'👇 Example 6'!$H$6)</f>
        <v>6407977.5</v>
      </c>
      <c r="D12" s="16">
        <f>SUMIFS(DataTbl[Units Sold],DataTbl[Segment],'👇 Example 6'!B12,DataTbl[Product],'👇 Example 6'!$H$6)*($H$7="")</f>
        <v>23908</v>
      </c>
    </row>
    <row r="13" spans="1:16" x14ac:dyDescent="0.25">
      <c r="B13" t="s">
        <v>31</v>
      </c>
      <c r="C13" s="16">
        <f>SUMIFS(DataTbl[Sales],DataTbl[Segment],'👇 Example 6'!B13,DataTbl[Product],'👇 Example 6'!$H$6)</f>
        <v>163025.51999999999</v>
      </c>
      <c r="D13" s="16">
        <f>SUMIFS(DataTbl[Units Sold],DataTbl[Segment],'👇 Example 6'!B13,DataTbl[Product],'👇 Example 6'!$H$6)*($H$7="")</f>
        <v>14292</v>
      </c>
    </row>
    <row r="14" spans="1:16" x14ac:dyDescent="0.25">
      <c r="B14" t="s">
        <v>27</v>
      </c>
      <c r="C14" s="16">
        <f>SUMIFS(DataTbl[Sales],DataTbl[Segment],'👇 Example 6'!B14,DataTbl[Product],'👇 Example 6'!$H$6)</f>
        <v>264498.375</v>
      </c>
      <c r="D14" s="16">
        <f>SUMIFS(DataTbl[Units Sold],DataTbl[Segment],'👇 Example 6'!B14,DataTbl[Product],'👇 Example 6'!$H$6)*($H$7="")</f>
        <v>19585</v>
      </c>
    </row>
    <row r="15" spans="1:16" x14ac:dyDescent="0.25">
      <c r="B15" t="s">
        <v>32</v>
      </c>
      <c r="C15" s="16">
        <f>SUMIFS(DataTbl[Sales],DataTbl[Segment],'👇 Example 6'!B15,DataTbl[Product],'👇 Example 6'!$H$6)</f>
        <v>3235402.5</v>
      </c>
      <c r="D15" s="24">
        <f>SUMIFS(DataTbl[Units Sold],DataTbl[Segment],'👇 Example 6'!B15,DataTbl[Product],'👇 Example 6'!$H$6)*($H$7="")</f>
        <v>27680</v>
      </c>
    </row>
    <row r="16" spans="1:16" x14ac:dyDescent="0.25">
      <c r="B16" s="18" t="str">
        <f>"Total "&amp;H6</f>
        <v>Total Velo</v>
      </c>
      <c r="C16" s="19">
        <f>SUM(C11:C15)</f>
        <v>17449455.844999999</v>
      </c>
      <c r="D16" s="23">
        <f>SUM(D11:D15)</f>
        <v>154794</v>
      </c>
    </row>
  </sheetData>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2112AF-E676-4086-B451-B063261D6DAE}">
  <dimension ref="A1:P39"/>
  <sheetViews>
    <sheetView showGridLines="0" workbookViewId="0">
      <selection activeCell="F4" sqref="F4"/>
    </sheetView>
  </sheetViews>
  <sheetFormatPr defaultRowHeight="15" x14ac:dyDescent="0.25"/>
  <cols>
    <col min="2" max="2" width="20.5703125" bestFit="1" customWidth="1"/>
    <col min="3" max="3" width="17" bestFit="1" customWidth="1"/>
    <col min="4" max="4" width="18.7109375" bestFit="1" customWidth="1"/>
    <col min="5" max="5" width="10.42578125" customWidth="1"/>
    <col min="6" max="6" width="18.5703125" bestFit="1" customWidth="1"/>
    <col min="7" max="7" width="12.5703125" bestFit="1" customWidth="1"/>
    <col min="8" max="8" width="18.7109375" bestFit="1" customWidth="1"/>
  </cols>
  <sheetData>
    <row r="1" spans="1:16" s="26" customFormat="1" ht="48.75" customHeight="1" x14ac:dyDescent="0.3">
      <c r="A1" s="25" t="s">
        <v>51</v>
      </c>
      <c r="B1" s="25"/>
      <c r="C1" s="25"/>
      <c r="D1" s="25"/>
      <c r="E1" s="25"/>
      <c r="F1" s="25"/>
      <c r="G1" s="25"/>
      <c r="H1" s="25"/>
      <c r="I1" s="25"/>
      <c r="J1" s="25"/>
      <c r="K1" s="25"/>
      <c r="L1" s="25"/>
      <c r="M1" s="25"/>
      <c r="N1" s="25"/>
      <c r="O1" s="25"/>
      <c r="P1" s="25"/>
    </row>
    <row r="8" spans="1:16" x14ac:dyDescent="0.25">
      <c r="F8" s="1" t="s">
        <v>3</v>
      </c>
      <c r="G8" t="s">
        <v>18</v>
      </c>
      <c r="H8" t="s">
        <v>41</v>
      </c>
    </row>
    <row r="9" spans="1:16" ht="24" x14ac:dyDescent="0.4">
      <c r="B9" s="14" t="s">
        <v>2</v>
      </c>
      <c r="C9" s="15">
        <f>GETPIVOTDATA("Sum of Sales",$F$8)</f>
        <v>109008936.74000001</v>
      </c>
      <c r="F9" s="2" t="s">
        <v>31</v>
      </c>
      <c r="G9" s="3">
        <v>1765465.92</v>
      </c>
      <c r="H9" s="12">
        <v>1291341.42</v>
      </c>
    </row>
    <row r="10" spans="1:16" ht="24" x14ac:dyDescent="0.4">
      <c r="B10" s="14" t="s">
        <v>42</v>
      </c>
      <c r="C10" s="15">
        <f>GETPIVOTDATA("Sum of Gross Profit",$F$8)</f>
        <v>15365239.740000039</v>
      </c>
      <c r="D10" s="3"/>
      <c r="F10" s="5" t="s">
        <v>24</v>
      </c>
      <c r="G10" s="3">
        <v>475934.94</v>
      </c>
      <c r="H10" s="12">
        <v>347633.94</v>
      </c>
    </row>
    <row r="11" spans="1:16" x14ac:dyDescent="0.25">
      <c r="C11" s="3"/>
      <c r="D11" s="3"/>
      <c r="F11" s="5" t="s">
        <v>28</v>
      </c>
      <c r="G11" s="3">
        <v>372090.36</v>
      </c>
      <c r="H11" s="12">
        <v>271581.36</v>
      </c>
    </row>
    <row r="12" spans="1:16" x14ac:dyDescent="0.25">
      <c r="C12" s="13"/>
      <c r="D12" s="3"/>
      <c r="F12" s="5" t="s">
        <v>26</v>
      </c>
      <c r="G12" s="3">
        <v>325850.16000000003</v>
      </c>
      <c r="H12" s="12">
        <v>239822.16000000003</v>
      </c>
    </row>
    <row r="13" spans="1:16" x14ac:dyDescent="0.25">
      <c r="B13" s="20" t="s">
        <v>19</v>
      </c>
      <c r="C13" s="33" t="s">
        <v>2</v>
      </c>
      <c r="F13" s="5" t="s">
        <v>29</v>
      </c>
      <c r="G13" s="3">
        <v>234379.08000000002</v>
      </c>
      <c r="H13" s="12">
        <v>170890.08000000002</v>
      </c>
    </row>
    <row r="14" spans="1:16" x14ac:dyDescent="0.25">
      <c r="B14" s="31" t="s">
        <v>31</v>
      </c>
      <c r="C14" s="13">
        <f>GETPIVOTDATA("Sum of Sales",$F$8,"Segment",B14)</f>
        <v>1765465.92</v>
      </c>
      <c r="F14" s="5" t="s">
        <v>43</v>
      </c>
      <c r="G14" s="3">
        <v>357211.38</v>
      </c>
      <c r="H14" s="12">
        <v>261413.88</v>
      </c>
    </row>
    <row r="15" spans="1:16" x14ac:dyDescent="0.25">
      <c r="B15" s="31" t="s">
        <v>32</v>
      </c>
      <c r="C15" s="13">
        <f t="shared" ref="C15:C18" si="0">GETPIVOTDATA("Sum of Sales",$F$8,"Segment",B15)</f>
        <v>18323698.125</v>
      </c>
      <c r="F15" s="2" t="s">
        <v>32</v>
      </c>
      <c r="G15" s="3">
        <v>18323698.125</v>
      </c>
      <c r="H15" s="12">
        <v>-540661.875</v>
      </c>
    </row>
    <row r="16" spans="1:16" x14ac:dyDescent="0.25">
      <c r="B16" s="31" t="s">
        <v>23</v>
      </c>
      <c r="C16" s="13">
        <f t="shared" si="0"/>
        <v>46802087.719999991</v>
      </c>
      <c r="F16" s="5" t="s">
        <v>24</v>
      </c>
      <c r="G16" s="3">
        <v>3723900</v>
      </c>
      <c r="H16" s="12">
        <v>-124020</v>
      </c>
    </row>
    <row r="17" spans="2:8" x14ac:dyDescent="0.25">
      <c r="B17" s="31" t="s">
        <v>27</v>
      </c>
      <c r="C17" s="13">
        <f t="shared" si="0"/>
        <v>2279189.4750000001</v>
      </c>
      <c r="F17" s="5" t="s">
        <v>28</v>
      </c>
      <c r="G17" s="3">
        <v>3619329.375</v>
      </c>
      <c r="H17" s="12">
        <v>-74390.625</v>
      </c>
    </row>
    <row r="18" spans="2:8" x14ac:dyDescent="0.25">
      <c r="B18" s="31" t="s">
        <v>33</v>
      </c>
      <c r="C18" s="32">
        <f t="shared" si="0"/>
        <v>39838495.5</v>
      </c>
      <c r="F18" s="5" t="s">
        <v>26</v>
      </c>
      <c r="G18" s="3">
        <v>3971545</v>
      </c>
      <c r="H18" s="12">
        <v>-86555</v>
      </c>
    </row>
    <row r="19" spans="2:8" x14ac:dyDescent="0.25">
      <c r="B19" s="31"/>
      <c r="C19" s="3">
        <f>SUM(C14:C18)</f>
        <v>109008936.73999999</v>
      </c>
      <c r="F19" s="5" t="s">
        <v>29</v>
      </c>
      <c r="G19" s="3">
        <v>3078721.25</v>
      </c>
      <c r="H19" s="12">
        <v>-99118.75</v>
      </c>
    </row>
    <row r="20" spans="2:8" x14ac:dyDescent="0.25">
      <c r="F20" s="5" t="s">
        <v>43</v>
      </c>
      <c r="G20" s="3">
        <v>3930202.5</v>
      </c>
      <c r="H20" s="12">
        <v>-156577.5</v>
      </c>
    </row>
    <row r="21" spans="2:8" x14ac:dyDescent="0.25">
      <c r="F21" s="2" t="s">
        <v>23</v>
      </c>
      <c r="G21" s="3">
        <v>46802087.719999991</v>
      </c>
      <c r="H21" s="12">
        <v>10057025.220000021</v>
      </c>
    </row>
    <row r="22" spans="2:8" x14ac:dyDescent="0.25">
      <c r="F22" s="5" t="s">
        <v>24</v>
      </c>
      <c r="G22" s="3">
        <v>9358824.0200000014</v>
      </c>
      <c r="H22" s="12">
        <v>1947519.0200000014</v>
      </c>
    </row>
    <row r="23" spans="2:8" x14ac:dyDescent="0.25">
      <c r="F23" s="5" t="s">
        <v>28</v>
      </c>
      <c r="G23" s="3">
        <v>10649603.219999997</v>
      </c>
      <c r="H23" s="12">
        <v>2358055.7199999969</v>
      </c>
    </row>
    <row r="24" spans="2:8" x14ac:dyDescent="0.25">
      <c r="F24" s="5" t="s">
        <v>26</v>
      </c>
      <c r="G24" s="3">
        <v>9907903.7400000002</v>
      </c>
      <c r="H24" s="12">
        <v>2290293.7400000002</v>
      </c>
    </row>
    <row r="25" spans="2:8" x14ac:dyDescent="0.25">
      <c r="F25" s="5" t="s">
        <v>29</v>
      </c>
      <c r="G25" s="3">
        <v>8829392.2300000004</v>
      </c>
      <c r="H25" s="12">
        <v>1820067.2300000004</v>
      </c>
    </row>
    <row r="26" spans="2:8" x14ac:dyDescent="0.25">
      <c r="F26" s="5" t="s">
        <v>43</v>
      </c>
      <c r="G26" s="3">
        <v>8056364.5099999998</v>
      </c>
      <c r="H26" s="12">
        <v>1641089.5099999998</v>
      </c>
    </row>
    <row r="27" spans="2:8" x14ac:dyDescent="0.25">
      <c r="F27" s="2" t="s">
        <v>27</v>
      </c>
      <c r="G27" s="3">
        <v>2279189.4750000001</v>
      </c>
      <c r="H27" s="12">
        <v>634039.47500000009</v>
      </c>
    </row>
    <row r="28" spans="2:8" x14ac:dyDescent="0.25">
      <c r="F28" s="5" t="s">
        <v>24</v>
      </c>
      <c r="G28" s="3">
        <v>480543.97500000003</v>
      </c>
      <c r="H28" s="12">
        <v>125818.97500000003</v>
      </c>
    </row>
    <row r="29" spans="2:8" x14ac:dyDescent="0.25">
      <c r="F29" s="5" t="s">
        <v>28</v>
      </c>
      <c r="G29" s="3">
        <v>593802.07499999995</v>
      </c>
      <c r="H29" s="12">
        <v>164542.07499999995</v>
      </c>
    </row>
    <row r="30" spans="2:8" x14ac:dyDescent="0.25">
      <c r="F30" s="5" t="s">
        <v>26</v>
      </c>
      <c r="G30" s="3">
        <v>286363.5</v>
      </c>
      <c r="H30" s="12">
        <v>82123.5</v>
      </c>
    </row>
    <row r="31" spans="2:8" x14ac:dyDescent="0.25">
      <c r="F31" s="5" t="s">
        <v>29</v>
      </c>
      <c r="G31" s="3">
        <v>453094.05</v>
      </c>
      <c r="H31" s="12">
        <v>134384.04999999999</v>
      </c>
    </row>
    <row r="32" spans="2:8" x14ac:dyDescent="0.25">
      <c r="F32" s="5" t="s">
        <v>43</v>
      </c>
      <c r="G32" s="3">
        <v>465385.875</v>
      </c>
      <c r="H32" s="12">
        <v>127170.875</v>
      </c>
    </row>
    <row r="33" spans="6:8" x14ac:dyDescent="0.25">
      <c r="F33" s="2" t="s">
        <v>33</v>
      </c>
      <c r="G33" s="3">
        <v>39838495.5</v>
      </c>
      <c r="H33" s="12">
        <v>3923495.5</v>
      </c>
    </row>
    <row r="34" spans="6:8" x14ac:dyDescent="0.25">
      <c r="F34" s="5" t="s">
        <v>24</v>
      </c>
      <c r="G34" s="3">
        <v>8791581</v>
      </c>
      <c r="H34" s="12">
        <v>888831</v>
      </c>
    </row>
    <row r="35" spans="6:8" x14ac:dyDescent="0.25">
      <c r="F35" s="5" t="s">
        <v>28</v>
      </c>
      <c r="G35" s="3">
        <v>6530797.5</v>
      </c>
      <c r="H35" s="12">
        <v>650422.5</v>
      </c>
    </row>
    <row r="36" spans="6:8" x14ac:dyDescent="0.25">
      <c r="F36" s="5" t="s">
        <v>26</v>
      </c>
      <c r="G36" s="3">
        <v>6745800</v>
      </c>
      <c r="H36" s="12">
        <v>695175</v>
      </c>
    </row>
    <row r="37" spans="6:8" x14ac:dyDescent="0.25">
      <c r="F37" s="5" t="s">
        <v>29</v>
      </c>
      <c r="G37" s="3">
        <v>6957126</v>
      </c>
      <c r="H37" s="12">
        <v>664876</v>
      </c>
    </row>
    <row r="38" spans="6:8" x14ac:dyDescent="0.25">
      <c r="F38" s="5" t="s">
        <v>43</v>
      </c>
      <c r="G38" s="3">
        <v>10813191</v>
      </c>
      <c r="H38" s="12">
        <v>1024191</v>
      </c>
    </row>
    <row r="39" spans="6:8" x14ac:dyDescent="0.25">
      <c r="F39" s="2" t="s">
        <v>4</v>
      </c>
      <c r="G39" s="3">
        <v>109008936.74000001</v>
      </c>
      <c r="H39" s="12">
        <v>15365239.740000039</v>
      </c>
    </row>
  </sheetData>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6E2518-D442-46A7-AB59-B609425E3816}">
  <dimension ref="A1:P40"/>
  <sheetViews>
    <sheetView workbookViewId="0">
      <selection activeCell="B10" sqref="B10"/>
    </sheetView>
  </sheetViews>
  <sheetFormatPr defaultRowHeight="15" x14ac:dyDescent="0.25"/>
  <cols>
    <col min="2" max="2" width="13.42578125" bestFit="1" customWidth="1"/>
    <col min="3" max="3" width="12.5703125" bestFit="1" customWidth="1"/>
    <col min="4" max="4" width="11.140625" style="16" bestFit="1" customWidth="1"/>
  </cols>
  <sheetData>
    <row r="1" spans="1:16" s="26" customFormat="1" ht="48.75" customHeight="1" x14ac:dyDescent="0.3">
      <c r="A1" s="25" t="s">
        <v>52</v>
      </c>
      <c r="B1" s="25"/>
      <c r="C1" s="25"/>
      <c r="D1" s="25"/>
      <c r="E1" s="25"/>
      <c r="F1" s="25"/>
      <c r="G1" s="25"/>
      <c r="H1" s="25"/>
      <c r="I1" s="25"/>
      <c r="J1" s="25"/>
      <c r="K1" s="25"/>
      <c r="L1" s="25"/>
      <c r="M1" s="25"/>
      <c r="N1" s="25"/>
      <c r="O1" s="25"/>
      <c r="P1" s="25"/>
    </row>
    <row r="5" spans="1:16" x14ac:dyDescent="0.25">
      <c r="B5" s="1" t="s">
        <v>3</v>
      </c>
      <c r="C5" t="s">
        <v>18</v>
      </c>
      <c r="D5" s="34" t="s">
        <v>109</v>
      </c>
    </row>
    <row r="6" spans="1:16" x14ac:dyDescent="0.25">
      <c r="B6" s="2" t="s">
        <v>38</v>
      </c>
      <c r="C6" s="3">
        <v>26415255.509999998</v>
      </c>
      <c r="D6" s="3">
        <v>26415255.509999998</v>
      </c>
    </row>
    <row r="7" spans="1:16" x14ac:dyDescent="0.25">
      <c r="B7" s="5" t="s">
        <v>14</v>
      </c>
      <c r="C7" s="3">
        <v>4484000.03</v>
      </c>
      <c r="D7" s="3">
        <v>4484000.03</v>
      </c>
    </row>
    <row r="8" spans="1:16" x14ac:dyDescent="0.25">
      <c r="B8" s="5" t="s">
        <v>15</v>
      </c>
      <c r="C8" s="3">
        <v>9295611.0999999959</v>
      </c>
      <c r="D8" s="3">
        <v>9295611.0999999959</v>
      </c>
    </row>
    <row r="9" spans="1:16" x14ac:dyDescent="0.25">
      <c r="B9" s="5" t="s">
        <v>16</v>
      </c>
      <c r="C9" s="3">
        <v>7267203.2999999998</v>
      </c>
      <c r="D9" s="3">
        <v>7267203.2999999998</v>
      </c>
    </row>
    <row r="10" spans="1:16" x14ac:dyDescent="0.25">
      <c r="B10" s="5" t="s">
        <v>17</v>
      </c>
      <c r="C10" s="3">
        <v>5368441.08</v>
      </c>
      <c r="D10" s="3">
        <v>5368441.08</v>
      </c>
    </row>
    <row r="11" spans="1:16" x14ac:dyDescent="0.25">
      <c r="B11" s="2" t="s">
        <v>39</v>
      </c>
      <c r="C11" s="3">
        <v>82593681.230000004</v>
      </c>
      <c r="D11" s="3">
        <v>82593681.230000004</v>
      </c>
    </row>
    <row r="12" spans="1:16" x14ac:dyDescent="0.25">
      <c r="B12" s="5" t="s">
        <v>6</v>
      </c>
      <c r="C12" s="3">
        <v>6607761.6800000006</v>
      </c>
      <c r="D12" s="3">
        <v>6607761.6800000006</v>
      </c>
    </row>
    <row r="13" spans="1:16" x14ac:dyDescent="0.25">
      <c r="B13" s="5" t="s">
        <v>7</v>
      </c>
      <c r="C13" s="3">
        <v>7297531.3900000006</v>
      </c>
      <c r="D13" s="3">
        <v>7297531.3900000006</v>
      </c>
    </row>
    <row r="14" spans="1:16" x14ac:dyDescent="0.25">
      <c r="B14" s="5" t="s">
        <v>8</v>
      </c>
      <c r="C14" s="3">
        <v>5586859.8699999992</v>
      </c>
      <c r="D14" s="3">
        <v>5586859.8699999992</v>
      </c>
    </row>
    <row r="15" spans="1:16" x14ac:dyDescent="0.25">
      <c r="B15" s="5" t="s">
        <v>9</v>
      </c>
      <c r="C15" s="3">
        <v>6964775.0700000003</v>
      </c>
      <c r="D15" s="3">
        <v>6964775.0700000003</v>
      </c>
    </row>
    <row r="16" spans="1:16" x14ac:dyDescent="0.25">
      <c r="B16" s="5" t="s">
        <v>10</v>
      </c>
      <c r="C16" s="3">
        <v>6210211.0600000005</v>
      </c>
      <c r="D16" s="3">
        <v>6210211.0600000005</v>
      </c>
    </row>
    <row r="17" spans="2:4" x14ac:dyDescent="0.25">
      <c r="B17" s="5" t="s">
        <v>11</v>
      </c>
      <c r="C17" s="3">
        <v>9518893.8199999966</v>
      </c>
      <c r="D17" s="3">
        <v>9518893.8199999966</v>
      </c>
    </row>
    <row r="18" spans="2:4" x14ac:dyDescent="0.25">
      <c r="B18" s="5" t="s">
        <v>12</v>
      </c>
      <c r="C18" s="3">
        <v>8102920.1800000016</v>
      </c>
      <c r="D18" s="3">
        <v>8102920.1800000016</v>
      </c>
    </row>
    <row r="19" spans="2:4" x14ac:dyDescent="0.25">
      <c r="B19" s="5" t="s">
        <v>13</v>
      </c>
      <c r="C19" s="3">
        <v>5864622.4199999999</v>
      </c>
      <c r="D19" s="3">
        <v>5864622.4199999999</v>
      </c>
    </row>
    <row r="20" spans="2:4" x14ac:dyDescent="0.25">
      <c r="B20" s="5" t="s">
        <v>14</v>
      </c>
      <c r="C20" s="3">
        <v>6398697.2400000002</v>
      </c>
      <c r="D20" s="3">
        <v>6398697.2400000002</v>
      </c>
    </row>
    <row r="21" spans="2:4" x14ac:dyDescent="0.25">
      <c r="B21" s="5" t="s">
        <v>15</v>
      </c>
      <c r="C21" s="3">
        <v>6411417.120000001</v>
      </c>
      <c r="D21" s="3">
        <v>6411417.120000001</v>
      </c>
    </row>
    <row r="22" spans="2:4" x14ac:dyDescent="0.25">
      <c r="B22" s="5" t="s">
        <v>16</v>
      </c>
      <c r="C22" s="3">
        <v>5384214.2000000002</v>
      </c>
      <c r="D22" s="3">
        <v>5384214.2000000002</v>
      </c>
    </row>
    <row r="23" spans="2:4" x14ac:dyDescent="0.25">
      <c r="B23" s="5" t="s">
        <v>17</v>
      </c>
      <c r="C23" s="3">
        <v>8245777.1799999978</v>
      </c>
      <c r="D23" s="3">
        <v>8245777.1799999978</v>
      </c>
    </row>
    <row r="24" spans="2:4" x14ac:dyDescent="0.25">
      <c r="B24" s="2" t="s">
        <v>4</v>
      </c>
      <c r="C24" s="3">
        <v>109008936.73999999</v>
      </c>
      <c r="D24" s="3">
        <v>109008936.73999999</v>
      </c>
    </row>
    <row r="25" spans="2:4" x14ac:dyDescent="0.25">
      <c r="D25"/>
    </row>
    <row r="26" spans="2:4" x14ac:dyDescent="0.25">
      <c r="D26"/>
    </row>
    <row r="27" spans="2:4" x14ac:dyDescent="0.25">
      <c r="D27"/>
    </row>
    <row r="28" spans="2:4" x14ac:dyDescent="0.25">
      <c r="D28"/>
    </row>
    <row r="29" spans="2:4" x14ac:dyDescent="0.25">
      <c r="D29"/>
    </row>
    <row r="30" spans="2:4" x14ac:dyDescent="0.25">
      <c r="D30"/>
    </row>
    <row r="31" spans="2:4" x14ac:dyDescent="0.25">
      <c r="D31"/>
    </row>
    <row r="32" spans="2:4" x14ac:dyDescent="0.25">
      <c r="D32"/>
    </row>
    <row r="33" spans="4:4" x14ac:dyDescent="0.25">
      <c r="D33"/>
    </row>
    <row r="34" spans="4:4" x14ac:dyDescent="0.25">
      <c r="D34"/>
    </row>
    <row r="35" spans="4:4" x14ac:dyDescent="0.25">
      <c r="D35"/>
    </row>
    <row r="36" spans="4:4" x14ac:dyDescent="0.25">
      <c r="D36"/>
    </row>
    <row r="37" spans="4:4" x14ac:dyDescent="0.25">
      <c r="D37"/>
    </row>
    <row r="38" spans="4:4" x14ac:dyDescent="0.25">
      <c r="D38"/>
    </row>
    <row r="39" spans="4:4" x14ac:dyDescent="0.25">
      <c r="D39"/>
    </row>
    <row r="40" spans="4:4" x14ac:dyDescent="0.25">
      <c r="D40"/>
    </row>
  </sheetData>
  <pageMargins left="0.7" right="0.7" top="0.75" bottom="0.75" header="0.3" footer="0.3"/>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D6DE06-74CA-445C-B2C6-D0CBFA75C91C}">
  <dimension ref="A1:P38"/>
  <sheetViews>
    <sheetView workbookViewId="0">
      <selection activeCell="D4" sqref="D4"/>
    </sheetView>
  </sheetViews>
  <sheetFormatPr defaultRowHeight="15" x14ac:dyDescent="0.25"/>
  <cols>
    <col min="2" max="2" width="18.7109375" bestFit="1" customWidth="1"/>
    <col min="3" max="3" width="16.85546875" bestFit="1" customWidth="1"/>
    <col min="4" max="8" width="13.28515625" bestFit="1" customWidth="1"/>
    <col min="9" max="9" width="14.28515625" bestFit="1" customWidth="1"/>
  </cols>
  <sheetData>
    <row r="1" spans="1:16" s="26" customFormat="1" ht="48.75" customHeight="1" x14ac:dyDescent="0.3">
      <c r="A1" s="25" t="s">
        <v>54</v>
      </c>
      <c r="B1" s="25"/>
      <c r="C1" s="25"/>
      <c r="D1" s="25"/>
      <c r="E1" s="25"/>
      <c r="F1" s="25"/>
      <c r="G1" s="25"/>
      <c r="H1" s="25"/>
      <c r="I1" s="25"/>
      <c r="J1" s="25"/>
      <c r="K1" s="25"/>
      <c r="L1" s="25"/>
      <c r="M1" s="25"/>
      <c r="N1" s="25"/>
      <c r="O1" s="25"/>
      <c r="P1" s="25"/>
    </row>
    <row r="6" spans="1:16" x14ac:dyDescent="0.25">
      <c r="B6" s="1" t="s">
        <v>41</v>
      </c>
      <c r="C6" s="1" t="s">
        <v>5</v>
      </c>
    </row>
    <row r="7" spans="1:16" x14ac:dyDescent="0.25">
      <c r="B7" s="1" t="s">
        <v>3</v>
      </c>
      <c r="C7" t="s">
        <v>37</v>
      </c>
      <c r="D7" t="s">
        <v>25</v>
      </c>
      <c r="E7" t="s">
        <v>30</v>
      </c>
      <c r="F7" t="s">
        <v>34</v>
      </c>
      <c r="G7" t="s">
        <v>35</v>
      </c>
      <c r="H7" t="s">
        <v>36</v>
      </c>
      <c r="I7" t="s">
        <v>4</v>
      </c>
    </row>
    <row r="8" spans="1:16" x14ac:dyDescent="0.25">
      <c r="B8" s="2" t="s">
        <v>31</v>
      </c>
      <c r="C8" s="11">
        <v>230068.5</v>
      </c>
      <c r="D8" s="11">
        <v>208405.68</v>
      </c>
      <c r="E8" s="11">
        <v>192457.56</v>
      </c>
      <c r="F8" s="11">
        <v>320494.19999999995</v>
      </c>
      <c r="G8" s="11">
        <v>120149.51999999999</v>
      </c>
      <c r="H8" s="11">
        <v>219765.96000000002</v>
      </c>
      <c r="I8" s="11">
        <v>1291341.42</v>
      </c>
    </row>
    <row r="9" spans="1:16" x14ac:dyDescent="0.25">
      <c r="B9" s="5" t="s">
        <v>24</v>
      </c>
      <c r="C9" s="11">
        <v>48333.06</v>
      </c>
      <c r="D9" s="11">
        <v>81306.239999999991</v>
      </c>
      <c r="E9" s="11">
        <v>41044.32</v>
      </c>
      <c r="F9" s="11">
        <v>109302.84</v>
      </c>
      <c r="G9" s="11">
        <v>25228.32</v>
      </c>
      <c r="H9" s="11">
        <v>42419.16</v>
      </c>
      <c r="I9" s="11">
        <v>347633.94</v>
      </c>
    </row>
    <row r="10" spans="1:16" x14ac:dyDescent="0.25">
      <c r="B10" s="5" t="s">
        <v>28</v>
      </c>
      <c r="C10" s="11">
        <v>30737.279999999999</v>
      </c>
      <c r="D10" s="11">
        <v>48585.119999999995</v>
      </c>
      <c r="E10" s="11">
        <v>35535.360000000001</v>
      </c>
      <c r="F10" s="11">
        <v>79328.28</v>
      </c>
      <c r="G10" s="11">
        <v>24820.440000000002</v>
      </c>
      <c r="H10" s="11">
        <v>52574.880000000005</v>
      </c>
      <c r="I10" s="11">
        <v>271581.35999999987</v>
      </c>
    </row>
    <row r="11" spans="1:16" x14ac:dyDescent="0.25">
      <c r="B11" s="5" t="s">
        <v>26</v>
      </c>
      <c r="C11" s="11">
        <v>36870.960000000006</v>
      </c>
      <c r="D11" s="11">
        <v>28690.080000000002</v>
      </c>
      <c r="E11" s="11">
        <v>33577.800000000003</v>
      </c>
      <c r="F11" s="11">
        <v>31699.800000000003</v>
      </c>
      <c r="G11" s="11">
        <v>36978.959999999999</v>
      </c>
      <c r="H11" s="11">
        <v>72004.56</v>
      </c>
      <c r="I11" s="11">
        <v>239822.15999999997</v>
      </c>
    </row>
    <row r="12" spans="1:16" x14ac:dyDescent="0.25">
      <c r="B12" s="5" t="s">
        <v>29</v>
      </c>
      <c r="C12" s="11">
        <v>23538.6</v>
      </c>
      <c r="D12" s="11">
        <v>13492.32</v>
      </c>
      <c r="E12" s="11">
        <v>49749.72</v>
      </c>
      <c r="F12" s="11">
        <v>39196.800000000003</v>
      </c>
      <c r="G12" s="11">
        <v>20640</v>
      </c>
      <c r="H12" s="11">
        <v>24272.639999999999</v>
      </c>
      <c r="I12" s="11">
        <v>170890.08</v>
      </c>
    </row>
    <row r="13" spans="1:16" x14ac:dyDescent="0.25">
      <c r="B13" s="5" t="s">
        <v>43</v>
      </c>
      <c r="C13" s="11">
        <v>90588.599999999991</v>
      </c>
      <c r="D13" s="11">
        <v>36331.920000000006</v>
      </c>
      <c r="E13" s="11">
        <v>32550.36</v>
      </c>
      <c r="F13" s="11">
        <v>60966.48000000001</v>
      </c>
      <c r="G13" s="11">
        <v>12481.8</v>
      </c>
      <c r="H13" s="11">
        <v>28494.720000000001</v>
      </c>
      <c r="I13" s="11">
        <v>261413.88</v>
      </c>
    </row>
    <row r="14" spans="1:16" x14ac:dyDescent="0.25">
      <c r="B14" s="2" t="s">
        <v>32</v>
      </c>
      <c r="C14" s="11">
        <v>-95152.5</v>
      </c>
      <c r="D14" s="11">
        <v>-222711.875</v>
      </c>
      <c r="E14" s="11">
        <v>-31096.25</v>
      </c>
      <c r="F14" s="11">
        <v>-6421.25</v>
      </c>
      <c r="G14" s="11">
        <v>-86197.5</v>
      </c>
      <c r="H14" s="11">
        <v>-99082.5</v>
      </c>
      <c r="I14" s="11">
        <v>-540661.875</v>
      </c>
    </row>
    <row r="15" spans="1:16" x14ac:dyDescent="0.25">
      <c r="B15" s="5" t="s">
        <v>24</v>
      </c>
      <c r="C15" s="11">
        <v>-24832.5</v>
      </c>
      <c r="D15" s="11">
        <v>-22303.75</v>
      </c>
      <c r="E15" s="11">
        <v>15052.5</v>
      </c>
      <c r="F15" s="11">
        <v>-6257.5</v>
      </c>
      <c r="G15" s="11">
        <v>-15107.5</v>
      </c>
      <c r="H15" s="11">
        <v>-70571.25</v>
      </c>
      <c r="I15" s="11">
        <v>-124020</v>
      </c>
    </row>
    <row r="16" spans="1:16" x14ac:dyDescent="0.25">
      <c r="B16" s="5" t="s">
        <v>28</v>
      </c>
      <c r="C16" s="11">
        <v>-17507.5</v>
      </c>
      <c r="D16" s="11">
        <v>-56099.375</v>
      </c>
      <c r="E16" s="11">
        <v>-9997.5</v>
      </c>
      <c r="F16" s="11">
        <v>698.75</v>
      </c>
      <c r="G16" s="11">
        <v>-976.25</v>
      </c>
      <c r="H16" s="11">
        <v>9491.25</v>
      </c>
      <c r="I16" s="11">
        <v>-74390.625</v>
      </c>
    </row>
    <row r="17" spans="2:9" x14ac:dyDescent="0.25">
      <c r="B17" s="5" t="s">
        <v>26</v>
      </c>
      <c r="C17" s="11">
        <v>-4633.75</v>
      </c>
      <c r="D17" s="11">
        <v>-55182.5</v>
      </c>
      <c r="E17" s="11">
        <v>-7242.5</v>
      </c>
      <c r="F17" s="11">
        <v>-7056.25</v>
      </c>
      <c r="G17" s="11">
        <v>-6812.5</v>
      </c>
      <c r="H17" s="11">
        <v>-5627.5</v>
      </c>
      <c r="I17" s="11">
        <v>-86555</v>
      </c>
    </row>
    <row r="18" spans="2:9" x14ac:dyDescent="0.25">
      <c r="B18" s="5" t="s">
        <v>29</v>
      </c>
      <c r="C18" s="11">
        <v>-8286.25</v>
      </c>
      <c r="D18" s="11">
        <v>-64522.5</v>
      </c>
      <c r="E18" s="11">
        <v>4150</v>
      </c>
      <c r="F18" s="11">
        <v>8283.75</v>
      </c>
      <c r="G18" s="11">
        <v>-27512.5</v>
      </c>
      <c r="H18" s="11">
        <v>-11231.25</v>
      </c>
      <c r="I18" s="11">
        <v>-99118.75</v>
      </c>
    </row>
    <row r="19" spans="2:9" x14ac:dyDescent="0.25">
      <c r="B19" s="5" t="s">
        <v>43</v>
      </c>
      <c r="C19" s="11">
        <v>-39892.5</v>
      </c>
      <c r="D19" s="11">
        <v>-24603.75</v>
      </c>
      <c r="E19" s="11">
        <v>-33058.75</v>
      </c>
      <c r="F19" s="11">
        <v>-2090</v>
      </c>
      <c r="G19" s="11">
        <v>-35788.75</v>
      </c>
      <c r="H19" s="11">
        <v>-21143.75</v>
      </c>
      <c r="I19" s="11">
        <v>-156577.5</v>
      </c>
    </row>
    <row r="20" spans="2:9" x14ac:dyDescent="0.25">
      <c r="B20" s="2" t="s">
        <v>23</v>
      </c>
      <c r="C20" s="11">
        <v>2208301.6099999994</v>
      </c>
      <c r="D20" s="11">
        <v>975870.57999999914</v>
      </c>
      <c r="E20" s="11">
        <v>1126201.0200000005</v>
      </c>
      <c r="F20" s="11">
        <v>2836676.6999999993</v>
      </c>
      <c r="G20" s="11">
        <v>1667461.9500000002</v>
      </c>
      <c r="H20" s="11">
        <v>1242513.3599999994</v>
      </c>
      <c r="I20" s="11">
        <v>10057025.219999999</v>
      </c>
    </row>
    <row r="21" spans="2:9" x14ac:dyDescent="0.25">
      <c r="B21" s="5" t="s">
        <v>24</v>
      </c>
      <c r="C21" s="11">
        <v>520946.79000000004</v>
      </c>
      <c r="D21" s="11">
        <v>71095.650000000023</v>
      </c>
      <c r="E21" s="11">
        <v>129629.9099999998</v>
      </c>
      <c r="F21" s="11">
        <v>861733.45000000019</v>
      </c>
      <c r="G21" s="11">
        <v>188025.96999999997</v>
      </c>
      <c r="H21" s="11">
        <v>176087.25</v>
      </c>
      <c r="I21" s="11">
        <v>1947519.0199999996</v>
      </c>
    </row>
    <row r="22" spans="2:9" x14ac:dyDescent="0.25">
      <c r="B22" s="5" t="s">
        <v>28</v>
      </c>
      <c r="C22" s="11">
        <v>616394</v>
      </c>
      <c r="D22" s="11">
        <v>120978.65000000002</v>
      </c>
      <c r="E22" s="11">
        <v>266251.7100000002</v>
      </c>
      <c r="F22" s="11">
        <v>525519.68000000017</v>
      </c>
      <c r="G22" s="11">
        <v>549843.16999999993</v>
      </c>
      <c r="H22" s="11">
        <v>279068.51</v>
      </c>
      <c r="I22" s="11">
        <v>2358055.7200000007</v>
      </c>
    </row>
    <row r="23" spans="2:9" x14ac:dyDescent="0.25">
      <c r="B23" s="5" t="s">
        <v>26</v>
      </c>
      <c r="C23" s="11">
        <v>518511.75</v>
      </c>
      <c r="D23" s="11">
        <v>225089.40000000002</v>
      </c>
      <c r="E23" s="11">
        <v>370674.27000000025</v>
      </c>
      <c r="F23" s="11">
        <v>347370.49</v>
      </c>
      <c r="G23" s="11">
        <v>674593.31999999983</v>
      </c>
      <c r="H23" s="11">
        <v>154054.51</v>
      </c>
      <c r="I23" s="11">
        <v>2290293.7399999984</v>
      </c>
    </row>
    <row r="24" spans="2:9" x14ac:dyDescent="0.25">
      <c r="B24" s="5" t="s">
        <v>29</v>
      </c>
      <c r="C24" s="11">
        <v>339066.09000000008</v>
      </c>
      <c r="D24" s="11">
        <v>390860.84999999986</v>
      </c>
      <c r="E24" s="11">
        <v>155409.34000000008</v>
      </c>
      <c r="F24" s="11">
        <v>517076.43999999994</v>
      </c>
      <c r="G24" s="11">
        <v>110171.44000000006</v>
      </c>
      <c r="H24" s="11">
        <v>307483.07000000007</v>
      </c>
      <c r="I24" s="11">
        <v>1820067.2300000004</v>
      </c>
    </row>
    <row r="25" spans="2:9" x14ac:dyDescent="0.25">
      <c r="B25" s="5" t="s">
        <v>43</v>
      </c>
      <c r="C25" s="11">
        <v>213382.97999999998</v>
      </c>
      <c r="D25" s="11">
        <v>167846.03000000003</v>
      </c>
      <c r="E25" s="11">
        <v>204235.79000000004</v>
      </c>
      <c r="F25" s="11">
        <v>584976.64000000013</v>
      </c>
      <c r="G25" s="11">
        <v>144828.04999999993</v>
      </c>
      <c r="H25" s="11">
        <v>325820.02</v>
      </c>
      <c r="I25" s="11">
        <v>1641089.5099999988</v>
      </c>
    </row>
    <row r="26" spans="2:9" x14ac:dyDescent="0.25">
      <c r="B26" s="2" t="s">
        <v>27</v>
      </c>
      <c r="C26" s="11">
        <v>56379.5</v>
      </c>
      <c r="D26" s="11">
        <v>94105</v>
      </c>
      <c r="E26" s="11">
        <v>77209.050000000017</v>
      </c>
      <c r="F26" s="11">
        <v>249802.95000000019</v>
      </c>
      <c r="G26" s="11">
        <v>68653.375</v>
      </c>
      <c r="H26" s="11">
        <v>87889.599999999919</v>
      </c>
      <c r="I26" s="11">
        <v>634039.47500000009</v>
      </c>
    </row>
    <row r="27" spans="2:9" x14ac:dyDescent="0.25">
      <c r="B27" s="5" t="s">
        <v>24</v>
      </c>
      <c r="C27" s="11">
        <v>11006.024999999994</v>
      </c>
      <c r="D27" s="11">
        <v>32161.200000000012</v>
      </c>
      <c r="E27" s="11">
        <v>8654.7999999999993</v>
      </c>
      <c r="F27" s="11">
        <v>51292</v>
      </c>
      <c r="G27" s="11">
        <v>6271.3000000000029</v>
      </c>
      <c r="H27" s="11">
        <v>16433.650000000001</v>
      </c>
      <c r="I27" s="11">
        <v>125818.97500000009</v>
      </c>
    </row>
    <row r="28" spans="2:9" x14ac:dyDescent="0.25">
      <c r="B28" s="5" t="s">
        <v>28</v>
      </c>
      <c r="C28" s="11">
        <v>8808.8499999999985</v>
      </c>
      <c r="D28" s="11">
        <v>12752</v>
      </c>
      <c r="E28" s="11">
        <v>16755.800000000003</v>
      </c>
      <c r="F28" s="11">
        <v>70910.100000000006</v>
      </c>
      <c r="G28" s="11">
        <v>19963.875</v>
      </c>
      <c r="H28" s="11">
        <v>35351.449999999997</v>
      </c>
      <c r="I28" s="11">
        <v>164542.07500000007</v>
      </c>
    </row>
    <row r="29" spans="2:9" x14ac:dyDescent="0.25">
      <c r="B29" s="5" t="s">
        <v>26</v>
      </c>
      <c r="C29" s="11">
        <v>6242.2999999999993</v>
      </c>
      <c r="D29" s="11">
        <v>8827.6999999999971</v>
      </c>
      <c r="E29" s="11">
        <v>7306.7999999999993</v>
      </c>
      <c r="F29" s="11">
        <v>32649.449999999997</v>
      </c>
      <c r="G29" s="11">
        <v>12454.5</v>
      </c>
      <c r="H29" s="11">
        <v>14642.75</v>
      </c>
      <c r="I29" s="11">
        <v>82123.5</v>
      </c>
    </row>
    <row r="30" spans="2:9" x14ac:dyDescent="0.25">
      <c r="B30" s="5" t="s">
        <v>29</v>
      </c>
      <c r="C30" s="11">
        <v>5423</v>
      </c>
      <c r="D30" s="11">
        <v>24211.75</v>
      </c>
      <c r="E30" s="11">
        <v>39250.249999999985</v>
      </c>
      <c r="F30" s="11">
        <v>31754</v>
      </c>
      <c r="G30" s="11">
        <v>24839.949999999997</v>
      </c>
      <c r="H30" s="11">
        <v>8905.0999999999985</v>
      </c>
      <c r="I30" s="11">
        <v>134384.04999999999</v>
      </c>
    </row>
    <row r="31" spans="2:9" x14ac:dyDescent="0.25">
      <c r="B31" s="5" t="s">
        <v>43</v>
      </c>
      <c r="C31" s="11">
        <v>24899.324999999997</v>
      </c>
      <c r="D31" s="11">
        <v>16152.349999999999</v>
      </c>
      <c r="E31" s="11">
        <v>5241.4000000000015</v>
      </c>
      <c r="F31" s="11">
        <v>63197.399999999994</v>
      </c>
      <c r="G31" s="11">
        <v>5123.75</v>
      </c>
      <c r="H31" s="11">
        <v>12556.649999999994</v>
      </c>
      <c r="I31" s="11">
        <v>127170.87499999994</v>
      </c>
    </row>
    <row r="32" spans="2:9" x14ac:dyDescent="0.25">
      <c r="B32" s="2" t="s">
        <v>33</v>
      </c>
      <c r="C32" s="11">
        <v>347703</v>
      </c>
      <c r="D32" s="11">
        <v>348012</v>
      </c>
      <c r="E32" s="11">
        <v>603266.5</v>
      </c>
      <c r="F32" s="11">
        <v>1231309.5</v>
      </c>
      <c r="G32" s="11">
        <v>431102.5</v>
      </c>
      <c r="H32" s="11">
        <v>962102</v>
      </c>
      <c r="I32" s="11">
        <v>3923495.5</v>
      </c>
    </row>
    <row r="33" spans="2:9" x14ac:dyDescent="0.25">
      <c r="B33" s="5" t="s">
        <v>24</v>
      </c>
      <c r="C33" s="11">
        <v>91408</v>
      </c>
      <c r="D33" s="11">
        <v>37130</v>
      </c>
      <c r="E33" s="11">
        <v>120815.5</v>
      </c>
      <c r="F33" s="11">
        <v>237603</v>
      </c>
      <c r="G33" s="11">
        <v>89402.5</v>
      </c>
      <c r="H33" s="11">
        <v>312472</v>
      </c>
      <c r="I33" s="11">
        <v>888831</v>
      </c>
    </row>
    <row r="34" spans="2:9" x14ac:dyDescent="0.25">
      <c r="B34" s="5" t="s">
        <v>28</v>
      </c>
      <c r="C34" s="11">
        <v>12375</v>
      </c>
      <c r="D34" s="11">
        <v>76241</v>
      </c>
      <c r="E34" s="11">
        <v>89444</v>
      </c>
      <c r="F34" s="11">
        <v>183650.5</v>
      </c>
      <c r="G34" s="11">
        <v>114279</v>
      </c>
      <c r="H34" s="11">
        <v>174433</v>
      </c>
      <c r="I34" s="11">
        <v>650422.5</v>
      </c>
    </row>
    <row r="35" spans="2:9" x14ac:dyDescent="0.25">
      <c r="B35" s="5" t="s">
        <v>26</v>
      </c>
      <c r="C35" s="11">
        <v>55146</v>
      </c>
      <c r="D35" s="11">
        <v>162250</v>
      </c>
      <c r="E35" s="11">
        <v>78324</v>
      </c>
      <c r="F35" s="11">
        <v>218502</v>
      </c>
      <c r="G35" s="11">
        <v>64038</v>
      </c>
      <c r="H35" s="11">
        <v>116915</v>
      </c>
      <c r="I35" s="11">
        <v>695175</v>
      </c>
    </row>
    <row r="36" spans="2:9" x14ac:dyDescent="0.25">
      <c r="B36" s="5" t="s">
        <v>29</v>
      </c>
      <c r="C36" s="11">
        <v>128914</v>
      </c>
      <c r="D36" s="11">
        <v>29626</v>
      </c>
      <c r="E36" s="11">
        <v>89130</v>
      </c>
      <c r="F36" s="11">
        <v>260520</v>
      </c>
      <c r="G36" s="11">
        <v>45165</v>
      </c>
      <c r="H36" s="11">
        <v>111521</v>
      </c>
      <c r="I36" s="11">
        <v>664876</v>
      </c>
    </row>
    <row r="37" spans="2:9" x14ac:dyDescent="0.25">
      <c r="B37" s="5" t="s">
        <v>43</v>
      </c>
      <c r="C37" s="11">
        <v>59860</v>
      </c>
      <c r="D37" s="11">
        <v>42765</v>
      </c>
      <c r="E37" s="11">
        <v>225553</v>
      </c>
      <c r="F37" s="11">
        <v>331034</v>
      </c>
      <c r="G37" s="11">
        <v>118218</v>
      </c>
      <c r="H37" s="11">
        <v>246761</v>
      </c>
      <c r="I37" s="11">
        <v>1024191</v>
      </c>
    </row>
    <row r="38" spans="2:9" x14ac:dyDescent="0.25">
      <c r="B38" s="2" t="s">
        <v>4</v>
      </c>
      <c r="C38" s="11">
        <v>2747300.1099999994</v>
      </c>
      <c r="D38" s="11">
        <v>1403681.3849999979</v>
      </c>
      <c r="E38" s="11">
        <v>1968037.8800000027</v>
      </c>
      <c r="F38" s="11">
        <v>4631862.099999994</v>
      </c>
      <c r="G38" s="11">
        <v>2201169.8449999988</v>
      </c>
      <c r="H38" s="11">
        <v>2413188.4200000018</v>
      </c>
      <c r="I38" s="11">
        <v>15365239.74000001</v>
      </c>
    </row>
  </sheetData>
  <pageMargins left="0.7" right="0.7" top="0.75" bottom="0.75" header="0.3" footer="0.3"/>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D7473A-4F7B-469B-996B-67C9F661D3FF}">
  <dimension ref="A1:P13"/>
  <sheetViews>
    <sheetView workbookViewId="0">
      <selection activeCell="E2" sqref="E2"/>
    </sheetView>
  </sheetViews>
  <sheetFormatPr defaultRowHeight="15" x14ac:dyDescent="0.25"/>
  <cols>
    <col min="2" max="2" width="16.28515625" bestFit="1" customWidth="1"/>
    <col min="3" max="3" width="16.85546875" bestFit="1" customWidth="1"/>
    <col min="4" max="8" width="10.140625" bestFit="1" customWidth="1"/>
    <col min="9" max="9" width="11.28515625" bestFit="1" customWidth="1"/>
  </cols>
  <sheetData>
    <row r="1" spans="1:16" s="26" customFormat="1" ht="48.75" customHeight="1" x14ac:dyDescent="0.3">
      <c r="A1" s="25" t="s">
        <v>55</v>
      </c>
      <c r="B1" s="25"/>
      <c r="C1" s="25"/>
      <c r="D1" s="25"/>
      <c r="E1" s="25"/>
      <c r="F1" s="25"/>
      <c r="G1" s="25"/>
      <c r="H1" s="25"/>
      <c r="I1" s="25"/>
      <c r="J1" s="25"/>
      <c r="K1" s="25"/>
      <c r="L1" s="25"/>
      <c r="M1" s="25"/>
      <c r="N1" s="25"/>
      <c r="O1" s="25"/>
      <c r="P1" s="25"/>
    </row>
    <row r="4" spans="1:16" x14ac:dyDescent="0.25">
      <c r="B4" s="1" t="s">
        <v>20</v>
      </c>
      <c r="C4" t="s">
        <v>45</v>
      </c>
    </row>
    <row r="6" spans="1:16" x14ac:dyDescent="0.25">
      <c r="B6" s="1" t="s">
        <v>18</v>
      </c>
      <c r="C6" s="1" t="s">
        <v>5</v>
      </c>
    </row>
    <row r="7" spans="1:16" x14ac:dyDescent="0.25">
      <c r="B7" s="1" t="s">
        <v>3</v>
      </c>
      <c r="C7" t="s">
        <v>37</v>
      </c>
      <c r="D7" t="s">
        <v>25</v>
      </c>
      <c r="E7" t="s">
        <v>30</v>
      </c>
      <c r="F7" t="s">
        <v>34</v>
      </c>
      <c r="G7" t="s">
        <v>35</v>
      </c>
      <c r="H7" t="s">
        <v>36</v>
      </c>
      <c r="I7" t="s">
        <v>4</v>
      </c>
    </row>
    <row r="8" spans="1:16" x14ac:dyDescent="0.25">
      <c r="B8" s="2" t="s">
        <v>31</v>
      </c>
      <c r="C8" s="3">
        <v>317643</v>
      </c>
      <c r="D8" s="3">
        <v>282838.68</v>
      </c>
      <c r="E8" s="3">
        <v>261844.56</v>
      </c>
      <c r="F8" s="3">
        <v>439285.2</v>
      </c>
      <c r="G8" s="3">
        <v>163025.51999999999</v>
      </c>
      <c r="H8" s="3">
        <v>300828.96000000008</v>
      </c>
      <c r="I8" s="3">
        <v>1765465.92</v>
      </c>
    </row>
    <row r="9" spans="1:16" x14ac:dyDescent="0.25">
      <c r="B9" s="2" t="s">
        <v>32</v>
      </c>
      <c r="C9" s="3">
        <v>2643607.5</v>
      </c>
      <c r="D9" s="3">
        <v>3203708.125</v>
      </c>
      <c r="E9" s="3">
        <v>2614843.75</v>
      </c>
      <c r="F9" s="3">
        <v>4325698.75</v>
      </c>
      <c r="G9" s="3">
        <v>3235402.5</v>
      </c>
      <c r="H9" s="3">
        <v>2300437.5</v>
      </c>
      <c r="I9" s="3">
        <v>18323698.125</v>
      </c>
    </row>
    <row r="10" spans="1:16" x14ac:dyDescent="0.25">
      <c r="B10" s="2" t="s">
        <v>23</v>
      </c>
      <c r="C10" s="3">
        <v>9942899.1099999994</v>
      </c>
      <c r="D10" s="3">
        <v>4356000.5799999991</v>
      </c>
      <c r="E10" s="3">
        <v>5548936.0199999996</v>
      </c>
      <c r="F10" s="3">
        <v>13914116.700000001</v>
      </c>
      <c r="G10" s="3">
        <v>7378551.9499999993</v>
      </c>
      <c r="H10" s="3">
        <v>5661583.3599999994</v>
      </c>
      <c r="I10" s="3">
        <v>46802087.719999999</v>
      </c>
    </row>
    <row r="11" spans="1:16" x14ac:dyDescent="0.25">
      <c r="B11" s="2" t="s">
        <v>27</v>
      </c>
      <c r="C11" s="3">
        <v>219889.5</v>
      </c>
      <c r="D11" s="3">
        <v>337305</v>
      </c>
      <c r="E11" s="3">
        <v>260569.05</v>
      </c>
      <c r="F11" s="3">
        <v>878482.95</v>
      </c>
      <c r="G11" s="3">
        <v>264498.375</v>
      </c>
      <c r="H11" s="3">
        <v>318444.59999999998</v>
      </c>
      <c r="I11" s="3">
        <v>2279189.4750000001</v>
      </c>
    </row>
    <row r="12" spans="1:16" x14ac:dyDescent="0.25">
      <c r="B12" s="2" t="s">
        <v>33</v>
      </c>
      <c r="C12" s="3">
        <v>3841953</v>
      </c>
      <c r="D12" s="3">
        <v>3910512</v>
      </c>
      <c r="E12" s="3">
        <v>5484391.5</v>
      </c>
      <c r="F12" s="3">
        <v>11498809.5</v>
      </c>
      <c r="G12" s="3">
        <v>6407977.5</v>
      </c>
      <c r="H12" s="3">
        <v>8694852</v>
      </c>
      <c r="I12" s="3">
        <v>39838495.5</v>
      </c>
    </row>
    <row r="13" spans="1:16" x14ac:dyDescent="0.25">
      <c r="B13" s="2" t="s">
        <v>4</v>
      </c>
      <c r="C13" s="3">
        <v>16965992.109999999</v>
      </c>
      <c r="D13" s="3">
        <v>12090364.385</v>
      </c>
      <c r="E13" s="3">
        <v>14170584.880000001</v>
      </c>
      <c r="F13" s="3">
        <v>31056393.100000001</v>
      </c>
      <c r="G13" s="3">
        <v>17449455.844999999</v>
      </c>
      <c r="H13" s="3">
        <v>17276146.420000002</v>
      </c>
      <c r="I13" s="3">
        <v>109008936.73999999</v>
      </c>
    </row>
  </sheetData>
  <pageMargins left="0.7" right="0.7" top="0.75" bottom="0.75" header="0.3" footer="0.3"/>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ECF933-AF6B-49E0-A318-09C925C7E47C}">
  <dimension ref="A1:H35"/>
  <sheetViews>
    <sheetView showGridLines="0" showRowColHeaders="0" topLeftCell="A7" workbookViewId="0">
      <selection activeCell="G12" sqref="G12"/>
    </sheetView>
  </sheetViews>
  <sheetFormatPr defaultColWidth="0" defaultRowHeight="15" customHeight="1" zeroHeight="1" x14ac:dyDescent="0.25"/>
  <cols>
    <col min="1" max="1" width="4" customWidth="1"/>
    <col min="2" max="2" width="46.28515625" customWidth="1"/>
    <col min="3" max="3" width="61" customWidth="1"/>
    <col min="4" max="4" width="1.42578125" customWidth="1"/>
    <col min="5" max="7" width="9.140625" customWidth="1"/>
    <col min="8" max="16384" width="9.140625" hidden="1"/>
  </cols>
  <sheetData>
    <row r="1" spans="1:8" ht="51" customHeight="1" x14ac:dyDescent="0.25">
      <c r="A1" s="25" t="s">
        <v>65</v>
      </c>
      <c r="B1" s="25"/>
      <c r="C1" s="25"/>
      <c r="D1" s="25"/>
      <c r="E1" s="25"/>
      <c r="F1" s="25"/>
      <c r="G1" s="25"/>
      <c r="H1" s="25"/>
    </row>
    <row r="2" spans="1:8" x14ac:dyDescent="0.25"/>
    <row r="3" spans="1:8" x14ac:dyDescent="0.25">
      <c r="B3" s="17" t="s">
        <v>66</v>
      </c>
    </row>
    <row r="4" spans="1:8" x14ac:dyDescent="0.25">
      <c r="B4" s="29" t="s">
        <v>67</v>
      </c>
      <c r="C4" s="30" t="s">
        <v>68</v>
      </c>
    </row>
    <row r="5" spans="1:8" x14ac:dyDescent="0.25">
      <c r="B5" s="29" t="s">
        <v>69</v>
      </c>
      <c r="C5" s="30" t="s">
        <v>70</v>
      </c>
    </row>
    <row r="6" spans="1:8" x14ac:dyDescent="0.25">
      <c r="B6" s="29" t="s">
        <v>71</v>
      </c>
      <c r="C6" s="30" t="s">
        <v>72</v>
      </c>
    </row>
    <row r="7" spans="1:8" x14ac:dyDescent="0.25"/>
    <row r="8" spans="1:8" x14ac:dyDescent="0.25">
      <c r="B8" s="17" t="s">
        <v>73</v>
      </c>
    </row>
    <row r="9" spans="1:8" x14ac:dyDescent="0.25">
      <c r="B9" s="29" t="s">
        <v>74</v>
      </c>
      <c r="C9" s="30" t="s">
        <v>75</v>
      </c>
    </row>
    <row r="10" spans="1:8" x14ac:dyDescent="0.25"/>
    <row r="11" spans="1:8" x14ac:dyDescent="0.25">
      <c r="B11" s="17" t="s">
        <v>76</v>
      </c>
    </row>
    <row r="12" spans="1:8" x14ac:dyDescent="0.25">
      <c r="B12" s="29" t="s">
        <v>77</v>
      </c>
      <c r="C12" s="30" t="s">
        <v>78</v>
      </c>
    </row>
    <row r="13" spans="1:8" x14ac:dyDescent="0.25">
      <c r="B13" s="29" t="s">
        <v>79</v>
      </c>
      <c r="C13" s="30" t="s">
        <v>80</v>
      </c>
    </row>
    <row r="14" spans="1:8" x14ac:dyDescent="0.25">
      <c r="B14" s="29" t="s">
        <v>81</v>
      </c>
      <c r="C14" s="30" t="s">
        <v>82</v>
      </c>
    </row>
    <row r="15" spans="1:8" x14ac:dyDescent="0.25">
      <c r="B15" s="29" t="s">
        <v>83</v>
      </c>
      <c r="C15" s="30" t="s">
        <v>84</v>
      </c>
    </row>
    <row r="16" spans="1:8" x14ac:dyDescent="0.25">
      <c r="B16" s="29" t="s">
        <v>85</v>
      </c>
      <c r="C16" s="30" t="s">
        <v>86</v>
      </c>
    </row>
    <row r="17" spans="2:3" x14ac:dyDescent="0.25">
      <c r="B17" s="29" t="s">
        <v>87</v>
      </c>
      <c r="C17" s="30" t="s">
        <v>88</v>
      </c>
    </row>
    <row r="18" spans="2:3" x14ac:dyDescent="0.25">
      <c r="B18" s="29" t="s">
        <v>89</v>
      </c>
      <c r="C18" s="30" t="s">
        <v>90</v>
      </c>
    </row>
    <row r="19" spans="2:3" x14ac:dyDescent="0.25">
      <c r="B19" s="29" t="s">
        <v>91</v>
      </c>
      <c r="C19" s="30" t="s">
        <v>92</v>
      </c>
    </row>
    <row r="20" spans="2:3" x14ac:dyDescent="0.25">
      <c r="B20" s="29" t="s">
        <v>93</v>
      </c>
      <c r="C20" s="30" t="s">
        <v>94</v>
      </c>
    </row>
    <row r="21" spans="2:3" x14ac:dyDescent="0.25">
      <c r="B21" s="29" t="s">
        <v>95</v>
      </c>
      <c r="C21" s="30" t="s">
        <v>96</v>
      </c>
    </row>
    <row r="22" spans="2:3" x14ac:dyDescent="0.25">
      <c r="B22" s="29" t="s">
        <v>97</v>
      </c>
      <c r="C22" s="30" t="s">
        <v>98</v>
      </c>
    </row>
    <row r="23" spans="2:3" x14ac:dyDescent="0.25">
      <c r="B23" s="29" t="s">
        <v>99</v>
      </c>
      <c r="C23" s="30" t="s">
        <v>100</v>
      </c>
    </row>
    <row r="24" spans="2:3" x14ac:dyDescent="0.25">
      <c r="B24" s="29" t="s">
        <v>101</v>
      </c>
      <c r="C24" s="30" t="s">
        <v>102</v>
      </c>
    </row>
    <row r="25" spans="2:3" x14ac:dyDescent="0.25">
      <c r="B25" s="29" t="s">
        <v>103</v>
      </c>
      <c r="C25" s="30" t="s">
        <v>104</v>
      </c>
    </row>
    <row r="26" spans="2:3" x14ac:dyDescent="0.25">
      <c r="B26" s="29"/>
      <c r="C26" s="30"/>
    </row>
    <row r="27" spans="2:3" x14ac:dyDescent="0.25">
      <c r="B27" s="17" t="s">
        <v>105</v>
      </c>
    </row>
    <row r="28" spans="2:3" x14ac:dyDescent="0.25">
      <c r="B28" s="29" t="s">
        <v>106</v>
      </c>
      <c r="C28" s="30" t="s">
        <v>107</v>
      </c>
    </row>
    <row r="29" spans="2:3" x14ac:dyDescent="0.25">
      <c r="B29" s="29"/>
      <c r="C29" s="30"/>
    </row>
    <row r="30" spans="2:3" x14ac:dyDescent="0.25">
      <c r="B30" s="17" t="s">
        <v>108</v>
      </c>
      <c r="C30" s="30"/>
    </row>
    <row r="31" spans="2:3" x14ac:dyDescent="0.25"/>
    <row r="32" spans="2:3" x14ac:dyDescent="0.25"/>
    <row r="33" x14ac:dyDescent="0.25"/>
    <row r="34" x14ac:dyDescent="0.25"/>
    <row r="35" x14ac:dyDescent="0.25"/>
  </sheetData>
  <hyperlinks>
    <hyperlink ref="C5" r:id="rId1" display="http://www.myonlinetraininghub.com/category/excel-charts" xr:uid="{5F725716-B2A3-4650-99BA-900A3C36AD33}"/>
    <hyperlink ref="C6" r:id="rId2" display="http://www.myonlinetraininghub.com/category/excel-dashboard" xr:uid="{766AD479-EE34-4E4C-AD02-105CCA7744FC}"/>
    <hyperlink ref="C19" r:id="rId3" xr:uid="{DC8B17EB-057C-46A4-BDCC-B4AF21A0392C}"/>
    <hyperlink ref="C9" r:id="rId4" display="http://www.myonlinetraininghub.com/excel-webinars" xr:uid="{4EB75D81-412F-40CF-8880-7D2A7E9DECD9}"/>
    <hyperlink ref="C28" r:id="rId5" xr:uid="{741CFF94-761E-4976-81FD-BD231153A6D1}"/>
    <hyperlink ref="C18" r:id="rId6" xr:uid="{355FE312-2181-4FDD-8660-032644F1B168}"/>
    <hyperlink ref="C4" r:id="rId7" xr:uid="{977684EB-1686-4B47-A57A-1B20DEA87F52}"/>
    <hyperlink ref="C12" r:id="rId8" xr:uid="{DE4EA793-78CC-46D9-A3A6-1B5613B81DE8}"/>
    <hyperlink ref="C13" r:id="rId9" xr:uid="{D5980669-B5A1-4D9C-9A69-FB0C8108E67A}"/>
    <hyperlink ref="C14" r:id="rId10" xr:uid="{61A439D8-5812-4049-9F72-831C1C8E9BAF}"/>
    <hyperlink ref="C15" r:id="rId11" xr:uid="{C7ACDCC5-D7FC-429A-AC7C-0494A401DDA1}"/>
    <hyperlink ref="C16" r:id="rId12" xr:uid="{0EE74735-E4CE-4771-9196-FAB1C35C4D42}"/>
    <hyperlink ref="C17" r:id="rId13" xr:uid="{7F583301-777F-4265-9947-EB2A283ACC60}"/>
    <hyperlink ref="C20" r:id="rId14" xr:uid="{C0B249F2-22A6-4B3E-ACA7-09F9479110AF}"/>
    <hyperlink ref="C21" r:id="rId15" xr:uid="{3BDBEA8A-059B-44C6-98CA-62BA0D2F0B4C}"/>
    <hyperlink ref="C22" r:id="rId16" xr:uid="{94C9F1CA-419D-451D-9EC6-682D718DA07A}"/>
    <hyperlink ref="C23" r:id="rId17" xr:uid="{5C6602F6-0D04-42CC-8C09-3ABEEE398AFC}"/>
    <hyperlink ref="C24" r:id="rId18" xr:uid="{A44C27F7-6223-456D-B8E7-C256D7CD87F3}"/>
    <hyperlink ref="C25" r:id="rId19" xr:uid="{BD915715-5B88-4B51-A2AC-1A318E7D418D}"/>
  </hyperlinks>
  <pageMargins left="0.7" right="0.7" top="0.75" bottom="0.75" header="0.3" footer="0.3"/>
  <drawing r:id="rId2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 Copyright</vt:lpstr>
      <vt:lpstr>📎Data</vt:lpstr>
      <vt:lpstr>⏲️ Example 1</vt:lpstr>
      <vt:lpstr>🧮 Example 2</vt:lpstr>
      <vt:lpstr>⬆️ Example 3</vt:lpstr>
      <vt:lpstr>🎨 Example 4</vt:lpstr>
      <vt:lpstr>🍕 Example 5</vt:lpstr>
      <vt:lpstr>👇 Example 6</vt:lpstr>
      <vt:lpstr>🟰 Example 7</vt:lpstr>
      <vt:lpstr>🗓️ Example 8</vt:lpstr>
      <vt:lpstr>🔽 Example 9</vt:lpstr>
      <vt:lpstr>📜 Example 10</vt:lpstr>
      <vt:lpstr>⛏️ More Resources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Mynda Treacy</cp:lastModifiedBy>
  <cp:revision/>
  <dcterms:created xsi:type="dcterms:W3CDTF">2024-03-13T13:07:28Z</dcterms:created>
  <dcterms:modified xsi:type="dcterms:W3CDTF">2024-03-24T01:50:28Z</dcterms:modified>
  <cp:category/>
  <cp:contentStatus/>
</cp:coreProperties>
</file>