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Excel TEXTSPLIT etc/"/>
    </mc:Choice>
  </mc:AlternateContent>
  <xr:revisionPtr revIDLastSave="734" documentId="8_{5DD5C656-5DE1-4826-B255-8923E1CA6DDD}" xr6:coauthVersionLast="47" xr6:coauthVersionMax="47" xr10:uidLastSave="{772245CD-73B2-4D2F-8591-E999D3E154F4}"/>
  <bookViews>
    <workbookView xWindow="-120" yWindow="-120" windowWidth="29040" windowHeight="15840" activeTab="1" xr2:uid="{FBEE0547-C1DD-4B7A-A3EB-2BA1446463BC}"/>
  </bookViews>
  <sheets>
    <sheet name="Copyright" sheetId="5" r:id="rId1"/>
    <sheet name="TEXTAFTER" sheetId="2" r:id="rId2"/>
    <sheet name="TEXTBEFORE" sheetId="10" r:id="rId3"/>
    <sheet name="TEXTSPLIT" sheetId="9" r:id="rId4"/>
    <sheet name="More Resources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9" l="1" a="1"/>
  <c r="C63" i="9" s="1"/>
  <c r="C62" i="9"/>
  <c r="C33" i="9" l="1" a="1"/>
  <c r="C33" i="9" s="1"/>
  <c r="C55" i="9" a="1"/>
  <c r="C55" i="9" s="1"/>
  <c r="C40" i="9" a="1"/>
  <c r="C40" i="9" s="1"/>
  <c r="E18" i="10"/>
  <c r="E16" i="10"/>
  <c r="E18" i="2"/>
  <c r="E16" i="2"/>
  <c r="C22" i="9" a="1"/>
  <c r="C22" i="9" s="1"/>
  <c r="C21" i="9"/>
  <c r="C29" i="9" l="1" a="1"/>
  <c r="C29" i="9" s="1"/>
  <c r="C19" i="9" a="1"/>
  <c r="C19" i="9" s="1"/>
  <c r="C32" i="9"/>
  <c r="E20" i="10" l="1"/>
  <c r="C28" i="9"/>
  <c r="G16" i="10"/>
  <c r="C39" i="9"/>
  <c r="G16" i="2"/>
  <c r="G20" i="10"/>
  <c r="C18" i="9"/>
  <c r="C54" i="9"/>
  <c r="G18" i="2"/>
  <c r="G18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<sst xmlns="http://schemas.openxmlformats.org/spreadsheetml/2006/main" count="122" uniqueCount="101">
  <si>
    <t>More Resources</t>
  </si>
  <si>
    <t>Tutorials</t>
  </si>
  <si>
    <t>Excel Functions</t>
  </si>
  <si>
    <t>https://www.myonlinetraininghub.com/excel-functions</t>
  </si>
  <si>
    <t>Charting Blog Posts</t>
  </si>
  <si>
    <t>Excel Dashboard Blog Posts</t>
  </si>
  <si>
    <t>Webinars</t>
  </si>
  <si>
    <t>Excel Dashboards &amp; Power BI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</si>
  <si>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</si>
  <si>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</si>
  <si>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</si>
  <si>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</si>
  <si>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</si>
  <si>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</si>
  <si>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</si>
  <si>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</si>
  <si>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</si>
  <si>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</si>
  <si>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</si>
  <si>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</si>
  <si>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</si>
  <si>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</si>
  <si>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Power BI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</si>
  <si>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</si>
  <si>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</si>
  <si>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</si>
  <si>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</si>
  <si>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</si>
  <si>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</si>
  <si>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</si>
  <si>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</si>
  <si>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</si>
  <si>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</si>
  <si>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</si>
  <si>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</si>
  <si>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Support</t>
  </si>
  <si>
    <t>Excel Forum</t>
  </si>
  <si>
    <t>https://www.myonlinetraininghub.com/excel-forum</t>
  </si>
  <si>
    <t>Copyright Notice</t>
  </si>
  <si>
    <t xml:space="preserve"> </t>
  </si>
  <si>
    <t>Any uses of this workbook and/or data must include the above attribution.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</si>
  <si>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</si>
  <si>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</si>
  <si>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</si>
  <si>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</si>
  <si>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</si>
  <si>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https://www.myonlinetraininghub.com/category/excel-charts</t>
  </si>
  <si>
    <t>https://www.myonlinetraininghub.com/category/excel-dashboard</t>
  </si>
  <si>
    <t>https://www.myonlinetraininghub.com/excel-webinars</t>
  </si>
  <si>
    <t>https://www.myonlinetraininghub.com/excel-dashboard-course</t>
  </si>
  <si>
    <t>https://www.myonlinetraininghub.com/power-bi-course</t>
  </si>
  <si>
    <t>Syntax:</t>
  </si>
  <si>
    <t>The text you are searching within. Wildcard characters not allowed. Required.</t>
  </si>
  <si>
    <t>The text that marks the point after which you want to extract. Required.</t>
  </si>
  <si>
    <t>The nth instance of text_after that you want to extract.  By default, n=1.  A negative number starts searching input_text from the end. Optional.</t>
  </si>
  <si>
    <t>input_text</t>
  </si>
  <si>
    <t>delimiter</t>
  </si>
  <si>
    <t>instance_num</t>
  </si>
  <si>
    <t>TEXTAFTER extracts the text from a string that occurs after the specified delimiter</t>
  </si>
  <si>
    <t>URL</t>
  </si>
  <si>
    <t>https://everiive.com.au/app/keydata</t>
  </si>
  <si>
    <t>TEXTAFTER</t>
  </si>
  <si>
    <t>Formula</t>
  </si>
  <si>
    <t>TEXTBEFORE</t>
  </si>
  <si>
    <t>TEXTBEFORE extracts the text from a string that occurs before the specified delimiter</t>
  </si>
  <si>
    <t>col_delimiter</t>
  </si>
  <si>
    <t>row_delimiter</t>
  </si>
  <si>
    <t>ignore_empty</t>
  </si>
  <si>
    <t>pad_with</t>
  </si>
  <si>
    <t>One or more characters that specify where to spill the text across columns. Optional.</t>
  </si>
  <si>
    <t>The text you want to split. Required.</t>
  </si>
  <si>
    <t>One or more characters that specify where to spill the text down rows. Optional.</t>
  </si>
  <si>
    <t>Specify TRUE to create an empty cell when two delimiters are consecutive. Defaults to FALSE, which means don't create an empty cell. Optional.</t>
  </si>
  <si>
    <t>Text entered in place of blank results.</t>
  </si>
  <si>
    <t>TEXTSPLIT splits text strings using column and, or row delimiters</t>
  </si>
  <si>
    <t>Input Text:</t>
  </si>
  <si>
    <t>Example 3</t>
  </si>
  <si>
    <t>Example 4</t>
  </si>
  <si>
    <t>Example Data</t>
  </si>
  <si>
    <t>Sydney/2000 (11%),Riverina/2678 (42%),Newcastle/2300 (9%),Illawarra/2500 (23%)</t>
  </si>
  <si>
    <t>Example 5</t>
  </si>
  <si>
    <t>Example 1.1</t>
  </si>
  <si>
    <t>Example 1.2</t>
  </si>
  <si>
    <t>Example 2.1</t>
  </si>
  <si>
    <t>Example 2.2</t>
  </si>
  <si>
    <t>https://www.acmeinc.com/en/index</t>
  </si>
  <si>
    <t>Sydney/2000 (11%),Riverina/2678 (42%),Newcastle/(),Illawarra/2500 (23%),Byron Bay</t>
  </si>
  <si>
    <t>TEXTAFTER Function</t>
  </si>
  <si>
    <t>TEXTBEFORE Function</t>
  </si>
  <si>
    <t>TEXTSPLIT Function</t>
  </si>
  <si>
    <t>The text that marks the point before which you want to extract. Required.</t>
  </si>
  <si>
    <t>=TEXTSPLIT(text, col_delimiter, [row_delimiter], [ignore_empty], [match_mode], [pad_with])</t>
  </si>
  <si>
    <t>match_mode</t>
  </si>
  <si>
    <t>=TEXTBEFORE(text, delimiter, [instance_num], [match_mode], [match_end], [if_not_found])</t>
  </si>
  <si>
    <t>match_end</t>
  </si>
  <si>
    <t>if_not_found</t>
  </si>
  <si>
    <t>Determines whether the text search is case-sensitive. The default is case-sensitive. Optional. Enter 0 for case sensitive or 1 for case insensitive.</t>
  </si>
  <si>
    <t>Treats the end of text as a delimiter. By default, the text is an exact match. Optional. Enter 0 to not match the delimiter against the end of the text, or 1 to match the delimiter against the end of the text.</t>
  </si>
  <si>
    <t>Value returned if no match is found. By default, #N/A is returned. Optional.</t>
  </si>
  <si>
    <t>=TEXTAFTER(text, delimiter, [instance_num], [match_mode], [match_end], [if_not_found])</t>
  </si>
  <si>
    <t>Searches the text for a delimiter match. By default, a case-sensitive match is done.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</si>
</sst>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*.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theme="0"/>
      <name val="Segoe UI Light"/>
      <family val="2"/>
    </font>
    <font>
      <sz val="24"/>
      <color theme="0"/>
      <name val="Segoe UI"/>
      <family val="2"/>
    </font>
    <font>
      <sz val="11"/>
      <color theme="1"/>
      <name val="Segoe UI"/>
      <family val="2"/>
    </font>
    <font>
      <sz val="20"/>
      <color theme="0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onsolas"/>
      <family val="3"/>
    </font>
    <font>
      <b/>
      <sz val="11"/>
      <color theme="1"/>
      <name val="Consolas"/>
      <family val="3"/>
    </font>
    <font>
      <b/>
      <sz val="11"/>
      <color theme="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/>
    <xf numFmtId="0" fontId="4" fillId="2" borderId="0" xfId="0" applyFont="1" applyFill="1" applyAlignment="1">
      <alignment vertical="center"/>
    </xf>
    <xf numFmtId="0" fontId="5" fillId="0" borderId="0" xfId="0" applyFont="1" applyAlignment="1">
      <alignment vertical="top" wrapText="1"/>
    </xf>
    <xf numFmtId="0" fontId="5" fillId="3" borderId="0" xfId="0" applyFont="1" applyFill="1"/>
    <xf numFmtId="0" fontId="5" fillId="3" borderId="0" xfId="0" quotePrefix="1" applyFont="1" applyFill="1" applyAlignment="1">
      <alignment vertical="center"/>
    </xf>
    <xf numFmtId="0" fontId="9" fillId="3" borderId="0" xfId="0" quotePrefix="1" applyFont="1" applyFill="1" applyAlignment="1">
      <alignment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 indent="1"/>
    </xf>
    <xf numFmtId="0" fontId="10" fillId="0" borderId="0" xfId="0" applyFont="1" applyAlignment="1">
      <alignment horizontal="right" vertical="top" indent="1"/>
    </xf>
    <xf numFmtId="0" fontId="10" fillId="0" borderId="0" xfId="0" applyFont="1" applyAlignment="1">
      <alignment horizontal="right" vertical="center" indent="1"/>
    </xf>
    <xf numFmtId="0" fontId="5" fillId="0" borderId="0" xfId="0" applyFont="1" applyAlignment="1">
      <alignment horizontal="centerContinuous"/>
    </xf>
    <xf numFmtId="0" fontId="5" fillId="0" borderId="1" xfId="0" applyFont="1" applyBorder="1"/>
    <xf numFmtId="0" fontId="11" fillId="0" borderId="1" xfId="0" applyFont="1" applyBorder="1"/>
    <xf numFmtId="0" fontId="5" fillId="0" borderId="0" xfId="0" quotePrefix="1" applyFont="1"/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myonlinetraininghub.com/textsplit-textbefore-and-textafter-functions" TargetMode="External"/><Relationship Id="rId1" Type="http://schemas.openxmlformats.org/officeDocument/2006/relationships/image" Target="../media/image1.png"/><Relationship Id="rId5" Type="http://schemas.openxmlformats.org/officeDocument/2006/relationships/hyperlink" Target="https://youtu.be/bOUaUnxeFuo?rel=0" TargetMode="External"/><Relationship Id="rId4" Type="http://schemas.openxmlformats.org/officeDocument/2006/relationships/image" Target="../media/image3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myonlinetraininghub.com/textsplit-textbefore-and-textafter-functions" TargetMode="External"/><Relationship Id="rId1" Type="http://schemas.openxmlformats.org/officeDocument/2006/relationships/image" Target="../media/image1.png"/><Relationship Id="rId5" Type="http://schemas.openxmlformats.org/officeDocument/2006/relationships/hyperlink" Target="https://youtu.be/bOUaUnxeFuo?rel=0" TargetMode="External"/><Relationship Id="rId4" Type="http://schemas.openxmlformats.org/officeDocument/2006/relationships/image" Target="../media/image3.sv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myonlinetraininghub.com/textsplit-textbefore-and-textafter-functions" TargetMode="External"/><Relationship Id="rId1" Type="http://schemas.openxmlformats.org/officeDocument/2006/relationships/image" Target="../media/image1.png"/><Relationship Id="rId5" Type="http://schemas.openxmlformats.org/officeDocument/2006/relationships/hyperlink" Target="https://youtu.be/bOUaUnxeFuo?rel=0" TargetMode="External"/><Relationship Id="rId4" Type="http://schemas.openxmlformats.org/officeDocument/2006/relationships/image" Target="../media/image3.sv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361950</xdr:colOff>
      <xdr:row>0</xdr:row>
      <xdr:rowOff>66675</xdr:rowOff>
    </xdr:from>
    <xdr:to>
      <xdr:col>16</xdr:col>
      <xdr:colOff>544231</xdr:colOff>
      <xdr:row>0</xdr:row>
      <xdr:rowOff>600291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181E66-71EF-4EA5-8907-B56454474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1800" y="66675"/>
          <a:ext cx="3230281" cy="5336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1257300</xdr:colOff>
      <xdr:row>0</xdr:row>
      <xdr:rowOff>47625</xdr:rowOff>
    </xdr:from>
    <xdr:to>
      <xdr:col>7</xdr:col>
      <xdr:colOff>1334806</xdr:colOff>
      <xdr:row>0</xdr:row>
      <xdr:rowOff>581241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0FBD60-6D75-4488-AB8E-70976F83C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67425" y="47625"/>
          <a:ext cx="3230281" cy="533616"/>
        </a:xfrm>
        <a:prstGeom prst="rect">
          <a:avLst/>
        </a:prstGeom>
      </xdr:spPr>
    </xdr:pic>
    <xdr:clientData/>
  </xdr:twoCellAnchor>
  <xdr:twoCellAnchor editAs="oneCell">
    <xdr:from>
      <xdr:col>3</xdr:col>
      <xdr:colOff>428625</xdr:colOff>
      <xdr:row>0</xdr:row>
      <xdr:rowOff>161925</xdr:rowOff>
    </xdr:from>
    <xdr:to>
      <xdr:col>4</xdr:col>
      <xdr:colOff>552450</xdr:colOff>
      <xdr:row>0</xdr:row>
      <xdr:rowOff>457200</xdr:rowOff>
    </xdr:to>
    <xdr:grpSp>
      <xdr:nvGrpSpPr>
        <xdr:cNvPr id="4" name="Group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E5FD24-9D9A-4788-824C-0B7FC2EEBB75}"/>
            </a:ext>
          </a:extLst>
        </xdr:cNvPr>
        <xdr:cNvGrpSpPr/>
      </xdr:nvGrpSpPr>
      <xdr:grpSpPr>
        <a:xfrm>
          <a:off x="3076575" y="161925"/>
          <a:ext cx="1162050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49E7830F-4CB2-467C-A7CE-5297ED3AD77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CE416867-B603-4CF6-8CCD-B3DEF1DC56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oneCell">
    <xdr:from>
      <xdr:col>4</xdr:col>
      <xdr:colOff>638174</xdr:colOff>
      <xdr:row>0</xdr:row>
      <xdr:rowOff>161925</xdr:rowOff>
    </xdr:from>
    <xdr:to>
      <xdr:col>5</xdr:col>
      <xdr:colOff>876299</xdr:colOff>
      <xdr:row>0</xdr:row>
      <xdr:rowOff>457200</xdr:rowOff>
    </xdr:to>
    <xdr:grpSp>
      <xdr:nvGrpSpPr>
        <xdr:cNvPr id="7" name="Group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75BC04F-A7FA-4553-AC2F-342089FED0A1}"/>
            </a:ext>
          </a:extLst>
        </xdr:cNvPr>
        <xdr:cNvGrpSpPr/>
      </xdr:nvGrpSpPr>
      <xdr:grpSpPr>
        <a:xfrm>
          <a:off x="4324349" y="161925"/>
          <a:ext cx="1362075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7ADA9DC-3116-4664-8552-7CDB79B3CDA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E112293-5382-42F5-A79E-9A350F32BA7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20CB69B-07B1-46CB-8578-CCD3179959C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DCF56BF2-15BC-4B54-8BF2-163EF6831FF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1466850</xdr:colOff>
      <xdr:row>0</xdr:row>
      <xdr:rowOff>47625</xdr:rowOff>
    </xdr:from>
    <xdr:to>
      <xdr:col>7</xdr:col>
      <xdr:colOff>1544356</xdr:colOff>
      <xdr:row>0</xdr:row>
      <xdr:rowOff>581241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707E0C-7666-4DC1-B163-28843EF46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76975" y="47625"/>
          <a:ext cx="3230281" cy="533616"/>
        </a:xfrm>
        <a:prstGeom prst="rect">
          <a:avLst/>
        </a:prstGeom>
      </xdr:spPr>
    </xdr:pic>
    <xdr:clientData/>
  </xdr:twoCellAnchor>
  <xdr:twoCellAnchor editAs="oneCell">
    <xdr:from>
      <xdr:col>3</xdr:col>
      <xdr:colOff>590550</xdr:colOff>
      <xdr:row>0</xdr:row>
      <xdr:rowOff>161925</xdr:rowOff>
    </xdr:from>
    <xdr:to>
      <xdr:col>4</xdr:col>
      <xdr:colOff>714375</xdr:colOff>
      <xdr:row>0</xdr:row>
      <xdr:rowOff>457200</xdr:rowOff>
    </xdr:to>
    <xdr:grpSp>
      <xdr:nvGrpSpPr>
        <xdr:cNvPr id="3" name="Group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D22D59-E07D-4954-881E-DB04B470C45D}"/>
            </a:ext>
          </a:extLst>
        </xdr:cNvPr>
        <xdr:cNvGrpSpPr/>
      </xdr:nvGrpSpPr>
      <xdr:grpSpPr>
        <a:xfrm>
          <a:off x="3238500" y="161925"/>
          <a:ext cx="1162050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C7187B5C-D77F-A80D-FE53-E1FC1E0EFCE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C8FFA892-E4ED-96DF-B0A7-FE9C2FBFE2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oneCell">
    <xdr:from>
      <xdr:col>4</xdr:col>
      <xdr:colOff>790574</xdr:colOff>
      <xdr:row>0</xdr:row>
      <xdr:rowOff>161925</xdr:rowOff>
    </xdr:from>
    <xdr:to>
      <xdr:col>5</xdr:col>
      <xdr:colOff>1028699</xdr:colOff>
      <xdr:row>0</xdr:row>
      <xdr:rowOff>457200</xdr:rowOff>
    </xdr:to>
    <xdr:grpSp>
      <xdr:nvGrpSpPr>
        <xdr:cNvPr id="6" name="Group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B29BA40-79F6-4DDE-9E4C-DF65A52A904F}"/>
            </a:ext>
          </a:extLst>
        </xdr:cNvPr>
        <xdr:cNvGrpSpPr/>
      </xdr:nvGrpSpPr>
      <xdr:grpSpPr>
        <a:xfrm>
          <a:off x="4476749" y="161925"/>
          <a:ext cx="1362075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1B675334-1358-90A1-A9FD-1DADC575593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4C44EC3B-305F-C9DC-A7EE-F28697B93EE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DEA8DC6B-AA21-5193-9B63-72F21A6C00A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7F969E83-B751-0A10-5123-B83520745D3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895350</xdr:colOff>
      <xdr:row>0</xdr:row>
      <xdr:rowOff>47625</xdr:rowOff>
    </xdr:from>
    <xdr:to>
      <xdr:col>5</xdr:col>
      <xdr:colOff>2258731</xdr:colOff>
      <xdr:row>0</xdr:row>
      <xdr:rowOff>581241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44EB71-FFD7-47C2-98EF-61ECAFB38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47625"/>
          <a:ext cx="3230281" cy="533616"/>
        </a:xfrm>
        <a:prstGeom prst="rect">
          <a:avLst/>
        </a:prstGeom>
      </xdr:spPr>
    </xdr:pic>
    <xdr:clientData/>
  </xdr:twoCellAnchor>
  <xdr:twoCellAnchor editAs="oneCell">
    <xdr:from>
      <xdr:col>2</xdr:col>
      <xdr:colOff>1438275</xdr:colOff>
      <xdr:row>0</xdr:row>
      <xdr:rowOff>161925</xdr:rowOff>
    </xdr:from>
    <xdr:to>
      <xdr:col>3</xdr:col>
      <xdr:colOff>847725</xdr:colOff>
      <xdr:row>0</xdr:row>
      <xdr:rowOff>457200</xdr:rowOff>
    </xdr:to>
    <xdr:grpSp>
      <xdr:nvGrpSpPr>
        <xdr:cNvPr id="3" name="Group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716A9E-6517-46B7-A490-9B89E9ABD922}"/>
            </a:ext>
          </a:extLst>
        </xdr:cNvPr>
        <xdr:cNvGrpSpPr/>
      </xdr:nvGrpSpPr>
      <xdr:grpSpPr>
        <a:xfrm>
          <a:off x="2828925" y="161925"/>
          <a:ext cx="1162050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64F77895-1D44-8461-5467-8C2513385CC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52ABF5E5-E484-46B8-37C4-8932EBF4F8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oneCell">
    <xdr:from>
      <xdr:col>3</xdr:col>
      <xdr:colOff>1047749</xdr:colOff>
      <xdr:row>0</xdr:row>
      <xdr:rowOff>161925</xdr:rowOff>
    </xdr:from>
    <xdr:to>
      <xdr:col>4</xdr:col>
      <xdr:colOff>657224</xdr:colOff>
      <xdr:row>0</xdr:row>
      <xdr:rowOff>457200</xdr:rowOff>
    </xdr:to>
    <xdr:grpSp>
      <xdr:nvGrpSpPr>
        <xdr:cNvPr id="6" name="Group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57A8F5B-654C-4E13-8B0B-71059898195A}"/>
            </a:ext>
          </a:extLst>
        </xdr:cNvPr>
        <xdr:cNvGrpSpPr/>
      </xdr:nvGrpSpPr>
      <xdr:grpSpPr>
        <a:xfrm>
          <a:off x="4190999" y="161925"/>
          <a:ext cx="1362075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46FC942B-6C80-B03C-6C37-45391BE70F2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D4C3830B-93D6-56E0-6026-FEE11099258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12E3BDB1-0F87-47A3-EE2E-FAD191C842B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6FCCE90C-559C-C72B-A5A0-64C2C8D1529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3933825</xdr:colOff>
      <xdr:row>0</xdr:row>
      <xdr:rowOff>57150</xdr:rowOff>
    </xdr:from>
    <xdr:ext cx="3230281" cy="533616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866E5-B64D-4628-AEE5-11DA8E16A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57150"/>
          <a:ext cx="3230281" cy="53361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veriive.com.au/app/keydata" TargetMode="External"/><Relationship Id="rId1" Type="http://schemas.openxmlformats.org/officeDocument/2006/relationships/hyperlink" Target="https://www.acmeinc.com/en/index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cmeinc.com/en/index" TargetMode="External"/><Relationship Id="rId2" Type="http://schemas.openxmlformats.org/officeDocument/2006/relationships/hyperlink" Target="https://everiive.com.au/app/keydata" TargetMode="External"/><Relationship Id="rId1" Type="http://schemas.openxmlformats.org/officeDocument/2006/relationships/hyperlink" Target="https://www.acmeinc.com/en/index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s://www.myonlinetraininghub.com/power-bi-course" TargetMode="External"/><Relationship Id="rId7" Type="http://schemas.openxmlformats.org/officeDocument/2006/relationships/hyperlink" Target="https://www.myonlinetraininghub.com/excel-functions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drawing" Target="../drawings/drawing5.xm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excel-dashboard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orum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://www.myonlinetraininghub.com/excel-webinars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A8689-294F-425B-92D5-0A64A793B10E}">
  <sheetPr codeName="Sheet1"/>
  <dimension ref="A1:Q11"/>
  <sheetViews>
    <sheetView showGridLines="0" workbookViewId="0"/>
  </sheetViews>
  <sheetFormatPr defaultRowHeight="15" x14ac:dyDescent="0.25"/>
  <cols>
    <col min="1" max="1" width="4.85546875" customWidth="1"/>
  </cols>
  <sheetData>
    <row r="1" spans="1:17" ht="52.5" customHeight="1" x14ac:dyDescent="0.25">
      <c r="A1" s="8"/>
      <c r="B1" s="8" t="s">
        <v>38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3" spans="1:17" ht="18.75" x14ac:dyDescent="0.3">
      <c r="B3" s="5" t="s">
        <v>39</v>
      </c>
    </row>
    <row r="4" spans="1:17" ht="18.75" x14ac:dyDescent="0.25">
      <c r="B4" s="6" t="s">
        <v>41</v>
      </c>
    </row>
    <row r="5" spans="1:17" ht="18.75" x14ac:dyDescent="0.25">
      <c r="B5" s="6" t="s">
        <v>42</v>
      </c>
    </row>
    <row r="6" spans="1:17" ht="18.75" x14ac:dyDescent="0.25">
      <c r="B6" s="6" t="s">
        <v>43</v>
      </c>
    </row>
    <row r="7" spans="1:17" ht="18.75" x14ac:dyDescent="0.25">
      <c r="B7" s="6"/>
    </row>
    <row r="8" spans="1:17" ht="18.75" x14ac:dyDescent="0.25">
      <c r="B8" s="6" t="s">
        <v>44</v>
      </c>
    </row>
    <row r="10" spans="1:17" ht="18.75" x14ac:dyDescent="0.25">
      <c r="B10" s="6" t="s">
        <v>45</v>
      </c>
    </row>
    <row r="11" spans="1:17" ht="18.75" x14ac:dyDescent="0.25">
      <c r="B11" s="6" t="s">
        <v>40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sheetPr codeName="Sheet2"/>
  <dimension ref="A1:H20"/>
  <sheetViews>
    <sheetView showGridLines="0" tabSelected="1" workbookViewId="0">
      <selection activeCell="C12" sqref="C12:F12"/>
    </sheetView>
  </sheetViews>
  <sheetFormatPr defaultRowHeight="16.5" x14ac:dyDescent="0.3"/>
  <cols>
    <col min="1" max="1" width="3.42578125" style="4" customWidth="1"/>
    <col min="2" max="2" width="20.7109375" style="4" customWidth="1"/>
    <col min="3" max="4" width="15.5703125" style="4" customWidth="1"/>
    <col min="5" max="5" width="16.85546875" style="4" customWidth="1"/>
    <col min="6" max="6" width="27.140625" style="4" customWidth="1"/>
    <col min="7" max="7" width="20.140625" style="4" bestFit="1" customWidth="1"/>
    <col min="8" max="8" width="20.5703125" style="4" bestFit="1" customWidth="1"/>
    <col min="9" max="16384" width="9.140625" style="4"/>
  </cols>
  <sheetData>
    <row r="1" spans="1:8" ht="48.75" customHeight="1" x14ac:dyDescent="0.3">
      <c r="A1" s="8" t="s">
        <v>87</v>
      </c>
      <c r="B1" s="10"/>
      <c r="C1" s="10"/>
      <c r="D1" s="10"/>
      <c r="E1" s="10"/>
      <c r="F1" s="10"/>
      <c r="G1" s="10"/>
      <c r="H1" s="10"/>
    </row>
    <row r="3" spans="1:8" x14ac:dyDescent="0.3">
      <c r="C3" s="15" t="s">
        <v>58</v>
      </c>
      <c r="D3" s="19"/>
      <c r="E3" s="19"/>
      <c r="F3" s="19"/>
    </row>
    <row r="4" spans="1:8" x14ac:dyDescent="0.3">
      <c r="C4" s="22"/>
    </row>
    <row r="5" spans="1:8" ht="24.75" customHeight="1" x14ac:dyDescent="0.3">
      <c r="B5" s="18" t="s">
        <v>51</v>
      </c>
      <c r="C5" s="14" t="s">
        <v>99</v>
      </c>
      <c r="D5" s="12"/>
      <c r="E5" s="12"/>
      <c r="F5" s="12"/>
      <c r="G5" s="12"/>
      <c r="H5" s="12"/>
    </row>
    <row r="6" spans="1:8" x14ac:dyDescent="0.3">
      <c r="C6" s="22"/>
    </row>
    <row r="7" spans="1:8" ht="36.75" customHeight="1" x14ac:dyDescent="0.3">
      <c r="B7" s="17" t="s">
        <v>55</v>
      </c>
      <c r="C7" s="24" t="s">
        <v>52</v>
      </c>
      <c r="D7" s="24"/>
      <c r="E7" s="24"/>
      <c r="F7" s="24"/>
    </row>
    <row r="8" spans="1:8" ht="36" customHeight="1" x14ac:dyDescent="0.3">
      <c r="B8" s="17" t="s">
        <v>56</v>
      </c>
      <c r="C8" s="24" t="s">
        <v>53</v>
      </c>
      <c r="D8" s="24"/>
      <c r="E8" s="24"/>
      <c r="F8" s="24"/>
    </row>
    <row r="9" spans="1:8" ht="50.25" customHeight="1" x14ac:dyDescent="0.3">
      <c r="B9" s="17" t="s">
        <v>57</v>
      </c>
      <c r="C9" s="23" t="s">
        <v>54</v>
      </c>
      <c r="D9" s="23"/>
      <c r="E9" s="23"/>
      <c r="F9" s="23"/>
    </row>
    <row r="10" spans="1:8" ht="50.25" customHeight="1" x14ac:dyDescent="0.3">
      <c r="B10" s="17" t="s">
        <v>92</v>
      </c>
      <c r="C10" s="24" t="s">
        <v>96</v>
      </c>
      <c r="D10" s="24"/>
      <c r="E10" s="24"/>
      <c r="F10" s="24"/>
    </row>
    <row r="11" spans="1:8" ht="71.25" customHeight="1" x14ac:dyDescent="0.3">
      <c r="B11" s="17" t="s">
        <v>94</v>
      </c>
      <c r="C11" s="24" t="s">
        <v>97</v>
      </c>
      <c r="D11" s="24"/>
      <c r="E11" s="24"/>
      <c r="F11" s="24"/>
    </row>
    <row r="12" spans="1:8" ht="36" customHeight="1" x14ac:dyDescent="0.3">
      <c r="B12" s="17" t="s">
        <v>95</v>
      </c>
      <c r="C12" s="24" t="s">
        <v>98</v>
      </c>
      <c r="D12" s="24"/>
      <c r="E12" s="24"/>
      <c r="F12" s="24"/>
    </row>
    <row r="15" spans="1:8" x14ac:dyDescent="0.3">
      <c r="B15" s="20" t="s">
        <v>59</v>
      </c>
      <c r="C15" s="20"/>
      <c r="D15" s="20"/>
      <c r="E15" s="20" t="s">
        <v>61</v>
      </c>
      <c r="F15" s="20"/>
      <c r="G15" s="20" t="s">
        <v>62</v>
      </c>
      <c r="H15" s="20"/>
    </row>
    <row r="16" spans="1:8" x14ac:dyDescent="0.3">
      <c r="B16" s="3" t="s">
        <v>85</v>
      </c>
      <c r="E16" s="4" t="str">
        <f>_xlfn.TEXTAFTER(B16,"www.")</f>
        <v>acmeinc.com/en/index</v>
      </c>
      <c r="G16" s="4" t="str">
        <f ca="1">_xlfn.FORMULATEXT(E16)</f>
        <v>=TEXTAFTER(B16,"www.")</v>
      </c>
    </row>
    <row r="17" spans="2:7" x14ac:dyDescent="0.3">
      <c r="B17" s="3"/>
    </row>
    <row r="18" spans="2:7" x14ac:dyDescent="0.3">
      <c r="B18" s="3" t="s">
        <v>60</v>
      </c>
      <c r="E18" s="4" t="str">
        <f>_xlfn.TEXTAFTER(B18,"/",2)</f>
        <v>everiive.com.au/app/keydata</v>
      </c>
      <c r="G18" s="4" t="str">
        <f ca="1">_xlfn.FORMULATEXT(E18)</f>
        <v>=TEXTAFTER(B18,"/",2)</v>
      </c>
    </row>
    <row r="20" spans="2:7" x14ac:dyDescent="0.3">
      <c r="B20" s="3"/>
    </row>
  </sheetData>
  <mergeCells count="6">
    <mergeCell ref="C9:F9"/>
    <mergeCell ref="C12:F12"/>
    <mergeCell ref="C8:F8"/>
    <mergeCell ref="C7:F7"/>
    <mergeCell ref="C10:F10"/>
    <mergeCell ref="C11:F11"/>
  </mergeCells>
  <hyperlinks>
    <hyperlink ref="B16" r:id="rId1" xr:uid="{B48C407A-8BAA-4941-8632-5B633CEB5AAA}"/>
    <hyperlink ref="B18" r:id="rId2" xr:uid="{B90C40A1-0857-4873-B233-D6516C2929A9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25D04-8F72-4D1B-B798-E1FAFAF10F4C}">
  <sheetPr codeName="Sheet3"/>
  <dimension ref="A1:H22"/>
  <sheetViews>
    <sheetView showGridLines="0" workbookViewId="0">
      <selection activeCell="C5" sqref="C5"/>
    </sheetView>
  </sheetViews>
  <sheetFormatPr defaultRowHeight="16.5" x14ac:dyDescent="0.3"/>
  <cols>
    <col min="1" max="1" width="3.42578125" style="4" customWidth="1"/>
    <col min="2" max="2" width="20.7109375" style="4" customWidth="1"/>
    <col min="3" max="4" width="15.5703125" style="4" customWidth="1"/>
    <col min="5" max="5" width="16.85546875" style="4" customWidth="1"/>
    <col min="6" max="6" width="27.140625" style="4" customWidth="1"/>
    <col min="7" max="7" width="20.140625" style="4" bestFit="1" customWidth="1"/>
    <col min="8" max="8" width="23.85546875" style="4" customWidth="1"/>
    <col min="9" max="16384" width="9.140625" style="4"/>
  </cols>
  <sheetData>
    <row r="1" spans="1:8" ht="48.75" customHeight="1" x14ac:dyDescent="0.3">
      <c r="A1" s="8" t="s">
        <v>88</v>
      </c>
      <c r="B1" s="10"/>
      <c r="C1" s="10"/>
      <c r="D1" s="10"/>
      <c r="E1" s="10"/>
      <c r="F1" s="10"/>
      <c r="G1" s="10"/>
      <c r="H1" s="10"/>
    </row>
    <row r="3" spans="1:8" x14ac:dyDescent="0.3">
      <c r="C3" s="15" t="s">
        <v>64</v>
      </c>
      <c r="D3" s="19"/>
      <c r="E3" s="19"/>
      <c r="F3" s="19"/>
    </row>
    <row r="5" spans="1:8" ht="24.75" customHeight="1" x14ac:dyDescent="0.3">
      <c r="B5" s="18" t="s">
        <v>51</v>
      </c>
      <c r="C5" s="14" t="s">
        <v>93</v>
      </c>
      <c r="D5" s="12"/>
      <c r="E5" s="12"/>
      <c r="F5" s="12"/>
      <c r="G5" s="12"/>
      <c r="H5" s="12"/>
    </row>
    <row r="7" spans="1:8" ht="36.75" customHeight="1" x14ac:dyDescent="0.3">
      <c r="B7" s="17" t="s">
        <v>55</v>
      </c>
      <c r="C7" s="24" t="s">
        <v>52</v>
      </c>
      <c r="D7" s="24"/>
      <c r="E7" s="24"/>
      <c r="F7" s="24"/>
      <c r="H7" s="22"/>
    </row>
    <row r="8" spans="1:8" ht="36" customHeight="1" x14ac:dyDescent="0.3">
      <c r="B8" s="17" t="s">
        <v>56</v>
      </c>
      <c r="C8" s="24" t="s">
        <v>90</v>
      </c>
      <c r="D8" s="24"/>
      <c r="E8" s="24"/>
      <c r="F8" s="24"/>
    </row>
    <row r="9" spans="1:8" ht="50.25" customHeight="1" x14ac:dyDescent="0.3">
      <c r="B9" s="17" t="s">
        <v>57</v>
      </c>
      <c r="C9" s="23" t="s">
        <v>54</v>
      </c>
      <c r="D9" s="23"/>
      <c r="E9" s="23"/>
      <c r="F9" s="23"/>
    </row>
    <row r="10" spans="1:8" ht="50.25" customHeight="1" x14ac:dyDescent="0.3">
      <c r="B10" s="17" t="s">
        <v>92</v>
      </c>
      <c r="C10" s="24" t="s">
        <v>96</v>
      </c>
      <c r="D10" s="24"/>
      <c r="E10" s="24"/>
      <c r="F10" s="24"/>
    </row>
    <row r="11" spans="1:8" ht="72" customHeight="1" x14ac:dyDescent="0.3">
      <c r="B11" s="17" t="s">
        <v>94</v>
      </c>
      <c r="C11" s="24" t="s">
        <v>97</v>
      </c>
      <c r="D11" s="24"/>
      <c r="E11" s="24"/>
      <c r="F11" s="24"/>
    </row>
    <row r="12" spans="1:8" ht="36" customHeight="1" x14ac:dyDescent="0.3">
      <c r="B12" s="17" t="s">
        <v>95</v>
      </c>
      <c r="C12" s="24" t="s">
        <v>98</v>
      </c>
      <c r="D12" s="24"/>
      <c r="E12" s="24"/>
      <c r="F12" s="24"/>
    </row>
    <row r="15" spans="1:8" x14ac:dyDescent="0.3">
      <c r="B15" s="20" t="s">
        <v>59</v>
      </c>
      <c r="C15" s="20"/>
      <c r="D15" s="20"/>
      <c r="E15" s="20" t="s">
        <v>63</v>
      </c>
      <c r="F15" s="20"/>
      <c r="G15" s="20" t="s">
        <v>62</v>
      </c>
      <c r="H15" s="20"/>
    </row>
    <row r="16" spans="1:8" x14ac:dyDescent="0.3">
      <c r="B16" s="3" t="s">
        <v>85</v>
      </c>
      <c r="E16" s="4" t="str">
        <f>_xlfn.TEXTBEFORE(B16,"/",3)</f>
        <v>https://www.acmeinc.com</v>
      </c>
      <c r="G16" s="4" t="str">
        <f ca="1">_xlfn.FORMULATEXT(E16)</f>
        <v>=TEXTBEFORE(B16,"/",3)</v>
      </c>
    </row>
    <row r="17" spans="2:7" x14ac:dyDescent="0.3">
      <c r="B17" s="3"/>
    </row>
    <row r="18" spans="2:7" x14ac:dyDescent="0.3">
      <c r="B18" s="3" t="s">
        <v>60</v>
      </c>
      <c r="E18" s="4" t="str">
        <f>_xlfn.TEXTBEFORE(B18,"/",3)</f>
        <v>https://everiive.com.au</v>
      </c>
      <c r="G18" s="4" t="str">
        <f ca="1">_xlfn.FORMULATEXT(E18)</f>
        <v>=TEXTBEFORE(B18,"/",3)</v>
      </c>
    </row>
    <row r="20" spans="2:7" x14ac:dyDescent="0.3">
      <c r="B20" s="3" t="s">
        <v>85</v>
      </c>
      <c r="E20" s="4" t="str">
        <f>_xlfn.TEXTAFTER(_xlfn.TEXTBEFORE(B20,"/",3),"www.")</f>
        <v>acmeinc.com</v>
      </c>
      <c r="G20" s="4" t="str">
        <f ca="1">_xlfn.FORMULATEXT(E20)</f>
        <v>=TEXTAFTER(TEXTBEFORE(B20,"/",3),"www.")</v>
      </c>
    </row>
    <row r="22" spans="2:7" x14ac:dyDescent="0.3">
      <c r="B22" s="3"/>
    </row>
  </sheetData>
  <mergeCells count="6">
    <mergeCell ref="C7:F7"/>
    <mergeCell ref="C8:F8"/>
    <mergeCell ref="C9:F9"/>
    <mergeCell ref="C12:F12"/>
    <mergeCell ref="C10:F10"/>
    <mergeCell ref="C11:F11"/>
  </mergeCells>
  <hyperlinks>
    <hyperlink ref="B16" r:id="rId1" xr:uid="{74F1EFE3-6F06-4437-9F29-00877CC36363}"/>
    <hyperlink ref="B18" r:id="rId2" xr:uid="{13F19BA8-09AC-4419-A663-7890B77FD0AC}"/>
    <hyperlink ref="B20" r:id="rId3" xr:uid="{B86106AC-AB54-4326-AAB2-6BEEA4481F7B}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73157-6831-45F6-BBE5-FD590B44E61A}">
  <sheetPr codeName="Sheet4"/>
  <dimension ref="A1:F68"/>
  <sheetViews>
    <sheetView showGridLines="0" workbookViewId="0">
      <selection activeCell="C63" sqref="C63"/>
    </sheetView>
  </sheetViews>
  <sheetFormatPr defaultRowHeight="16.5" outlineLevelRow="1" x14ac:dyDescent="0.3"/>
  <cols>
    <col min="1" max="1" width="3.42578125" style="4" customWidth="1"/>
    <col min="2" max="2" width="17.42578125" style="4" bestFit="1" customWidth="1"/>
    <col min="3" max="4" width="26.28515625" style="4" customWidth="1"/>
    <col min="5" max="5" width="28" style="4" customWidth="1"/>
    <col min="6" max="6" width="36.140625" style="4" customWidth="1"/>
    <col min="7" max="16384" width="9.140625" style="4"/>
  </cols>
  <sheetData>
    <row r="1" spans="1:6" ht="48.75" customHeight="1" x14ac:dyDescent="0.3">
      <c r="A1" s="8" t="s">
        <v>89</v>
      </c>
      <c r="B1" s="10"/>
      <c r="C1" s="10"/>
      <c r="D1" s="10"/>
      <c r="E1" s="10"/>
      <c r="F1" s="10"/>
    </row>
    <row r="3" spans="1:6" x14ac:dyDescent="0.3">
      <c r="C3" s="15" t="s">
        <v>74</v>
      </c>
      <c r="D3" s="19"/>
      <c r="E3" s="19"/>
      <c r="F3" s="19"/>
    </row>
    <row r="5" spans="1:6" ht="20.25" customHeight="1" x14ac:dyDescent="0.3">
      <c r="B5" s="18" t="s">
        <v>51</v>
      </c>
      <c r="C5" s="13" t="s">
        <v>91</v>
      </c>
      <c r="D5" s="12"/>
      <c r="E5" s="12"/>
      <c r="F5" s="12"/>
    </row>
    <row r="6" spans="1:6" x14ac:dyDescent="0.3">
      <c r="C6" s="22"/>
    </row>
    <row r="7" spans="1:6" ht="22.5" customHeight="1" x14ac:dyDescent="0.3">
      <c r="B7" s="17" t="s">
        <v>55</v>
      </c>
      <c r="C7" s="24" t="s">
        <v>70</v>
      </c>
      <c r="D7" s="24"/>
      <c r="E7" s="24"/>
      <c r="F7" s="24"/>
    </row>
    <row r="8" spans="1:6" ht="23.25" customHeight="1" x14ac:dyDescent="0.3">
      <c r="B8" s="17" t="s">
        <v>65</v>
      </c>
      <c r="C8" s="24" t="s">
        <v>69</v>
      </c>
      <c r="D8" s="24"/>
      <c r="E8" s="24"/>
      <c r="F8" s="24"/>
    </row>
    <row r="9" spans="1:6" ht="22.5" customHeight="1" x14ac:dyDescent="0.3">
      <c r="B9" s="17" t="s">
        <v>66</v>
      </c>
      <c r="C9" s="24" t="s">
        <v>71</v>
      </c>
      <c r="D9" s="24"/>
      <c r="E9" s="24"/>
      <c r="F9" s="24"/>
    </row>
    <row r="10" spans="1:6" ht="37.5" customHeight="1" x14ac:dyDescent="0.3">
      <c r="B10" s="17" t="s">
        <v>67</v>
      </c>
      <c r="C10" s="24" t="s">
        <v>72</v>
      </c>
      <c r="D10" s="24"/>
      <c r="E10" s="24"/>
      <c r="F10" s="24"/>
    </row>
    <row r="11" spans="1:6" ht="23.25" customHeight="1" x14ac:dyDescent="0.3">
      <c r="B11" s="17" t="s">
        <v>92</v>
      </c>
      <c r="C11" s="25" t="s">
        <v>100</v>
      </c>
      <c r="D11" s="25"/>
      <c r="E11" s="25"/>
      <c r="F11" s="25"/>
    </row>
    <row r="12" spans="1:6" ht="29.25" customHeight="1" x14ac:dyDescent="0.3">
      <c r="B12" s="17" t="s">
        <v>68</v>
      </c>
      <c r="C12" s="24" t="s">
        <v>73</v>
      </c>
      <c r="D12" s="24"/>
      <c r="E12" s="24"/>
      <c r="F12" s="24"/>
    </row>
    <row r="13" spans="1:6" x14ac:dyDescent="0.3">
      <c r="A13"/>
      <c r="B13"/>
    </row>
    <row r="14" spans="1:6" x14ac:dyDescent="0.3">
      <c r="A14"/>
      <c r="B14" s="21" t="s">
        <v>78</v>
      </c>
      <c r="C14" s="20"/>
      <c r="D14" s="20"/>
      <c r="E14" s="20"/>
      <c r="F14" s="20"/>
    </row>
    <row r="15" spans="1:6" x14ac:dyDescent="0.3">
      <c r="A15"/>
      <c r="B15" s="16" t="s">
        <v>75</v>
      </c>
      <c r="C15" s="4" t="s">
        <v>79</v>
      </c>
    </row>
    <row r="16" spans="1:6" x14ac:dyDescent="0.3">
      <c r="A16"/>
      <c r="B16" s="16"/>
    </row>
    <row r="17" spans="1:6" x14ac:dyDescent="0.3">
      <c r="A17"/>
      <c r="B17" s="16"/>
    </row>
    <row r="18" spans="1:6" outlineLevel="1" x14ac:dyDescent="0.3">
      <c r="A18"/>
      <c r="B18" s="21" t="s">
        <v>81</v>
      </c>
      <c r="C18" s="20" t="str">
        <f ca="1">IFERROR(_xlfn.FORMULATEXT(C19),"")</f>
        <v>=TEXTSPLIT(C15,",")</v>
      </c>
      <c r="D18" s="20"/>
      <c r="E18" s="20"/>
      <c r="F18" s="20"/>
    </row>
    <row r="19" spans="1:6" outlineLevel="1" x14ac:dyDescent="0.3">
      <c r="A19"/>
      <c r="C19" s="4" t="str" cm="1">
        <f t="array" ref="C19:F19">_xlfn.TEXTSPLIT(C15,",")</f>
        <v>Sydney/2000 (11%)</v>
      </c>
      <c r="D19" s="4" t="str">
        <v>Riverina/2678 (42%)</v>
      </c>
      <c r="E19" s="4" t="str">
        <v>Newcastle/2300 (9%)</v>
      </c>
      <c r="F19" s="4" t="str">
        <v>Illawarra/2500 (23%)</v>
      </c>
    </row>
    <row r="20" spans="1:6" x14ac:dyDescent="0.3">
      <c r="A20"/>
    </row>
    <row r="21" spans="1:6" outlineLevel="1" x14ac:dyDescent="0.3">
      <c r="A21"/>
      <c r="B21" s="21" t="s">
        <v>82</v>
      </c>
      <c r="C21" s="20" t="str">
        <f ca="1">IFERROR(_xlfn.FORMULATEXT(C22),"")</f>
        <v>=TEXTSPLIT(C15,,",")</v>
      </c>
      <c r="D21" s="20"/>
      <c r="E21" s="20"/>
      <c r="F21" s="20"/>
    </row>
    <row r="22" spans="1:6" outlineLevel="1" x14ac:dyDescent="0.3">
      <c r="A22"/>
      <c r="C22" s="4" t="str" cm="1">
        <f t="array" ref="C22:C25">_xlfn.TEXTSPLIT(C15,,",")</f>
        <v>Sydney/2000 (11%)</v>
      </c>
    </row>
    <row r="23" spans="1:6" outlineLevel="1" x14ac:dyDescent="0.3">
      <c r="A23"/>
      <c r="C23" s="4" t="str">
        <v>Riverina/2678 (42%)</v>
      </c>
    </row>
    <row r="24" spans="1:6" outlineLevel="1" x14ac:dyDescent="0.3">
      <c r="A24"/>
      <c r="C24" s="4" t="str">
        <v>Newcastle/2300 (9%)</v>
      </c>
    </row>
    <row r="25" spans="1:6" outlineLevel="1" x14ac:dyDescent="0.3">
      <c r="A25"/>
      <c r="C25" s="4" t="str">
        <v>Illawarra/2500 (23%)</v>
      </c>
    </row>
    <row r="26" spans="1:6" x14ac:dyDescent="0.3">
      <c r="A26"/>
    </row>
    <row r="27" spans="1:6" x14ac:dyDescent="0.3">
      <c r="A27"/>
    </row>
    <row r="28" spans="1:6" outlineLevel="1" x14ac:dyDescent="0.3">
      <c r="A28"/>
      <c r="B28" s="21" t="s">
        <v>83</v>
      </c>
      <c r="C28" s="20" t="str">
        <f ca="1">IFERROR(_xlfn.FORMULATEXT(C29),"")</f>
        <v>=TEXTSPLIT(TEXTSPLIT(C15,","),"/")</v>
      </c>
      <c r="D28" s="20"/>
      <c r="E28" s="20"/>
      <c r="F28" s="20"/>
    </row>
    <row r="29" spans="1:6" outlineLevel="1" x14ac:dyDescent="0.3">
      <c r="A29"/>
      <c r="C29" s="4" t="str" cm="1">
        <f t="array" ref="C29:F29">_xlfn.TEXTSPLIT(_xlfn.TEXTSPLIT(C15,","),"/")</f>
        <v>Sydney</v>
      </c>
      <c r="D29" s="4" t="str">
        <v>Riverina</v>
      </c>
      <c r="E29" s="4" t="str">
        <v>Newcastle</v>
      </c>
      <c r="F29" s="11" t="str">
        <v>Illawarra</v>
      </c>
    </row>
    <row r="30" spans="1:6" x14ac:dyDescent="0.3">
      <c r="A30"/>
    </row>
    <row r="31" spans="1:6" x14ac:dyDescent="0.3">
      <c r="A31"/>
      <c r="F31" s="11"/>
    </row>
    <row r="32" spans="1:6" outlineLevel="1" x14ac:dyDescent="0.3">
      <c r="A32"/>
      <c r="B32" s="21" t="s">
        <v>84</v>
      </c>
      <c r="C32" s="20" t="str">
        <f ca="1">IFERROR(_xlfn.FORMULATEXT(C33),"")</f>
        <v>=TEXTSPLIT(TEXTSPLIT(C15,,","),"/")</v>
      </c>
      <c r="D32" s="20"/>
      <c r="E32" s="20"/>
      <c r="F32" s="20"/>
    </row>
    <row r="33" spans="1:6" outlineLevel="1" x14ac:dyDescent="0.3">
      <c r="A33"/>
      <c r="C33" s="4" t="str" cm="1">
        <f t="array" ref="C33:C36">_xlfn.TEXTSPLIT(_xlfn.TEXTSPLIT(C15,,","),"/")</f>
        <v>Sydney</v>
      </c>
      <c r="F33" s="11"/>
    </row>
    <row r="34" spans="1:6" outlineLevel="1" x14ac:dyDescent="0.3">
      <c r="A34"/>
      <c r="C34" s="4" t="str">
        <v>Riverina</v>
      </c>
      <c r="F34" s="11"/>
    </row>
    <row r="35" spans="1:6" outlineLevel="1" x14ac:dyDescent="0.3">
      <c r="A35"/>
      <c r="C35" s="4" t="str">
        <v>Newcastle</v>
      </c>
      <c r="F35" s="11"/>
    </row>
    <row r="36" spans="1:6" outlineLevel="1" x14ac:dyDescent="0.3">
      <c r="A36"/>
      <c r="C36" s="4" t="str">
        <v>Illawarra</v>
      </c>
      <c r="F36" s="11"/>
    </row>
    <row r="39" spans="1:6" outlineLevel="1" x14ac:dyDescent="0.3">
      <c r="A39"/>
      <c r="B39" s="21" t="s">
        <v>76</v>
      </c>
      <c r="C39" s="20" t="str">
        <f ca="1">IFERROR(_xlfn.FORMULATEXT(C40),"")</f>
        <v>=SUBSTITUTE(TEXTSPLIT(C15,,{",","/","("}),")","")</v>
      </c>
      <c r="D39" s="20"/>
      <c r="E39" s="20"/>
      <c r="F39" s="20"/>
    </row>
    <row r="40" spans="1:6" outlineLevel="1" x14ac:dyDescent="0.3">
      <c r="A40"/>
      <c r="B40"/>
      <c r="C40" s="4" t="str" cm="1">
        <f t="array" ref="C40:C51">SUBSTITUTE(_xlfn.TEXTSPLIT(C15,,{",","/","("}),")","")</f>
        <v>Sydney</v>
      </c>
    </row>
    <row r="41" spans="1:6" outlineLevel="1" x14ac:dyDescent="0.3">
      <c r="C41" s="4" t="str">
        <v xml:space="preserve">2000 </v>
      </c>
    </row>
    <row r="42" spans="1:6" outlineLevel="1" x14ac:dyDescent="0.3">
      <c r="C42" s="4" t="str">
        <v>11%</v>
      </c>
    </row>
    <row r="43" spans="1:6" outlineLevel="1" x14ac:dyDescent="0.3">
      <c r="C43" s="4" t="str">
        <v>Riverina</v>
      </c>
    </row>
    <row r="44" spans="1:6" outlineLevel="1" x14ac:dyDescent="0.3">
      <c r="C44" s="4" t="str">
        <v xml:space="preserve">2678 </v>
      </c>
    </row>
    <row r="45" spans="1:6" outlineLevel="1" x14ac:dyDescent="0.3">
      <c r="C45" s="4" t="str">
        <v>42%</v>
      </c>
    </row>
    <row r="46" spans="1:6" outlineLevel="1" x14ac:dyDescent="0.3">
      <c r="C46" s="4" t="str">
        <v>Newcastle</v>
      </c>
    </row>
    <row r="47" spans="1:6" outlineLevel="1" x14ac:dyDescent="0.3">
      <c r="C47" s="4" t="str">
        <v xml:space="preserve">2300 </v>
      </c>
    </row>
    <row r="48" spans="1:6" outlineLevel="1" x14ac:dyDescent="0.3">
      <c r="C48" s="4" t="str">
        <v>9%</v>
      </c>
    </row>
    <row r="49" spans="2:6" outlineLevel="1" x14ac:dyDescent="0.3">
      <c r="C49" s="4" t="str">
        <v>Illawarra</v>
      </c>
    </row>
    <row r="50" spans="2:6" outlineLevel="1" x14ac:dyDescent="0.3">
      <c r="C50" s="4" t="str">
        <v xml:space="preserve">2500 </v>
      </c>
    </row>
    <row r="51" spans="2:6" outlineLevel="1" x14ac:dyDescent="0.3">
      <c r="C51" s="4" t="str">
        <v>23%</v>
      </c>
    </row>
    <row r="54" spans="2:6" outlineLevel="1" x14ac:dyDescent="0.3">
      <c r="B54" s="21" t="s">
        <v>77</v>
      </c>
      <c r="C54" s="20" t="str">
        <f ca="1">IFERROR(_xlfn.FORMULATEXT(C55),"")</f>
        <v>=TEXTSPLIT(C15,{",","/","("},")",TRUE)</v>
      </c>
      <c r="D54" s="20"/>
      <c r="E54" s="20"/>
      <c r="F54" s="20"/>
    </row>
    <row r="55" spans="2:6" outlineLevel="1" x14ac:dyDescent="0.3">
      <c r="C55" s="4" t="str" cm="1">
        <f t="array" ref="C55:E58">_xlfn.TEXTSPLIT(C15,{",","/","("},")",TRUE)</f>
        <v>Sydney</v>
      </c>
      <c r="D55" s="4" t="str">
        <v xml:space="preserve">2000 </v>
      </c>
      <c r="E55" s="4" t="str">
        <v>11%</v>
      </c>
    </row>
    <row r="56" spans="2:6" outlineLevel="1" x14ac:dyDescent="0.3">
      <c r="C56" s="4" t="str">
        <v>Riverina</v>
      </c>
      <c r="D56" s="4" t="str">
        <v xml:space="preserve">2678 </v>
      </c>
      <c r="E56" s="4" t="str">
        <v>42%</v>
      </c>
    </row>
    <row r="57" spans="2:6" outlineLevel="1" x14ac:dyDescent="0.3">
      <c r="C57" s="4" t="str">
        <v>Newcastle</v>
      </c>
      <c r="D57" s="4" t="str">
        <v xml:space="preserve">2300 </v>
      </c>
      <c r="E57" s="4" t="str">
        <v>9%</v>
      </c>
    </row>
    <row r="58" spans="2:6" outlineLevel="1" x14ac:dyDescent="0.3">
      <c r="C58" s="4" t="str">
        <v>Illawarra</v>
      </c>
      <c r="D58" s="4" t="str">
        <v xml:space="preserve">2500 </v>
      </c>
      <c r="E58" s="4" t="str">
        <v>23%</v>
      </c>
    </row>
    <row r="61" spans="2:6" x14ac:dyDescent="0.3">
      <c r="B61" s="16" t="s">
        <v>75</v>
      </c>
      <c r="C61" s="4" t="s">
        <v>86</v>
      </c>
    </row>
    <row r="62" spans="2:6" outlineLevel="1" x14ac:dyDescent="0.3">
      <c r="B62" s="21" t="s">
        <v>80</v>
      </c>
      <c r="C62" s="20" t="str">
        <f ca="1">IFERROR(_xlfn.FORMULATEXT(C63),"")</f>
        <v>=TEXTSPLIT(C61,{",","/","("},")",TRUE,0,"")</v>
      </c>
      <c r="D62" s="20"/>
      <c r="E62" s="20"/>
      <c r="F62" s="20"/>
    </row>
    <row r="63" spans="2:6" outlineLevel="1" x14ac:dyDescent="0.3">
      <c r="C63" s="4" t="str" cm="1">
        <f t="array" ref="C63:E67">_xlfn.TEXTSPLIT(C61,{",","/","("},")",TRUE,0,"")</f>
        <v>Sydney</v>
      </c>
      <c r="D63" s="4" t="str">
        <v xml:space="preserve">2000 </v>
      </c>
      <c r="E63" s="4" t="str">
        <v>11%</v>
      </c>
    </row>
    <row r="64" spans="2:6" outlineLevel="1" x14ac:dyDescent="0.3">
      <c r="C64" s="4" t="str">
        <v>Riverina</v>
      </c>
      <c r="D64" s="4" t="str">
        <v xml:space="preserve">2678 </v>
      </c>
      <c r="E64" s="4" t="str">
        <v>42%</v>
      </c>
    </row>
    <row r="65" spans="3:5" outlineLevel="1" x14ac:dyDescent="0.3">
      <c r="C65" s="4" t="str">
        <v>Newcastle</v>
      </c>
      <c r="D65" s="4" t="str">
        <v/>
      </c>
      <c r="E65" s="4" t="str">
        <v/>
      </c>
    </row>
    <row r="66" spans="3:5" outlineLevel="1" x14ac:dyDescent="0.3">
      <c r="C66" s="4" t="str">
        <v>Illawarra</v>
      </c>
      <c r="D66" s="4" t="str">
        <v xml:space="preserve">2500 </v>
      </c>
      <c r="E66" s="4" t="str">
        <v>23%</v>
      </c>
    </row>
    <row r="67" spans="3:5" outlineLevel="1" x14ac:dyDescent="0.3">
      <c r="C67" s="4" t="str">
        <v>Byron Bay</v>
      </c>
      <c r="D67" s="4" t="str">
        <v/>
      </c>
      <c r="E67" s="4" t="str">
        <v/>
      </c>
    </row>
    <row r="68" spans="3:5" outlineLevel="1" x14ac:dyDescent="0.3"/>
  </sheetData>
  <mergeCells count="6">
    <mergeCell ref="C7:F7"/>
    <mergeCell ref="C8:F8"/>
    <mergeCell ref="C9:F9"/>
    <mergeCell ref="C10:F10"/>
    <mergeCell ref="C12:F12"/>
    <mergeCell ref="C11:F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D3DE-88AA-41BC-8883-595425285605}">
  <sheetPr codeName="Sheet5"/>
  <dimension ref="A1:Q28"/>
  <sheetViews>
    <sheetView showGridLines="0" workbookViewId="0">
      <selection activeCell="B1" sqref="B1"/>
    </sheetView>
  </sheetViews>
  <sheetFormatPr defaultRowHeight="15" x14ac:dyDescent="0.25"/>
  <cols>
    <col min="1" max="1" width="4" customWidth="1"/>
    <col min="2" max="2" width="46.28515625" customWidth="1"/>
    <col min="3" max="3" width="61" customWidth="1"/>
    <col min="4" max="4" width="1.42578125" customWidth="1"/>
  </cols>
  <sheetData>
    <row r="1" spans="1:17" ht="51" customHeight="1" x14ac:dyDescent="0.2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3" spans="1:17" x14ac:dyDescent="0.25">
      <c r="B3" s="1" t="s">
        <v>1</v>
      </c>
    </row>
    <row r="4" spans="1:17" x14ac:dyDescent="0.25">
      <c r="B4" s="2" t="s">
        <v>2</v>
      </c>
      <c r="C4" s="3" t="s">
        <v>3</v>
      </c>
    </row>
    <row r="5" spans="1:17" x14ac:dyDescent="0.25">
      <c r="B5" s="2" t="s">
        <v>4</v>
      </c>
      <c r="C5" s="3" t="s">
        <v>46</v>
      </c>
    </row>
    <row r="6" spans="1:17" x14ac:dyDescent="0.25">
      <c r="B6" s="2" t="s">
        <v>5</v>
      </c>
      <c r="C6" s="3" t="s">
        <v>47</v>
      </c>
    </row>
    <row r="8" spans="1:17" x14ac:dyDescent="0.25">
      <c r="B8" s="1" t="s">
        <v>6</v>
      </c>
    </row>
    <row r="9" spans="1:17" x14ac:dyDescent="0.25">
      <c r="B9" s="2" t="s">
        <v>7</v>
      </c>
      <c r="C9" s="3" t="s">
        <v>48</v>
      </c>
    </row>
    <row r="11" spans="1:17" x14ac:dyDescent="0.25">
      <c r="B11" s="1" t="s">
        <v>8</v>
      </c>
    </row>
    <row r="12" spans="1:17" x14ac:dyDescent="0.25">
      <c r="B12" s="2" t="s">
        <v>9</v>
      </c>
      <c r="C12" s="3" t="s">
        <v>10</v>
      </c>
    </row>
    <row r="13" spans="1:17" x14ac:dyDescent="0.25">
      <c r="B13" s="2" t="s">
        <v>11</v>
      </c>
      <c r="C13" s="3" t="s">
        <v>12</v>
      </c>
    </row>
    <row r="14" spans="1:17" x14ac:dyDescent="0.25">
      <c r="B14" s="2" t="s">
        <v>13</v>
      </c>
      <c r="C14" s="3" t="s">
        <v>14</v>
      </c>
    </row>
    <row r="15" spans="1:17" x14ac:dyDescent="0.25">
      <c r="B15" s="2" t="s">
        <v>15</v>
      </c>
      <c r="C15" s="3" t="s">
        <v>16</v>
      </c>
    </row>
    <row r="16" spans="1:17" x14ac:dyDescent="0.25">
      <c r="B16" s="2" t="s">
        <v>17</v>
      </c>
      <c r="C16" s="3" t="s">
        <v>18</v>
      </c>
    </row>
    <row r="17" spans="2:3" x14ac:dyDescent="0.25">
      <c r="B17" s="2" t="s">
        <v>19</v>
      </c>
      <c r="C17" s="3" t="s">
        <v>20</v>
      </c>
    </row>
    <row r="18" spans="2:3" x14ac:dyDescent="0.25">
      <c r="B18" s="2" t="s">
        <v>21</v>
      </c>
      <c r="C18" s="3" t="s">
        <v>49</v>
      </c>
    </row>
    <row r="19" spans="2:3" x14ac:dyDescent="0.25">
      <c r="B19" s="2" t="s">
        <v>22</v>
      </c>
      <c r="C19" s="3" t="s">
        <v>50</v>
      </c>
    </row>
    <row r="20" spans="2:3" x14ac:dyDescent="0.25">
      <c r="B20" s="2" t="s">
        <v>23</v>
      </c>
      <c r="C20" s="3" t="s">
        <v>24</v>
      </c>
    </row>
    <row r="21" spans="2:3" x14ac:dyDescent="0.25">
      <c r="B21" s="2" t="s">
        <v>25</v>
      </c>
      <c r="C21" s="3" t="s">
        <v>26</v>
      </c>
    </row>
    <row r="22" spans="2:3" x14ac:dyDescent="0.25">
      <c r="B22" s="2" t="s">
        <v>27</v>
      </c>
      <c r="C22" s="3" t="s">
        <v>28</v>
      </c>
    </row>
    <row r="23" spans="2:3" x14ac:dyDescent="0.25">
      <c r="B23" s="2" t="s">
        <v>29</v>
      </c>
      <c r="C23" s="3" t="s">
        <v>30</v>
      </c>
    </row>
    <row r="24" spans="2:3" x14ac:dyDescent="0.25">
      <c r="B24" s="2" t="s">
        <v>31</v>
      </c>
      <c r="C24" s="3" t="s">
        <v>32</v>
      </c>
    </row>
    <row r="25" spans="2:3" x14ac:dyDescent="0.25">
      <c r="B25" s="2" t="s">
        <v>33</v>
      </c>
      <c r="C25" s="3" t="s">
        <v>34</v>
      </c>
    </row>
    <row r="26" spans="2:3" x14ac:dyDescent="0.25">
      <c r="B26" s="2"/>
      <c r="C26" s="3"/>
    </row>
    <row r="27" spans="2:3" x14ac:dyDescent="0.25">
      <c r="B27" s="1" t="s">
        <v>35</v>
      </c>
    </row>
    <row r="28" spans="2:3" x14ac:dyDescent="0.25">
      <c r="B28" s="2" t="s">
        <v>36</v>
      </c>
      <c r="C28" s="3" t="s">
        <v>37</v>
      </c>
    </row>
  </sheetData>
  <hyperlinks>
    <hyperlink ref="C5" r:id="rId1" display="http://www.myonlinetraininghub.com/category/excel-charts" xr:uid="{CBA3C5AE-F901-47B0-B67E-A1783E05F6E4}"/>
    <hyperlink ref="C6" r:id="rId2" display="http://www.myonlinetraininghub.com/category/excel-dashboard" xr:uid="{D7A546FB-FBA8-40D4-B30C-D5713B79236C}"/>
    <hyperlink ref="C19" r:id="rId3" xr:uid="{038998E4-0014-4A81-9203-5D2ADFA68058}"/>
    <hyperlink ref="C9" r:id="rId4" display="http://www.myonlinetraininghub.com/excel-webinars" xr:uid="{59ED9355-3D75-41BB-B4EF-7AAAE7367134}"/>
    <hyperlink ref="C28" r:id="rId5" xr:uid="{EADAD965-8DC6-45D9-8D53-73D3EF04FEC7}"/>
    <hyperlink ref="C18" r:id="rId6" xr:uid="{F227F448-016C-426E-970F-EAAAF5E08AD1}"/>
    <hyperlink ref="C4" r:id="rId7" xr:uid="{C3E484EE-D98F-4674-B98D-9E57D1B1F041}"/>
    <hyperlink ref="C12" r:id="rId8" xr:uid="{A507D987-5B9B-4B33-A65C-9356F3F705C6}"/>
    <hyperlink ref="C13" r:id="rId9" xr:uid="{53486588-E007-491F-BC15-4442DD57ABF1}"/>
    <hyperlink ref="C14" r:id="rId10" xr:uid="{C85AE476-008D-4A1D-B7FD-5313A0299D82}"/>
    <hyperlink ref="C15" r:id="rId11" xr:uid="{FB8E88B7-A576-49D4-B6BB-3BA1DC493EAD}"/>
    <hyperlink ref="C16" r:id="rId12" xr:uid="{0156FA2A-8263-4734-A72F-E24048BF94FF}"/>
    <hyperlink ref="C17" r:id="rId13" xr:uid="{3713E75B-1796-435A-BD92-229997677D60}"/>
    <hyperlink ref="C20" r:id="rId14" xr:uid="{AB20A9AD-BAA2-450A-820A-F6FF148068C0}"/>
    <hyperlink ref="C21" r:id="rId15" xr:uid="{CEC07DA0-3EFD-41D1-AD4A-F5B7FA220682}"/>
    <hyperlink ref="C22" r:id="rId16" xr:uid="{047D8E6A-BC21-4621-84A0-758CE29BEFC6}"/>
    <hyperlink ref="C23" r:id="rId17" xr:uid="{2256B14F-C23D-43ED-B65A-1A2AB6EA7DCB}"/>
    <hyperlink ref="C24" r:id="rId18" xr:uid="{D07AA9E9-95A5-492A-A118-A728D44F4904}"/>
    <hyperlink ref="C25" r:id="rId19" xr:uid="{FEA884D9-F3FA-4C59-8E42-6C0A8BE7329D}"/>
  </hyperlinks>
  <pageMargins left="0.7" right="0.7" top="0.75" bottom="0.75" header="0.3" footer="0.3"/>
  <drawing r:id="rId2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0" ma:contentTypeDescription="Create a new document." ma:contentTypeScope="" ma:versionID="ee49642cd881f6af9bd43a54f5ae3499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0128113e904f3f2ca999b84155b1dfd6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Props1.xml><?xml version="1.0" encoding="utf-8"?>
<ds:datastoreItem xmlns:ds="http://schemas.openxmlformats.org/officeDocument/2006/customXml" ds:itemID="{8C00B319-165B-4AE8-A6AE-EED707A1FDFE}">
  <ds:schemaRefs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04ec5a1a-e29c-407e-9660-cb4eaaff03ab"/>
    <ds:schemaRef ds:uri="http://purl.org/dc/elements/1.1/"/>
    <ds:schemaRef ds:uri="98587d8b-32ff-4694-8d3a-6f66eb643b0d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F6676B0-BE5C-4C14-974A-7289CF5110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Copyright</vt:lpstr>
      <vt:lpstr>TEXTAFTER</vt:lpstr>
      <vt:lpstr>TEXTBEFORE</vt:lpstr>
      <vt:lpstr>TEXTSPLIT</vt:lpstr>
      <vt:lpstr>More 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Mynda Treacy</dc:creator>
  <cp:lastModifiedBy>Mynda Treacy</cp:lastModifiedBy>
  <dcterms:created xsi:type="dcterms:W3CDTF">2019-12-23T04:48:23Z</dcterms:created>
  <dcterms:modified xsi:type="dcterms:W3CDTF">2022-08-05T02:21:44Z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