
<file path=[Content_Types].xml><?xml version="1.0" encoding="utf-8"?>
<Types xmlns="http://schemas.openxmlformats.org/package/2006/content-type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slicerCaches/slicerCache1.xml" ContentType="application/vnd.ms-excel.slicerCache+xml"/>
  <Override PartName="/xl/slicerCaches/slicerCache2.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pivotTables/pivotTable1.xml" ContentType="application/vnd.openxmlformats-officedocument.spreadsheetml.pivotTable+xml"/>
  <Override PartName="/xl/drawings/drawing4.xml" ContentType="application/vnd.openxmlformats-officedocument.drawing+xml"/>
  <Override PartName="/xl/pivotTables/pivotTable2.xml" ContentType="application/vnd.openxmlformats-officedocument.spreadsheetml.pivotTable+xml"/>
  <Override PartName="/xl/drawings/drawing5.xml" ContentType="application/vnd.openxmlformats-officedocument.drawing+xml"/>
  <Override PartName="/xl/pivotTables/pivotTable3.xml" ContentType="application/vnd.openxmlformats-officedocument.spreadsheetml.pivotTable+xml"/>
  <Override PartName="/xl/drawings/drawing6.xml" ContentType="application/vnd.openxmlformats-officedocument.drawing+xml"/>
  <Override PartName="/xl/pivotTables/pivotTable4.xml" ContentType="application/vnd.openxmlformats-officedocument.spreadsheetml.pivotTable+xml"/>
  <Override PartName="/xl/pivotTables/pivotTable5.xml" ContentType="application/vnd.openxmlformats-officedocument.spreadsheetml.pivotTable+xml"/>
  <Override PartName="/xl/drawings/drawing7.xml" ContentType="application/vnd.openxmlformats-officedocument.drawing+xml"/>
  <Override PartName="/xl/slicers/slicer1.xml" ContentType="application/vnd.ms-excel.slicer+xml"/>
  <Override PartName="/xl/drawings/drawing8.xml" ContentType="application/vnd.openxmlformats-officedocument.drawing+xml"/>
  <Override PartName="/xl/pivotTables/pivotTable6.xml" ContentType="application/vnd.openxmlformats-officedocument.spreadsheetml.pivotTable+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https://365moth-my.sharepoint.com/personal/website_myonlinetraininghub_com/Documents/Blog Posts/PivotTables (Updated)/"/>
    </mc:Choice>
  </mc:AlternateContent>
  <xr:revisionPtr revIDLastSave="1002" documentId="13_ncr:1_{3714A94D-1717-0B42-9A79-A5BEF0CF4019}" xr6:coauthVersionLast="47" xr6:coauthVersionMax="47" xr10:uidLastSave="{2C40B6C1-5AD7-4809-AEF7-82201FB24E6A}"/>
  <bookViews>
    <workbookView xWindow="-120" yWindow="-120" windowWidth="29040" windowHeight="15720" xr2:uid="{00000000-000D-0000-FFFF-FFFF00000000}"/>
  </bookViews>
  <sheets>
    <sheet name="Copyright" sheetId="21" r:id="rId1"/>
    <sheet name="Start Here" sheetId="2" r:id="rId2"/>
    <sheet name="Campaign Data" sheetId="1" r:id="rId3"/>
    <sheet name="PivotTable" sheetId="20" r:id="rId4"/>
    <sheet name="Drill Down" sheetId="11" r:id="rId5"/>
    <sheet name="Grouping" sheetId="15" r:id="rId6"/>
    <sheet name="Slicers" sheetId="16" r:id="rId7"/>
    <sheet name="Messy Data" sheetId="4" r:id="rId8"/>
    <sheet name="Pivoted Data" sheetId="18" r:id="rId9"/>
    <sheet name="Pivoted Data PT" sheetId="19" r:id="rId10"/>
    <sheet name="More Resources" sheetId="22" r:id="rId11"/>
  </sheets>
  <definedNames>
    <definedName name="Slicer_Channel">#N/A</definedName>
    <definedName name="Slicer_Market">#N/A</definedName>
  </definedNames>
  <calcPr calcId="191028"/>
  <pivotCaches>
    <pivotCache cacheId="0" r:id="rId12"/>
    <pivotCache cacheId="1" r:id="rId13"/>
  </pivotCaches>
  <extLst>
    <ext xmlns:x14="http://schemas.microsoft.com/office/spreadsheetml/2009/9/main" uri="{BBE1A952-AA13-448e-AADC-164F8A28A991}">
      <x14:slicerCaches>
        <x14:slicerCache r:id="rId14"/>
        <x14:slicerCache r:id="rId15"/>
      </x14:slicerCaches>
    </ext>
    <ext xmlns:x14="http://schemas.microsoft.com/office/spreadsheetml/2009/9/main" uri="{79F54976-1DA5-4618-B147-4CDE4B953A38}">
      <x14:workbookPr/>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489" i="18" l="1"/>
  <c r="L489" i="18"/>
  <c r="K489" i="18"/>
  <c r="J489" i="18"/>
  <c r="I489" i="18"/>
  <c r="H489" i="18"/>
  <c r="N489" i="18"/>
  <c r="Q4" i="1"/>
  <c r="Q5" i="1"/>
  <c r="Q6" i="1"/>
  <c r="Q7" i="1"/>
  <c r="Q8" i="1"/>
  <c r="Q9" i="1"/>
  <c r="Q10" i="1"/>
  <c r="Q11" i="1"/>
  <c r="Q12" i="1"/>
  <c r="Q13" i="1"/>
  <c r="Q14" i="1"/>
  <c r="Q15" i="1"/>
  <c r="Q16" i="1"/>
  <c r="Q17" i="1"/>
  <c r="Q18" i="1"/>
  <c r="Q19" i="1"/>
  <c r="Q20" i="1"/>
  <c r="Q21" i="1"/>
  <c r="Q22" i="1"/>
  <c r="Q23" i="1"/>
  <c r="Q24" i="1"/>
  <c r="Q25" i="1"/>
  <c r="Q26" i="1"/>
  <c r="Q27" i="1"/>
  <c r="Q28" i="1"/>
  <c r="Q29" i="1"/>
  <c r="Q30" i="1"/>
  <c r="Q31" i="1"/>
  <c r="Q32" i="1"/>
  <c r="Q33" i="1"/>
  <c r="Q34" i="1"/>
  <c r="Q35" i="1"/>
  <c r="Q36" i="1"/>
  <c r="Q37" i="1"/>
  <c r="Q38" i="1"/>
  <c r="Q39" i="1"/>
  <c r="Q40" i="1"/>
  <c r="Q41" i="1"/>
  <c r="Q42" i="1"/>
  <c r="Q43" i="1"/>
  <c r="Q44" i="1"/>
  <c r="Q45" i="1"/>
  <c r="Q46" i="1"/>
  <c r="Q47" i="1"/>
  <c r="Q48" i="1"/>
  <c r="Q49" i="1"/>
  <c r="Q50" i="1"/>
  <c r="Q51" i="1"/>
  <c r="Q52" i="1"/>
  <c r="Q53" i="1"/>
  <c r="Q54" i="1"/>
  <c r="Q55" i="1"/>
  <c r="Q56" i="1"/>
  <c r="Q57" i="1"/>
  <c r="Q58" i="1"/>
  <c r="Q59" i="1"/>
  <c r="Q60" i="1"/>
  <c r="Q61" i="1"/>
  <c r="Q62" i="1"/>
  <c r="Q63" i="1"/>
  <c r="Q64" i="1"/>
  <c r="Q65" i="1"/>
  <c r="Q66" i="1"/>
  <c r="Q67" i="1"/>
  <c r="Q68" i="1"/>
  <c r="Q69" i="1"/>
  <c r="Q70" i="1"/>
  <c r="Q71" i="1"/>
  <c r="Q72" i="1"/>
  <c r="Q73" i="1"/>
  <c r="Q74" i="1"/>
  <c r="Q75" i="1"/>
  <c r="Q76" i="1"/>
  <c r="Q77" i="1"/>
  <c r="Q78" i="1"/>
  <c r="Q79" i="1"/>
  <c r="Q80" i="1"/>
  <c r="Q81" i="1"/>
  <c r="Q82" i="1"/>
  <c r="Q83" i="1"/>
  <c r="Q84" i="1"/>
  <c r="Q85" i="1"/>
  <c r="Q86" i="1"/>
  <c r="Q87" i="1"/>
  <c r="Q88" i="1"/>
  <c r="Q89" i="1"/>
  <c r="Q90" i="1"/>
  <c r="Q91" i="1"/>
  <c r="Q92" i="1"/>
  <c r="Q93" i="1"/>
  <c r="Q94" i="1"/>
  <c r="Q95" i="1"/>
  <c r="Q96" i="1"/>
  <c r="Q97" i="1"/>
  <c r="Q98" i="1"/>
  <c r="Q99" i="1"/>
  <c r="Q100" i="1"/>
  <c r="Q101" i="1"/>
  <c r="Q102" i="1"/>
  <c r="Q103" i="1"/>
  <c r="Q104" i="1"/>
  <c r="Q105" i="1"/>
  <c r="Q106" i="1"/>
  <c r="Q107" i="1"/>
  <c r="Q108" i="1"/>
  <c r="Q109" i="1"/>
  <c r="Q110" i="1"/>
  <c r="Q111" i="1"/>
  <c r="Q112" i="1"/>
  <c r="Q113" i="1"/>
  <c r="Q114" i="1"/>
  <c r="Q115" i="1"/>
  <c r="Q116" i="1"/>
  <c r="Q117" i="1"/>
  <c r="Q118" i="1"/>
  <c r="Q119" i="1"/>
  <c r="Q120" i="1"/>
  <c r="Q121" i="1"/>
  <c r="Q122" i="1"/>
  <c r="Q123" i="1"/>
  <c r="Q124" i="1"/>
  <c r="Q125" i="1"/>
  <c r="Q126" i="1"/>
  <c r="Q127" i="1"/>
  <c r="Q128" i="1"/>
  <c r="Q129" i="1"/>
  <c r="Q130" i="1"/>
  <c r="Q131" i="1"/>
  <c r="Q132" i="1"/>
  <c r="Q133" i="1"/>
  <c r="Q134" i="1"/>
  <c r="Q135" i="1"/>
  <c r="Q136" i="1"/>
  <c r="Q137" i="1"/>
  <c r="Q138" i="1"/>
  <c r="Q139" i="1"/>
  <c r="Q140" i="1"/>
  <c r="Q141" i="1"/>
  <c r="Q142" i="1"/>
  <c r="Q143" i="1"/>
  <c r="Q144" i="1"/>
  <c r="Q145" i="1"/>
  <c r="Q146" i="1"/>
  <c r="Q147" i="1"/>
  <c r="Q148" i="1"/>
  <c r="Q149" i="1"/>
  <c r="Q150" i="1"/>
  <c r="Q151" i="1"/>
  <c r="Q152" i="1"/>
  <c r="Q153" i="1"/>
  <c r="Q154" i="1"/>
  <c r="Q155" i="1"/>
  <c r="Q156" i="1"/>
  <c r="Q157" i="1"/>
  <c r="Q158" i="1"/>
  <c r="Q159" i="1"/>
  <c r="Q160" i="1"/>
  <c r="Q161" i="1"/>
  <c r="Q162" i="1"/>
  <c r="Q163" i="1"/>
  <c r="Q164" i="1"/>
  <c r="Q165" i="1"/>
  <c r="Q166" i="1"/>
  <c r="Q167" i="1"/>
  <c r="Q168" i="1"/>
  <c r="Q169" i="1"/>
  <c r="Q170" i="1"/>
  <c r="Q171" i="1"/>
  <c r="Q172" i="1"/>
  <c r="Q173" i="1"/>
  <c r="Q174" i="1"/>
  <c r="Q175" i="1"/>
  <c r="Q176" i="1"/>
  <c r="Q177" i="1"/>
  <c r="Q178" i="1"/>
  <c r="Q179" i="1"/>
  <c r="Q180" i="1"/>
  <c r="Q181" i="1"/>
  <c r="Q182" i="1"/>
  <c r="Q183" i="1"/>
  <c r="Q184" i="1"/>
  <c r="Q185" i="1"/>
  <c r="Q186" i="1"/>
  <c r="Q187" i="1"/>
  <c r="Q188" i="1"/>
  <c r="Q189" i="1"/>
  <c r="Q190" i="1"/>
  <c r="Q191" i="1"/>
  <c r="Q192" i="1"/>
  <c r="Q193" i="1"/>
  <c r="Q194" i="1"/>
  <c r="Q195" i="1"/>
  <c r="Q196" i="1"/>
  <c r="Q197" i="1"/>
  <c r="Q198" i="1"/>
  <c r="Q199" i="1"/>
  <c r="Q200" i="1"/>
  <c r="Q201" i="1"/>
  <c r="Q202" i="1"/>
  <c r="Q203" i="1"/>
  <c r="Q204" i="1"/>
  <c r="Q205" i="1"/>
  <c r="Q206" i="1"/>
  <c r="Q207" i="1"/>
  <c r="Q208" i="1"/>
  <c r="Q209" i="1"/>
  <c r="Q210" i="1"/>
  <c r="Q211" i="1"/>
  <c r="Q212" i="1"/>
  <c r="Q213" i="1"/>
  <c r="Q214" i="1"/>
  <c r="Q215" i="1"/>
  <c r="Q216" i="1"/>
  <c r="Q217" i="1"/>
  <c r="Q218" i="1"/>
  <c r="Q219" i="1"/>
  <c r="Q220" i="1"/>
  <c r="Q221" i="1"/>
  <c r="Q222" i="1"/>
  <c r="Q223" i="1"/>
  <c r="Q224" i="1"/>
  <c r="Q225" i="1"/>
  <c r="Q226" i="1"/>
  <c r="Q227" i="1"/>
  <c r="Q228" i="1"/>
  <c r="Q229" i="1"/>
  <c r="Q230" i="1"/>
  <c r="Q231" i="1"/>
  <c r="Q232" i="1"/>
  <c r="Q233" i="1"/>
  <c r="Q234" i="1"/>
  <c r="Q235" i="1"/>
  <c r="Q236" i="1"/>
  <c r="Q237" i="1"/>
  <c r="Q238" i="1"/>
  <c r="Q239" i="1"/>
  <c r="Q240" i="1"/>
  <c r="Q241" i="1"/>
  <c r="Q242" i="1"/>
  <c r="Q243" i="1"/>
  <c r="Q244" i="1"/>
  <c r="Q245" i="1"/>
  <c r="Q246" i="1"/>
  <c r="Q247" i="1"/>
  <c r="Q248" i="1"/>
  <c r="Q249" i="1"/>
  <c r="Q250" i="1"/>
  <c r="Q251" i="1"/>
  <c r="Q252" i="1"/>
  <c r="Q253" i="1"/>
  <c r="Q254" i="1"/>
  <c r="Q255" i="1"/>
  <c r="Q256" i="1"/>
  <c r="Q257" i="1"/>
  <c r="Q258" i="1"/>
  <c r="Q259" i="1"/>
  <c r="Q260" i="1"/>
  <c r="Q261" i="1"/>
  <c r="Q262" i="1"/>
  <c r="Q263" i="1"/>
  <c r="Q264" i="1"/>
  <c r="Q265" i="1"/>
  <c r="Q266" i="1"/>
  <c r="Q267" i="1"/>
  <c r="Q268" i="1"/>
  <c r="Q269" i="1"/>
  <c r="Q270" i="1"/>
  <c r="Q271" i="1"/>
  <c r="Q272" i="1"/>
  <c r="Q273" i="1"/>
  <c r="Q274" i="1"/>
  <c r="Q275" i="1"/>
  <c r="Q276" i="1"/>
  <c r="Q277" i="1"/>
  <c r="Q278" i="1"/>
  <c r="Q279" i="1"/>
  <c r="Q280" i="1"/>
  <c r="Q281" i="1"/>
  <c r="Q282" i="1"/>
  <c r="Q283" i="1"/>
  <c r="Q284" i="1"/>
  <c r="Q285" i="1"/>
  <c r="Q286" i="1"/>
  <c r="Q287" i="1"/>
  <c r="Q288" i="1"/>
  <c r="Q289" i="1"/>
  <c r="Q290" i="1"/>
  <c r="Q291" i="1"/>
  <c r="Q292" i="1"/>
  <c r="Q293" i="1"/>
  <c r="Q294" i="1"/>
  <c r="Q295" i="1"/>
  <c r="Q296" i="1"/>
  <c r="Q297" i="1"/>
  <c r="Q298" i="1"/>
  <c r="Q299" i="1"/>
  <c r="Q300" i="1"/>
  <c r="Q301" i="1"/>
  <c r="Q302" i="1"/>
  <c r="Q303" i="1"/>
  <c r="Q304" i="1"/>
  <c r="Q305" i="1"/>
  <c r="Q306" i="1"/>
  <c r="Q307" i="1"/>
  <c r="Q308" i="1"/>
  <c r="Q309" i="1"/>
  <c r="Q310" i="1"/>
  <c r="Q311" i="1"/>
  <c r="Q312" i="1"/>
  <c r="Q313" i="1"/>
  <c r="Q314" i="1"/>
  <c r="Q315" i="1"/>
  <c r="Q316" i="1"/>
  <c r="Q317" i="1"/>
  <c r="Q318" i="1"/>
  <c r="Q319" i="1"/>
  <c r="Q320" i="1"/>
  <c r="Q321" i="1"/>
  <c r="Q322" i="1"/>
  <c r="Q323" i="1"/>
  <c r="Q324" i="1"/>
  <c r="Q325" i="1"/>
  <c r="Q326" i="1"/>
  <c r="Q327" i="1"/>
  <c r="Q328" i="1"/>
  <c r="Q329" i="1"/>
  <c r="Q330" i="1"/>
  <c r="Q331" i="1"/>
  <c r="Q332" i="1"/>
  <c r="Q333" i="1"/>
  <c r="Q334" i="1"/>
  <c r="Q335" i="1"/>
  <c r="Q336" i="1"/>
  <c r="Q337" i="1"/>
  <c r="Q338" i="1"/>
  <c r="Q339" i="1"/>
  <c r="Q340" i="1"/>
  <c r="Q341" i="1"/>
  <c r="Q342" i="1"/>
  <c r="Q343" i="1"/>
  <c r="Q344" i="1"/>
  <c r="Q345" i="1"/>
  <c r="Q346" i="1"/>
  <c r="Q347" i="1"/>
  <c r="Q348" i="1"/>
  <c r="Q349" i="1"/>
  <c r="Q350" i="1"/>
  <c r="Q351" i="1"/>
  <c r="Q352" i="1"/>
  <c r="Q353" i="1"/>
  <c r="Q354" i="1"/>
  <c r="Q355" i="1"/>
  <c r="Q356" i="1"/>
  <c r="Q357" i="1"/>
  <c r="Q358" i="1"/>
  <c r="Q359" i="1"/>
  <c r="Q360" i="1"/>
  <c r="Q361" i="1"/>
  <c r="Q362" i="1"/>
  <c r="Q363" i="1"/>
  <c r="Q364" i="1"/>
  <c r="Q365" i="1"/>
  <c r="Q366" i="1"/>
  <c r="Q367" i="1"/>
  <c r="Q368" i="1"/>
  <c r="Q369" i="1"/>
  <c r="Q370" i="1"/>
  <c r="Q371" i="1"/>
  <c r="Q372" i="1"/>
  <c r="Q373" i="1"/>
  <c r="Q374" i="1"/>
  <c r="Q375" i="1"/>
  <c r="Q376" i="1"/>
  <c r="Q377" i="1"/>
  <c r="Q378" i="1"/>
  <c r="Q379" i="1"/>
  <c r="Q380" i="1"/>
  <c r="Q381" i="1"/>
  <c r="Q382" i="1"/>
  <c r="Q383" i="1"/>
  <c r="Q384" i="1"/>
  <c r="Q385" i="1"/>
  <c r="Q386" i="1"/>
  <c r="Q387" i="1"/>
  <c r="Q388" i="1"/>
  <c r="Q389" i="1"/>
  <c r="Q390" i="1"/>
  <c r="Q391" i="1"/>
  <c r="Q392" i="1"/>
  <c r="Q393" i="1"/>
  <c r="Q394" i="1"/>
  <c r="Q395" i="1"/>
  <c r="Q396" i="1"/>
  <c r="Q397" i="1"/>
  <c r="Q398" i="1"/>
  <c r="Q399" i="1"/>
  <c r="Q400" i="1"/>
  <c r="Q401" i="1"/>
  <c r="Q402" i="1"/>
  <c r="Q403" i="1"/>
  <c r="Q404" i="1"/>
  <c r="Q405" i="1"/>
  <c r="Q406" i="1"/>
  <c r="Q407" i="1"/>
  <c r="Q408" i="1"/>
  <c r="Q409" i="1"/>
  <c r="Q410" i="1"/>
  <c r="Q411" i="1"/>
  <c r="Q412" i="1"/>
  <c r="Q413" i="1"/>
  <c r="Q414" i="1"/>
  <c r="Q415" i="1"/>
  <c r="Q416" i="1"/>
  <c r="Q417" i="1"/>
  <c r="Q418" i="1"/>
  <c r="Q419" i="1"/>
  <c r="Q420" i="1"/>
  <c r="Q421" i="1"/>
  <c r="Q422" i="1"/>
  <c r="Q423" i="1"/>
  <c r="Q424" i="1"/>
  <c r="Q425" i="1"/>
  <c r="Q426" i="1"/>
  <c r="Q427" i="1"/>
  <c r="Q428" i="1"/>
  <c r="Q429" i="1"/>
  <c r="Q430" i="1"/>
  <c r="Q431" i="1"/>
  <c r="Q432" i="1"/>
  <c r="Q433" i="1"/>
  <c r="Q434" i="1"/>
  <c r="Q435" i="1"/>
  <c r="Q436" i="1"/>
  <c r="Q437" i="1"/>
  <c r="Q438" i="1"/>
  <c r="Q439" i="1"/>
  <c r="Q440" i="1"/>
  <c r="Q441" i="1"/>
  <c r="Q442" i="1"/>
  <c r="Q443" i="1"/>
  <c r="Q444" i="1"/>
  <c r="Q445" i="1"/>
  <c r="Q446" i="1"/>
  <c r="Q447" i="1"/>
  <c r="Q448" i="1"/>
  <c r="Q449" i="1"/>
  <c r="Q450" i="1"/>
  <c r="Q451" i="1"/>
  <c r="Q452" i="1"/>
  <c r="Q453" i="1"/>
  <c r="Q454" i="1"/>
  <c r="Q455" i="1"/>
  <c r="Q456" i="1"/>
  <c r="Q457" i="1"/>
  <c r="Q458" i="1"/>
  <c r="Q459" i="1"/>
  <c r="Q460" i="1"/>
  <c r="Q461" i="1"/>
  <c r="Q462" i="1"/>
  <c r="Q463" i="1"/>
  <c r="Q464" i="1"/>
  <c r="Q465" i="1"/>
  <c r="Q466" i="1"/>
  <c r="Q467" i="1"/>
  <c r="Q468" i="1"/>
  <c r="Q469" i="1"/>
  <c r="Q470" i="1"/>
  <c r="Q471" i="1"/>
  <c r="Q472" i="1"/>
  <c r="Q473" i="1"/>
  <c r="Q474" i="1"/>
  <c r="Q475" i="1"/>
  <c r="Q476" i="1"/>
  <c r="Q477" i="1"/>
  <c r="Q478" i="1"/>
  <c r="Q479" i="1"/>
  <c r="Q480" i="1"/>
  <c r="Q481" i="1"/>
  <c r="Q482" i="1"/>
  <c r="Q483" i="1"/>
  <c r="Q484" i="1"/>
  <c r="Q485" i="1"/>
  <c r="Q486" i="1"/>
  <c r="Q487" i="1"/>
  <c r="N39" i="4"/>
  <c r="O39" i="4"/>
  <c r="I39" i="4"/>
  <c r="J39" i="4"/>
  <c r="K39" i="4"/>
  <c r="L39" i="4"/>
  <c r="Q487" i="4"/>
  <c r="P487" i="4"/>
  <c r="M487" i="4"/>
  <c r="Q486" i="4"/>
  <c r="P486" i="4"/>
  <c r="M486" i="4"/>
  <c r="Q485" i="4"/>
  <c r="P485" i="4"/>
  <c r="M485" i="4"/>
  <c r="Q484" i="4"/>
  <c r="P484" i="4"/>
  <c r="M484" i="4"/>
  <c r="Q483" i="4"/>
  <c r="P483" i="4"/>
  <c r="M483" i="4"/>
  <c r="Q482" i="4"/>
  <c r="P482" i="4"/>
  <c r="M482" i="4"/>
  <c r="Q481" i="4"/>
  <c r="P481" i="4"/>
  <c r="M481" i="4"/>
  <c r="Q480" i="4"/>
  <c r="P480" i="4"/>
  <c r="M480" i="4"/>
  <c r="Q479" i="4"/>
  <c r="P479" i="4"/>
  <c r="M479" i="4"/>
  <c r="Q478" i="4"/>
  <c r="P478" i="4"/>
  <c r="M478" i="4"/>
  <c r="Q477" i="4"/>
  <c r="P477" i="4"/>
  <c r="M477" i="4"/>
  <c r="Q476" i="4"/>
  <c r="P476" i="4"/>
  <c r="M476" i="4"/>
  <c r="Q475" i="4"/>
  <c r="P475" i="4"/>
  <c r="M475" i="4"/>
  <c r="Q474" i="4"/>
  <c r="P474" i="4"/>
  <c r="M474" i="4"/>
  <c r="Q473" i="4"/>
  <c r="P473" i="4"/>
  <c r="M473" i="4"/>
  <c r="Q472" i="4"/>
  <c r="P472" i="4"/>
  <c r="M472" i="4"/>
  <c r="Q471" i="4"/>
  <c r="P471" i="4"/>
  <c r="M471" i="4"/>
  <c r="Q470" i="4"/>
  <c r="P470" i="4"/>
  <c r="M470" i="4"/>
  <c r="Q469" i="4"/>
  <c r="P469" i="4"/>
  <c r="M469" i="4"/>
  <c r="Q468" i="4"/>
  <c r="P468" i="4"/>
  <c r="M468" i="4"/>
  <c r="Q467" i="4"/>
  <c r="P467" i="4"/>
  <c r="M467" i="4"/>
  <c r="Q466" i="4"/>
  <c r="P466" i="4"/>
  <c r="M466" i="4"/>
  <c r="Q465" i="4"/>
  <c r="P465" i="4"/>
  <c r="M465" i="4"/>
  <c r="Q464" i="4"/>
  <c r="P464" i="4"/>
  <c r="M464" i="4"/>
  <c r="Q463" i="4"/>
  <c r="P463" i="4"/>
  <c r="M463" i="4"/>
  <c r="Q462" i="4"/>
  <c r="P462" i="4"/>
  <c r="M462" i="4"/>
  <c r="Q461" i="4"/>
  <c r="P461" i="4"/>
  <c r="M461" i="4"/>
  <c r="Q460" i="4"/>
  <c r="P460" i="4"/>
  <c r="M460" i="4"/>
  <c r="Q459" i="4"/>
  <c r="P459" i="4"/>
  <c r="M459" i="4"/>
  <c r="Q458" i="4"/>
  <c r="P458" i="4"/>
  <c r="M458" i="4"/>
  <c r="Q457" i="4"/>
  <c r="P457" i="4"/>
  <c r="M457" i="4"/>
  <c r="Q456" i="4"/>
  <c r="P456" i="4"/>
  <c r="M456" i="4"/>
  <c r="Q455" i="4"/>
  <c r="P455" i="4"/>
  <c r="M455" i="4"/>
  <c r="Q454" i="4"/>
  <c r="P454" i="4"/>
  <c r="M454" i="4"/>
  <c r="Q453" i="4"/>
  <c r="P453" i="4"/>
  <c r="M453" i="4"/>
  <c r="Q452" i="4"/>
  <c r="P452" i="4"/>
  <c r="M452" i="4"/>
  <c r="Q451" i="4"/>
  <c r="P451" i="4"/>
  <c r="M451" i="4"/>
  <c r="Q450" i="4"/>
  <c r="P450" i="4"/>
  <c r="M450" i="4"/>
  <c r="Q449" i="4"/>
  <c r="P449" i="4"/>
  <c r="M449" i="4"/>
  <c r="Q448" i="4"/>
  <c r="P448" i="4"/>
  <c r="M448" i="4"/>
  <c r="Q447" i="4"/>
  <c r="P447" i="4"/>
  <c r="M447" i="4"/>
  <c r="Q446" i="4"/>
  <c r="P446" i="4"/>
  <c r="M446" i="4"/>
  <c r="Q445" i="4"/>
  <c r="P445" i="4"/>
  <c r="M445" i="4"/>
  <c r="Q444" i="4"/>
  <c r="P444" i="4"/>
  <c r="M444" i="4"/>
  <c r="Q443" i="4"/>
  <c r="P443" i="4"/>
  <c r="M443" i="4"/>
  <c r="Q442" i="4"/>
  <c r="P442" i="4"/>
  <c r="M442" i="4"/>
  <c r="Q441" i="4"/>
  <c r="P441" i="4"/>
  <c r="M441" i="4"/>
  <c r="Q440" i="4"/>
  <c r="P440" i="4"/>
  <c r="M440" i="4"/>
  <c r="Q439" i="4"/>
  <c r="P439" i="4"/>
  <c r="M439" i="4"/>
  <c r="Q438" i="4"/>
  <c r="P438" i="4"/>
  <c r="M438" i="4"/>
  <c r="Q437" i="4"/>
  <c r="P437" i="4"/>
  <c r="M437" i="4"/>
  <c r="Q436" i="4"/>
  <c r="P436" i="4"/>
  <c r="M436" i="4"/>
  <c r="Q435" i="4"/>
  <c r="P435" i="4"/>
  <c r="M435" i="4"/>
  <c r="Q434" i="4"/>
  <c r="P434" i="4"/>
  <c r="M434" i="4"/>
  <c r="Q433" i="4"/>
  <c r="P433" i="4"/>
  <c r="M433" i="4"/>
  <c r="Q432" i="4"/>
  <c r="P432" i="4"/>
  <c r="M432" i="4"/>
  <c r="Q431" i="4"/>
  <c r="P431" i="4"/>
  <c r="M431" i="4"/>
  <c r="Q430" i="4"/>
  <c r="P430" i="4"/>
  <c r="M430" i="4"/>
  <c r="Q429" i="4"/>
  <c r="P429" i="4"/>
  <c r="M429" i="4"/>
  <c r="Q428" i="4"/>
  <c r="P428" i="4"/>
  <c r="M428" i="4"/>
  <c r="Q427" i="4"/>
  <c r="P427" i="4"/>
  <c r="M427" i="4"/>
  <c r="Q426" i="4"/>
  <c r="P426" i="4"/>
  <c r="M426" i="4"/>
  <c r="Q425" i="4"/>
  <c r="P425" i="4"/>
  <c r="M425" i="4"/>
  <c r="Q424" i="4"/>
  <c r="P424" i="4"/>
  <c r="M424" i="4"/>
  <c r="Q423" i="4"/>
  <c r="P423" i="4"/>
  <c r="M423" i="4"/>
  <c r="Q422" i="4"/>
  <c r="P422" i="4"/>
  <c r="M422" i="4"/>
  <c r="Q421" i="4"/>
  <c r="P421" i="4"/>
  <c r="M421" i="4"/>
  <c r="Q420" i="4"/>
  <c r="P420" i="4"/>
  <c r="M420" i="4"/>
  <c r="Q419" i="4"/>
  <c r="P419" i="4"/>
  <c r="M419" i="4"/>
  <c r="Q418" i="4"/>
  <c r="P418" i="4"/>
  <c r="M418" i="4"/>
  <c r="Q417" i="4"/>
  <c r="P417" i="4"/>
  <c r="M417" i="4"/>
  <c r="Q416" i="4"/>
  <c r="P416" i="4"/>
  <c r="M416" i="4"/>
  <c r="Q415" i="4"/>
  <c r="P415" i="4"/>
  <c r="M415" i="4"/>
  <c r="Q414" i="4"/>
  <c r="P414" i="4"/>
  <c r="M414" i="4"/>
  <c r="Q413" i="4"/>
  <c r="P413" i="4"/>
  <c r="M413" i="4"/>
  <c r="Q412" i="4"/>
  <c r="P412" i="4"/>
  <c r="M412" i="4"/>
  <c r="Q411" i="4"/>
  <c r="P411" i="4"/>
  <c r="M411" i="4"/>
  <c r="Q410" i="4"/>
  <c r="P410" i="4"/>
  <c r="M410" i="4"/>
  <c r="Q409" i="4"/>
  <c r="P409" i="4"/>
  <c r="M409" i="4"/>
  <c r="Q408" i="4"/>
  <c r="P408" i="4"/>
  <c r="M408" i="4"/>
  <c r="Q407" i="4"/>
  <c r="P407" i="4"/>
  <c r="M407" i="4"/>
  <c r="Q406" i="4"/>
  <c r="P406" i="4"/>
  <c r="M406" i="4"/>
  <c r="Q405" i="4"/>
  <c r="P405" i="4"/>
  <c r="M405" i="4"/>
  <c r="Q404" i="4"/>
  <c r="P404" i="4"/>
  <c r="M404" i="4"/>
  <c r="Q403" i="4"/>
  <c r="P403" i="4"/>
  <c r="M403" i="4"/>
  <c r="Q402" i="4"/>
  <c r="P402" i="4"/>
  <c r="M402" i="4"/>
  <c r="Q401" i="4"/>
  <c r="P401" i="4"/>
  <c r="M401" i="4"/>
  <c r="Q400" i="4"/>
  <c r="P400" i="4"/>
  <c r="M400" i="4"/>
  <c r="Q399" i="4"/>
  <c r="P399" i="4"/>
  <c r="M399" i="4"/>
  <c r="Q398" i="4"/>
  <c r="P398" i="4"/>
  <c r="M398" i="4"/>
  <c r="Q397" i="4"/>
  <c r="P397" i="4"/>
  <c r="M397" i="4"/>
  <c r="Q396" i="4"/>
  <c r="P396" i="4"/>
  <c r="M396" i="4"/>
  <c r="Q395" i="4"/>
  <c r="P395" i="4"/>
  <c r="M395" i="4"/>
  <c r="Q394" i="4"/>
  <c r="P394" i="4"/>
  <c r="M394" i="4"/>
  <c r="Q393" i="4"/>
  <c r="P393" i="4"/>
  <c r="M393" i="4"/>
  <c r="Q392" i="4"/>
  <c r="P392" i="4"/>
  <c r="M392" i="4"/>
  <c r="Q391" i="4"/>
  <c r="P391" i="4"/>
  <c r="M391" i="4"/>
  <c r="Q390" i="4"/>
  <c r="P390" i="4"/>
  <c r="M390" i="4"/>
  <c r="Q389" i="4"/>
  <c r="P389" i="4"/>
  <c r="M389" i="4"/>
  <c r="Q388" i="4"/>
  <c r="P388" i="4"/>
  <c r="M388" i="4"/>
  <c r="Q387" i="4"/>
  <c r="P387" i="4"/>
  <c r="M387" i="4"/>
  <c r="Q386" i="4"/>
  <c r="P386" i="4"/>
  <c r="M386" i="4"/>
  <c r="Q385" i="4"/>
  <c r="P385" i="4"/>
  <c r="M385" i="4"/>
  <c r="Q384" i="4"/>
  <c r="P384" i="4"/>
  <c r="M384" i="4"/>
  <c r="Q383" i="4"/>
  <c r="P383" i="4"/>
  <c r="M383" i="4"/>
  <c r="Q382" i="4"/>
  <c r="P382" i="4"/>
  <c r="M382" i="4"/>
  <c r="Q381" i="4"/>
  <c r="P381" i="4"/>
  <c r="M381" i="4"/>
  <c r="Q380" i="4"/>
  <c r="P380" i="4"/>
  <c r="M380" i="4"/>
  <c r="Q379" i="4"/>
  <c r="P379" i="4"/>
  <c r="M379" i="4"/>
  <c r="Q378" i="4"/>
  <c r="P378" i="4"/>
  <c r="M378" i="4"/>
  <c r="Q377" i="4"/>
  <c r="P377" i="4"/>
  <c r="M377" i="4"/>
  <c r="Q376" i="4"/>
  <c r="P376" i="4"/>
  <c r="M376" i="4"/>
  <c r="Q375" i="4"/>
  <c r="P375" i="4"/>
  <c r="M375" i="4"/>
  <c r="Q374" i="4"/>
  <c r="P374" i="4"/>
  <c r="M374" i="4"/>
  <c r="Q373" i="4"/>
  <c r="P373" i="4"/>
  <c r="M373" i="4"/>
  <c r="Q372" i="4"/>
  <c r="P372" i="4"/>
  <c r="M372" i="4"/>
  <c r="Q371" i="4"/>
  <c r="P371" i="4"/>
  <c r="M371" i="4"/>
  <c r="Q370" i="4"/>
  <c r="P370" i="4"/>
  <c r="M370" i="4"/>
  <c r="Q369" i="4"/>
  <c r="P369" i="4"/>
  <c r="M369" i="4"/>
  <c r="Q368" i="4"/>
  <c r="P368" i="4"/>
  <c r="M368" i="4"/>
  <c r="Q367" i="4"/>
  <c r="P367" i="4"/>
  <c r="M367" i="4"/>
  <c r="Q366" i="4"/>
  <c r="P366" i="4"/>
  <c r="M366" i="4"/>
  <c r="Q365" i="4"/>
  <c r="P365" i="4"/>
  <c r="M365" i="4"/>
  <c r="Q364" i="4"/>
  <c r="P364" i="4"/>
  <c r="M364" i="4"/>
  <c r="Q363" i="4"/>
  <c r="P363" i="4"/>
  <c r="M363" i="4"/>
  <c r="Q362" i="4"/>
  <c r="P362" i="4"/>
  <c r="M362" i="4"/>
  <c r="Q361" i="4"/>
  <c r="P361" i="4"/>
  <c r="M361" i="4"/>
  <c r="Q360" i="4"/>
  <c r="P360" i="4"/>
  <c r="M360" i="4"/>
  <c r="Q359" i="4"/>
  <c r="P359" i="4"/>
  <c r="M359" i="4"/>
  <c r="Q358" i="4"/>
  <c r="P358" i="4"/>
  <c r="M358" i="4"/>
  <c r="Q357" i="4"/>
  <c r="P357" i="4"/>
  <c r="M357" i="4"/>
  <c r="Q356" i="4"/>
  <c r="P356" i="4"/>
  <c r="M356" i="4"/>
  <c r="Q355" i="4"/>
  <c r="P355" i="4"/>
  <c r="M355" i="4"/>
  <c r="Q354" i="4"/>
  <c r="P354" i="4"/>
  <c r="M354" i="4"/>
  <c r="Q353" i="4"/>
  <c r="P353" i="4"/>
  <c r="M353" i="4"/>
  <c r="Q352" i="4"/>
  <c r="P352" i="4"/>
  <c r="M352" i="4"/>
  <c r="Q351" i="4"/>
  <c r="P351" i="4"/>
  <c r="M351" i="4"/>
  <c r="Q350" i="4"/>
  <c r="P350" i="4"/>
  <c r="M350" i="4"/>
  <c r="Q349" i="4"/>
  <c r="P349" i="4"/>
  <c r="M349" i="4"/>
  <c r="Q348" i="4"/>
  <c r="P348" i="4"/>
  <c r="M348" i="4"/>
  <c r="Q347" i="4"/>
  <c r="P347" i="4"/>
  <c r="M347" i="4"/>
  <c r="Q346" i="4"/>
  <c r="P346" i="4"/>
  <c r="M346" i="4"/>
  <c r="Q345" i="4"/>
  <c r="P345" i="4"/>
  <c r="M345" i="4"/>
  <c r="Q344" i="4"/>
  <c r="P344" i="4"/>
  <c r="M344" i="4"/>
  <c r="Q343" i="4"/>
  <c r="P343" i="4"/>
  <c r="M343" i="4"/>
  <c r="Q342" i="4"/>
  <c r="P342" i="4"/>
  <c r="M342" i="4"/>
  <c r="Q341" i="4"/>
  <c r="P341" i="4"/>
  <c r="M341" i="4"/>
  <c r="Q340" i="4"/>
  <c r="P340" i="4"/>
  <c r="M340" i="4"/>
  <c r="Q339" i="4"/>
  <c r="P339" i="4"/>
  <c r="M339" i="4"/>
  <c r="Q338" i="4"/>
  <c r="P338" i="4"/>
  <c r="M338" i="4"/>
  <c r="Q337" i="4"/>
  <c r="P337" i="4"/>
  <c r="M337" i="4"/>
  <c r="Q336" i="4"/>
  <c r="P336" i="4"/>
  <c r="M336" i="4"/>
  <c r="Q335" i="4"/>
  <c r="P335" i="4"/>
  <c r="M335" i="4"/>
  <c r="Q334" i="4"/>
  <c r="P334" i="4"/>
  <c r="M334" i="4"/>
  <c r="Q333" i="4"/>
  <c r="P333" i="4"/>
  <c r="M333" i="4"/>
  <c r="Q332" i="4"/>
  <c r="P332" i="4"/>
  <c r="M332" i="4"/>
  <c r="Q331" i="4"/>
  <c r="P331" i="4"/>
  <c r="M331" i="4"/>
  <c r="Q330" i="4"/>
  <c r="P330" i="4"/>
  <c r="M330" i="4"/>
  <c r="Q329" i="4"/>
  <c r="P329" i="4"/>
  <c r="M329" i="4"/>
  <c r="Q328" i="4"/>
  <c r="P328" i="4"/>
  <c r="M328" i="4"/>
  <c r="Q327" i="4"/>
  <c r="P327" i="4"/>
  <c r="M327" i="4"/>
  <c r="Q326" i="4"/>
  <c r="P326" i="4"/>
  <c r="M326" i="4"/>
  <c r="Q325" i="4"/>
  <c r="P325" i="4"/>
  <c r="M325" i="4"/>
  <c r="Q324" i="4"/>
  <c r="P324" i="4"/>
  <c r="M324" i="4"/>
  <c r="Q323" i="4"/>
  <c r="P323" i="4"/>
  <c r="M323" i="4"/>
  <c r="Q322" i="4"/>
  <c r="P322" i="4"/>
  <c r="M322" i="4"/>
  <c r="Q321" i="4"/>
  <c r="P321" i="4"/>
  <c r="M321" i="4"/>
  <c r="Q320" i="4"/>
  <c r="P320" i="4"/>
  <c r="M320" i="4"/>
  <c r="Q319" i="4"/>
  <c r="P319" i="4"/>
  <c r="M319" i="4"/>
  <c r="Q318" i="4"/>
  <c r="P318" i="4"/>
  <c r="M318" i="4"/>
  <c r="Q317" i="4"/>
  <c r="P317" i="4"/>
  <c r="M317" i="4"/>
  <c r="Q316" i="4"/>
  <c r="P316" i="4"/>
  <c r="M316" i="4"/>
  <c r="Q315" i="4"/>
  <c r="P315" i="4"/>
  <c r="M315" i="4"/>
  <c r="Q314" i="4"/>
  <c r="P314" i="4"/>
  <c r="M314" i="4"/>
  <c r="Q313" i="4"/>
  <c r="P313" i="4"/>
  <c r="M313" i="4"/>
  <c r="Q312" i="4"/>
  <c r="P312" i="4"/>
  <c r="M312" i="4"/>
  <c r="Q311" i="4"/>
  <c r="P311" i="4"/>
  <c r="M311" i="4"/>
  <c r="Q310" i="4"/>
  <c r="P310" i="4"/>
  <c r="M310" i="4"/>
  <c r="Q309" i="4"/>
  <c r="P309" i="4"/>
  <c r="M309" i="4"/>
  <c r="Q308" i="4"/>
  <c r="P308" i="4"/>
  <c r="M308" i="4"/>
  <c r="Q307" i="4"/>
  <c r="P307" i="4"/>
  <c r="M307" i="4"/>
  <c r="Q306" i="4"/>
  <c r="P306" i="4"/>
  <c r="M306" i="4"/>
  <c r="Q305" i="4"/>
  <c r="P305" i="4"/>
  <c r="M305" i="4"/>
  <c r="Q304" i="4"/>
  <c r="P304" i="4"/>
  <c r="M304" i="4"/>
  <c r="Q303" i="4"/>
  <c r="P303" i="4"/>
  <c r="M303" i="4"/>
  <c r="Q302" i="4"/>
  <c r="P302" i="4"/>
  <c r="M302" i="4"/>
  <c r="Q301" i="4"/>
  <c r="P301" i="4"/>
  <c r="M301" i="4"/>
  <c r="Q300" i="4"/>
  <c r="P300" i="4"/>
  <c r="M300" i="4"/>
  <c r="Q299" i="4"/>
  <c r="P299" i="4"/>
  <c r="M299" i="4"/>
  <c r="Q298" i="4"/>
  <c r="P298" i="4"/>
  <c r="M298" i="4"/>
  <c r="Q297" i="4"/>
  <c r="P297" i="4"/>
  <c r="M297" i="4"/>
  <c r="Q296" i="4"/>
  <c r="P296" i="4"/>
  <c r="M296" i="4"/>
  <c r="Q295" i="4"/>
  <c r="P295" i="4"/>
  <c r="M295" i="4"/>
  <c r="Q294" i="4"/>
  <c r="P294" i="4"/>
  <c r="M294" i="4"/>
  <c r="Q293" i="4"/>
  <c r="P293" i="4"/>
  <c r="M293" i="4"/>
  <c r="Q292" i="4"/>
  <c r="P292" i="4"/>
  <c r="M292" i="4"/>
  <c r="Q291" i="4"/>
  <c r="P291" i="4"/>
  <c r="M291" i="4"/>
  <c r="Q290" i="4"/>
  <c r="P290" i="4"/>
  <c r="M290" i="4"/>
  <c r="Q289" i="4"/>
  <c r="P289" i="4"/>
  <c r="M289" i="4"/>
  <c r="Q288" i="4"/>
  <c r="P288" i="4"/>
  <c r="M288" i="4"/>
  <c r="Q287" i="4"/>
  <c r="P287" i="4"/>
  <c r="M287" i="4"/>
  <c r="Q286" i="4"/>
  <c r="P286" i="4"/>
  <c r="M286" i="4"/>
  <c r="Q285" i="4"/>
  <c r="P285" i="4"/>
  <c r="M285" i="4"/>
  <c r="Q284" i="4"/>
  <c r="P284" i="4"/>
  <c r="M284" i="4"/>
  <c r="Q283" i="4"/>
  <c r="P283" i="4"/>
  <c r="M283" i="4"/>
  <c r="Q282" i="4"/>
  <c r="P282" i="4"/>
  <c r="M282" i="4"/>
  <c r="Q281" i="4"/>
  <c r="P281" i="4"/>
  <c r="M281" i="4"/>
  <c r="Q280" i="4"/>
  <c r="P280" i="4"/>
  <c r="M280" i="4"/>
  <c r="Q279" i="4"/>
  <c r="P279" i="4"/>
  <c r="M279" i="4"/>
  <c r="Q278" i="4"/>
  <c r="P278" i="4"/>
  <c r="M278" i="4"/>
  <c r="Q277" i="4"/>
  <c r="P277" i="4"/>
  <c r="M277" i="4"/>
  <c r="Q276" i="4"/>
  <c r="P276" i="4"/>
  <c r="M276" i="4"/>
  <c r="Q275" i="4"/>
  <c r="P275" i="4"/>
  <c r="M275" i="4"/>
  <c r="Q274" i="4"/>
  <c r="P274" i="4"/>
  <c r="M274" i="4"/>
  <c r="Q273" i="4"/>
  <c r="P273" i="4"/>
  <c r="M273" i="4"/>
  <c r="Q272" i="4"/>
  <c r="P272" i="4"/>
  <c r="M272" i="4"/>
  <c r="Q271" i="4"/>
  <c r="P271" i="4"/>
  <c r="M271" i="4"/>
  <c r="Q270" i="4"/>
  <c r="P270" i="4"/>
  <c r="M270" i="4"/>
  <c r="Q269" i="4"/>
  <c r="P269" i="4"/>
  <c r="M269" i="4"/>
  <c r="Q268" i="4"/>
  <c r="P268" i="4"/>
  <c r="M268" i="4"/>
  <c r="Q267" i="4"/>
  <c r="P267" i="4"/>
  <c r="M267" i="4"/>
  <c r="Q266" i="4"/>
  <c r="P266" i="4"/>
  <c r="M266" i="4"/>
  <c r="Q265" i="4"/>
  <c r="P265" i="4"/>
  <c r="M265" i="4"/>
  <c r="Q264" i="4"/>
  <c r="P264" i="4"/>
  <c r="M264" i="4"/>
  <c r="Q263" i="4"/>
  <c r="P263" i="4"/>
  <c r="M263" i="4"/>
  <c r="Q262" i="4"/>
  <c r="P262" i="4"/>
  <c r="M262" i="4"/>
  <c r="Q261" i="4"/>
  <c r="P261" i="4"/>
  <c r="M261" i="4"/>
  <c r="Q260" i="4"/>
  <c r="P260" i="4"/>
  <c r="M260" i="4"/>
  <c r="Q259" i="4"/>
  <c r="P259" i="4"/>
  <c r="M259" i="4"/>
  <c r="Q258" i="4"/>
  <c r="P258" i="4"/>
  <c r="M258" i="4"/>
  <c r="Q257" i="4"/>
  <c r="P257" i="4"/>
  <c r="M257" i="4"/>
  <c r="Q256" i="4"/>
  <c r="P256" i="4"/>
  <c r="M256" i="4"/>
  <c r="Q255" i="4"/>
  <c r="P255" i="4"/>
  <c r="M255" i="4"/>
  <c r="Q254" i="4"/>
  <c r="P254" i="4"/>
  <c r="M254" i="4"/>
  <c r="Q253" i="4"/>
  <c r="P253" i="4"/>
  <c r="M253" i="4"/>
  <c r="Q252" i="4"/>
  <c r="P252" i="4"/>
  <c r="M252" i="4"/>
  <c r="Q251" i="4"/>
  <c r="P251" i="4"/>
  <c r="M251" i="4"/>
  <c r="Q250" i="4"/>
  <c r="P250" i="4"/>
  <c r="M250" i="4"/>
  <c r="Q249" i="4"/>
  <c r="P249" i="4"/>
  <c r="M249" i="4"/>
  <c r="Q248" i="4"/>
  <c r="P248" i="4"/>
  <c r="M248" i="4"/>
  <c r="Q247" i="4"/>
  <c r="P247" i="4"/>
  <c r="M247" i="4"/>
  <c r="Q246" i="4"/>
  <c r="P246" i="4"/>
  <c r="M246" i="4"/>
  <c r="Q245" i="4"/>
  <c r="P245" i="4"/>
  <c r="M245" i="4"/>
  <c r="Q244" i="4"/>
  <c r="P244" i="4"/>
  <c r="M244" i="4"/>
  <c r="Q243" i="4"/>
  <c r="P243" i="4"/>
  <c r="M243" i="4"/>
  <c r="Q242" i="4"/>
  <c r="P242" i="4"/>
  <c r="M242" i="4"/>
  <c r="Q241" i="4"/>
  <c r="P241" i="4"/>
  <c r="M241" i="4"/>
  <c r="Q240" i="4"/>
  <c r="P240" i="4"/>
  <c r="M240" i="4"/>
  <c r="Q239" i="4"/>
  <c r="P239" i="4"/>
  <c r="M239" i="4"/>
  <c r="Q238" i="4"/>
  <c r="P238" i="4"/>
  <c r="M238" i="4"/>
  <c r="Q237" i="4"/>
  <c r="P237" i="4"/>
  <c r="M237" i="4"/>
  <c r="Q236" i="4"/>
  <c r="P236" i="4"/>
  <c r="M236" i="4"/>
  <c r="Q235" i="4"/>
  <c r="P235" i="4"/>
  <c r="M235" i="4"/>
  <c r="Q234" i="4"/>
  <c r="P234" i="4"/>
  <c r="M234" i="4"/>
  <c r="Q233" i="4"/>
  <c r="P233" i="4"/>
  <c r="M233" i="4"/>
  <c r="Q232" i="4"/>
  <c r="P232" i="4"/>
  <c r="M232" i="4"/>
  <c r="Q231" i="4"/>
  <c r="P231" i="4"/>
  <c r="M231" i="4"/>
  <c r="Q230" i="4"/>
  <c r="P230" i="4"/>
  <c r="M230" i="4"/>
  <c r="Q229" i="4"/>
  <c r="P229" i="4"/>
  <c r="M229" i="4"/>
  <c r="Q228" i="4"/>
  <c r="P228" i="4"/>
  <c r="M228" i="4"/>
  <c r="Q227" i="4"/>
  <c r="P227" i="4"/>
  <c r="M227" i="4"/>
  <c r="Q226" i="4"/>
  <c r="P226" i="4"/>
  <c r="M226" i="4"/>
  <c r="Q225" i="4"/>
  <c r="P225" i="4"/>
  <c r="M225" i="4"/>
  <c r="Q224" i="4"/>
  <c r="P224" i="4"/>
  <c r="M224" i="4"/>
  <c r="Q223" i="4"/>
  <c r="P223" i="4"/>
  <c r="M223" i="4"/>
  <c r="Q222" i="4"/>
  <c r="P222" i="4"/>
  <c r="M222" i="4"/>
  <c r="Q221" i="4"/>
  <c r="P221" i="4"/>
  <c r="M221" i="4"/>
  <c r="Q220" i="4"/>
  <c r="P220" i="4"/>
  <c r="M220" i="4"/>
  <c r="Q219" i="4"/>
  <c r="P219" i="4"/>
  <c r="M219" i="4"/>
  <c r="Q218" i="4"/>
  <c r="P218" i="4"/>
  <c r="M218" i="4"/>
  <c r="Q217" i="4"/>
  <c r="P217" i="4"/>
  <c r="M217" i="4"/>
  <c r="Q216" i="4"/>
  <c r="P216" i="4"/>
  <c r="M216" i="4"/>
  <c r="Q215" i="4"/>
  <c r="P215" i="4"/>
  <c r="M215" i="4"/>
  <c r="Q214" i="4"/>
  <c r="P214" i="4"/>
  <c r="M214" i="4"/>
  <c r="Q213" i="4"/>
  <c r="P213" i="4"/>
  <c r="M213" i="4"/>
  <c r="Q212" i="4"/>
  <c r="P212" i="4"/>
  <c r="M212" i="4"/>
  <c r="Q211" i="4"/>
  <c r="P211" i="4"/>
  <c r="M211" i="4"/>
  <c r="Q210" i="4"/>
  <c r="P210" i="4"/>
  <c r="M210" i="4"/>
  <c r="Q209" i="4"/>
  <c r="P209" i="4"/>
  <c r="M209" i="4"/>
  <c r="Q208" i="4"/>
  <c r="P208" i="4"/>
  <c r="M208" i="4"/>
  <c r="Q207" i="4"/>
  <c r="P207" i="4"/>
  <c r="M207" i="4"/>
  <c r="Q206" i="4"/>
  <c r="P206" i="4"/>
  <c r="M206" i="4"/>
  <c r="Q205" i="4"/>
  <c r="P205" i="4"/>
  <c r="M205" i="4"/>
  <c r="Q204" i="4"/>
  <c r="P204" i="4"/>
  <c r="M204" i="4"/>
  <c r="Q203" i="4"/>
  <c r="P203" i="4"/>
  <c r="M203" i="4"/>
  <c r="Q202" i="4"/>
  <c r="P202" i="4"/>
  <c r="M202" i="4"/>
  <c r="Q201" i="4"/>
  <c r="P201" i="4"/>
  <c r="M201" i="4"/>
  <c r="Q200" i="4"/>
  <c r="P200" i="4"/>
  <c r="M200" i="4"/>
  <c r="Q199" i="4"/>
  <c r="P199" i="4"/>
  <c r="M199" i="4"/>
  <c r="Q198" i="4"/>
  <c r="P198" i="4"/>
  <c r="M198" i="4"/>
  <c r="Q197" i="4"/>
  <c r="P197" i="4"/>
  <c r="M197" i="4"/>
  <c r="Q196" i="4"/>
  <c r="P196" i="4"/>
  <c r="M196" i="4"/>
  <c r="Q195" i="4"/>
  <c r="P195" i="4"/>
  <c r="M195" i="4"/>
  <c r="Q194" i="4"/>
  <c r="P194" i="4"/>
  <c r="M194" i="4"/>
  <c r="Q193" i="4"/>
  <c r="P193" i="4"/>
  <c r="M193" i="4"/>
  <c r="Q192" i="4"/>
  <c r="P192" i="4"/>
  <c r="M192" i="4"/>
  <c r="Q191" i="4"/>
  <c r="P191" i="4"/>
  <c r="M191" i="4"/>
  <c r="Q190" i="4"/>
  <c r="P190" i="4"/>
  <c r="M190" i="4"/>
  <c r="Q189" i="4"/>
  <c r="P189" i="4"/>
  <c r="M189" i="4"/>
  <c r="Q188" i="4"/>
  <c r="P188" i="4"/>
  <c r="M188" i="4"/>
  <c r="Q187" i="4"/>
  <c r="P187" i="4"/>
  <c r="M187" i="4"/>
  <c r="Q186" i="4"/>
  <c r="P186" i="4"/>
  <c r="M186" i="4"/>
  <c r="Q185" i="4"/>
  <c r="P185" i="4"/>
  <c r="M185" i="4"/>
  <c r="Q184" i="4"/>
  <c r="P184" i="4"/>
  <c r="M184" i="4"/>
  <c r="Q183" i="4"/>
  <c r="P183" i="4"/>
  <c r="M183" i="4"/>
  <c r="Q182" i="4"/>
  <c r="P182" i="4"/>
  <c r="M182" i="4"/>
  <c r="Q181" i="4"/>
  <c r="P181" i="4"/>
  <c r="M181" i="4"/>
  <c r="Q180" i="4"/>
  <c r="P180" i="4"/>
  <c r="M180" i="4"/>
  <c r="Q179" i="4"/>
  <c r="P179" i="4"/>
  <c r="M179" i="4"/>
  <c r="Q178" i="4"/>
  <c r="P178" i="4"/>
  <c r="M178" i="4"/>
  <c r="Q177" i="4"/>
  <c r="P177" i="4"/>
  <c r="M177" i="4"/>
  <c r="Q176" i="4"/>
  <c r="P176" i="4"/>
  <c r="M176" i="4"/>
  <c r="Q175" i="4"/>
  <c r="P175" i="4"/>
  <c r="M175" i="4"/>
  <c r="Q174" i="4"/>
  <c r="P174" i="4"/>
  <c r="M174" i="4"/>
  <c r="Q173" i="4"/>
  <c r="P173" i="4"/>
  <c r="M173" i="4"/>
  <c r="Q172" i="4"/>
  <c r="P172" i="4"/>
  <c r="M172" i="4"/>
  <c r="Q171" i="4"/>
  <c r="P171" i="4"/>
  <c r="M171" i="4"/>
  <c r="Q170" i="4"/>
  <c r="P170" i="4"/>
  <c r="M170" i="4"/>
  <c r="Q169" i="4"/>
  <c r="P169" i="4"/>
  <c r="M169" i="4"/>
  <c r="Q168" i="4"/>
  <c r="P168" i="4"/>
  <c r="M168" i="4"/>
  <c r="Q167" i="4"/>
  <c r="P167" i="4"/>
  <c r="M167" i="4"/>
  <c r="Q166" i="4"/>
  <c r="P166" i="4"/>
  <c r="M166" i="4"/>
  <c r="Q165" i="4"/>
  <c r="P165" i="4"/>
  <c r="M165" i="4"/>
  <c r="Q164" i="4"/>
  <c r="P164" i="4"/>
  <c r="M164" i="4"/>
  <c r="Q163" i="4"/>
  <c r="P163" i="4"/>
  <c r="M163" i="4"/>
  <c r="Q162" i="4"/>
  <c r="P162" i="4"/>
  <c r="M162" i="4"/>
  <c r="Q161" i="4"/>
  <c r="P161" i="4"/>
  <c r="M161" i="4"/>
  <c r="Q160" i="4"/>
  <c r="P160" i="4"/>
  <c r="M160" i="4"/>
  <c r="Q159" i="4"/>
  <c r="P159" i="4"/>
  <c r="M159" i="4"/>
  <c r="Q158" i="4"/>
  <c r="P158" i="4"/>
  <c r="M158" i="4"/>
  <c r="Q157" i="4"/>
  <c r="P157" i="4"/>
  <c r="M157" i="4"/>
  <c r="Q156" i="4"/>
  <c r="P156" i="4"/>
  <c r="M156" i="4"/>
  <c r="Q155" i="4"/>
  <c r="P155" i="4"/>
  <c r="M155" i="4"/>
  <c r="Q154" i="4"/>
  <c r="P154" i="4"/>
  <c r="M154" i="4"/>
  <c r="Q153" i="4"/>
  <c r="P153" i="4"/>
  <c r="M153" i="4"/>
  <c r="Q152" i="4"/>
  <c r="P152" i="4"/>
  <c r="M152" i="4"/>
  <c r="Q151" i="4"/>
  <c r="P151" i="4"/>
  <c r="M151" i="4"/>
  <c r="Q150" i="4"/>
  <c r="P150" i="4"/>
  <c r="M150" i="4"/>
  <c r="Q149" i="4"/>
  <c r="P149" i="4"/>
  <c r="M149" i="4"/>
  <c r="Q148" i="4"/>
  <c r="P148" i="4"/>
  <c r="M148" i="4"/>
  <c r="Q147" i="4"/>
  <c r="P147" i="4"/>
  <c r="M147" i="4"/>
  <c r="Q146" i="4"/>
  <c r="P146" i="4"/>
  <c r="M146" i="4"/>
  <c r="Q145" i="4"/>
  <c r="P145" i="4"/>
  <c r="M145" i="4"/>
  <c r="Q144" i="4"/>
  <c r="P144" i="4"/>
  <c r="M144" i="4"/>
  <c r="Q143" i="4"/>
  <c r="P143" i="4"/>
  <c r="M143" i="4"/>
  <c r="Q142" i="4"/>
  <c r="P142" i="4"/>
  <c r="M142" i="4"/>
  <c r="Q141" i="4"/>
  <c r="P141" i="4"/>
  <c r="M141" i="4"/>
  <c r="Q140" i="4"/>
  <c r="P140" i="4"/>
  <c r="M140" i="4"/>
  <c r="Q139" i="4"/>
  <c r="P139" i="4"/>
  <c r="M139" i="4"/>
  <c r="Q138" i="4"/>
  <c r="P138" i="4"/>
  <c r="M138" i="4"/>
  <c r="Q137" i="4"/>
  <c r="P137" i="4"/>
  <c r="M137" i="4"/>
  <c r="Q136" i="4"/>
  <c r="P136" i="4"/>
  <c r="M136" i="4"/>
  <c r="Q135" i="4"/>
  <c r="P135" i="4"/>
  <c r="M135" i="4"/>
  <c r="Q134" i="4"/>
  <c r="P134" i="4"/>
  <c r="M134" i="4"/>
  <c r="Q133" i="4"/>
  <c r="P133" i="4"/>
  <c r="M133" i="4"/>
  <c r="Q132" i="4"/>
  <c r="P132" i="4"/>
  <c r="M132" i="4"/>
  <c r="Q131" i="4"/>
  <c r="P131" i="4"/>
  <c r="M131" i="4"/>
  <c r="Q130" i="4"/>
  <c r="P130" i="4"/>
  <c r="M130" i="4"/>
  <c r="Q129" i="4"/>
  <c r="P129" i="4"/>
  <c r="M129" i="4"/>
  <c r="Q128" i="4"/>
  <c r="P128" i="4"/>
  <c r="M128" i="4"/>
  <c r="Q127" i="4"/>
  <c r="P127" i="4"/>
  <c r="M127" i="4"/>
  <c r="Q126" i="4"/>
  <c r="P126" i="4"/>
  <c r="M126" i="4"/>
  <c r="Q125" i="4"/>
  <c r="P125" i="4"/>
  <c r="M125" i="4"/>
  <c r="Q124" i="4"/>
  <c r="P124" i="4"/>
  <c r="M124" i="4"/>
  <c r="Q123" i="4"/>
  <c r="P123" i="4"/>
  <c r="M123" i="4"/>
  <c r="Q122" i="4"/>
  <c r="P122" i="4"/>
  <c r="M122" i="4"/>
  <c r="Q121" i="4"/>
  <c r="P121" i="4"/>
  <c r="M121" i="4"/>
  <c r="Q120" i="4"/>
  <c r="P120" i="4"/>
  <c r="M120" i="4"/>
  <c r="Q119" i="4"/>
  <c r="P119" i="4"/>
  <c r="M119" i="4"/>
  <c r="Q118" i="4"/>
  <c r="P118" i="4"/>
  <c r="M118" i="4"/>
  <c r="Q117" i="4"/>
  <c r="P117" i="4"/>
  <c r="M117" i="4"/>
  <c r="Q116" i="4"/>
  <c r="P116" i="4"/>
  <c r="M116" i="4"/>
  <c r="Q115" i="4"/>
  <c r="P115" i="4"/>
  <c r="M115" i="4"/>
  <c r="Q114" i="4"/>
  <c r="P114" i="4"/>
  <c r="M114" i="4"/>
  <c r="Q113" i="4"/>
  <c r="P113" i="4"/>
  <c r="M113" i="4"/>
  <c r="Q112" i="4"/>
  <c r="P112" i="4"/>
  <c r="M112" i="4"/>
  <c r="Q111" i="4"/>
  <c r="P111" i="4"/>
  <c r="M111" i="4"/>
  <c r="Q110" i="4"/>
  <c r="P110" i="4"/>
  <c r="M110" i="4"/>
  <c r="Q109" i="4"/>
  <c r="P109" i="4"/>
  <c r="M109" i="4"/>
  <c r="Q108" i="4"/>
  <c r="P108" i="4"/>
  <c r="M108" i="4"/>
  <c r="Q107" i="4"/>
  <c r="P107" i="4"/>
  <c r="M107" i="4"/>
  <c r="Q106" i="4"/>
  <c r="P106" i="4"/>
  <c r="M106" i="4"/>
  <c r="Q105" i="4"/>
  <c r="P105" i="4"/>
  <c r="M105" i="4"/>
  <c r="Q104" i="4"/>
  <c r="P104" i="4"/>
  <c r="M104" i="4"/>
  <c r="Q103" i="4"/>
  <c r="P103" i="4"/>
  <c r="M103" i="4"/>
  <c r="Q102" i="4"/>
  <c r="P102" i="4"/>
  <c r="M102" i="4"/>
  <c r="Q101" i="4"/>
  <c r="P101" i="4"/>
  <c r="M101" i="4"/>
  <c r="Q100" i="4"/>
  <c r="P100" i="4"/>
  <c r="M100" i="4"/>
  <c r="Q99" i="4"/>
  <c r="P99" i="4"/>
  <c r="M99" i="4"/>
  <c r="Q98" i="4"/>
  <c r="P98" i="4"/>
  <c r="M98" i="4"/>
  <c r="Q97" i="4"/>
  <c r="P97" i="4"/>
  <c r="M97" i="4"/>
  <c r="Q96" i="4"/>
  <c r="P96" i="4"/>
  <c r="M96" i="4"/>
  <c r="Q95" i="4"/>
  <c r="P95" i="4"/>
  <c r="M95" i="4"/>
  <c r="Q94" i="4"/>
  <c r="P94" i="4"/>
  <c r="M94" i="4"/>
  <c r="Q93" i="4"/>
  <c r="P93" i="4"/>
  <c r="M93" i="4"/>
  <c r="Q92" i="4"/>
  <c r="P92" i="4"/>
  <c r="M92" i="4"/>
  <c r="Q91" i="4"/>
  <c r="P91" i="4"/>
  <c r="M91" i="4"/>
  <c r="Q90" i="4"/>
  <c r="P90" i="4"/>
  <c r="M90" i="4"/>
  <c r="Q89" i="4"/>
  <c r="P89" i="4"/>
  <c r="M89" i="4"/>
  <c r="Q88" i="4"/>
  <c r="P88" i="4"/>
  <c r="M88" i="4"/>
  <c r="Q87" i="4"/>
  <c r="P87" i="4"/>
  <c r="M87" i="4"/>
  <c r="Q86" i="4"/>
  <c r="P86" i="4"/>
  <c r="M86" i="4"/>
  <c r="Q85" i="4"/>
  <c r="P85" i="4"/>
  <c r="M85" i="4"/>
  <c r="Q84" i="4"/>
  <c r="P84" i="4"/>
  <c r="M84" i="4"/>
  <c r="Q83" i="4"/>
  <c r="P83" i="4"/>
  <c r="M83" i="4"/>
  <c r="Q82" i="4"/>
  <c r="P82" i="4"/>
  <c r="M82" i="4"/>
  <c r="Q81" i="4"/>
  <c r="P81" i="4"/>
  <c r="M81" i="4"/>
  <c r="Q80" i="4"/>
  <c r="P80" i="4"/>
  <c r="M80" i="4"/>
  <c r="Q79" i="4"/>
  <c r="P79" i="4"/>
  <c r="M79" i="4"/>
  <c r="Q78" i="4"/>
  <c r="P78" i="4"/>
  <c r="M78" i="4"/>
  <c r="Q77" i="4"/>
  <c r="P77" i="4"/>
  <c r="M77" i="4"/>
  <c r="Q76" i="4"/>
  <c r="P76" i="4"/>
  <c r="M76" i="4"/>
  <c r="Q75" i="4"/>
  <c r="P75" i="4"/>
  <c r="M75" i="4"/>
  <c r="Q74" i="4"/>
  <c r="P74" i="4"/>
  <c r="M74" i="4"/>
  <c r="Q73" i="4"/>
  <c r="P73" i="4"/>
  <c r="M73" i="4"/>
  <c r="Q72" i="4"/>
  <c r="P72" i="4"/>
  <c r="M72" i="4"/>
  <c r="Q71" i="4"/>
  <c r="P71" i="4"/>
  <c r="M71" i="4"/>
  <c r="Q70" i="4"/>
  <c r="P70" i="4"/>
  <c r="M70" i="4"/>
  <c r="Q69" i="4"/>
  <c r="P69" i="4"/>
  <c r="M69" i="4"/>
  <c r="Q68" i="4"/>
  <c r="P68" i="4"/>
  <c r="M68" i="4"/>
  <c r="Q67" i="4"/>
  <c r="P67" i="4"/>
  <c r="M67" i="4"/>
  <c r="Q66" i="4"/>
  <c r="P66" i="4"/>
  <c r="M66" i="4"/>
  <c r="Q65" i="4"/>
  <c r="P65" i="4"/>
  <c r="M65" i="4"/>
  <c r="Q64" i="4"/>
  <c r="P64" i="4"/>
  <c r="M64" i="4"/>
  <c r="Q63" i="4"/>
  <c r="P63" i="4"/>
  <c r="M63" i="4"/>
  <c r="Q62" i="4"/>
  <c r="P62" i="4"/>
  <c r="M62" i="4"/>
  <c r="Q61" i="4"/>
  <c r="P61" i="4"/>
  <c r="M61" i="4"/>
  <c r="Q60" i="4"/>
  <c r="P60" i="4"/>
  <c r="M60" i="4"/>
  <c r="Q59" i="4"/>
  <c r="P59" i="4"/>
  <c r="M59" i="4"/>
  <c r="Q58" i="4"/>
  <c r="P58" i="4"/>
  <c r="M58" i="4"/>
  <c r="Q57" i="4"/>
  <c r="P57" i="4"/>
  <c r="M57" i="4"/>
  <c r="Q56" i="4"/>
  <c r="P56" i="4"/>
  <c r="M56" i="4"/>
  <c r="Q55" i="4"/>
  <c r="P55" i="4"/>
  <c r="M55" i="4"/>
  <c r="Q54" i="4"/>
  <c r="P54" i="4"/>
  <c r="M54" i="4"/>
  <c r="Q53" i="4"/>
  <c r="P53" i="4"/>
  <c r="M53" i="4"/>
  <c r="Q52" i="4"/>
  <c r="P52" i="4"/>
  <c r="M52" i="4"/>
  <c r="Q51" i="4"/>
  <c r="P51" i="4"/>
  <c r="M51" i="4"/>
  <c r="Q50" i="4"/>
  <c r="P50" i="4"/>
  <c r="M50" i="4"/>
  <c r="Q49" i="4"/>
  <c r="P49" i="4"/>
  <c r="M49" i="4"/>
  <c r="Q48" i="4"/>
  <c r="P48" i="4"/>
  <c r="M48" i="4"/>
  <c r="Q47" i="4"/>
  <c r="P47" i="4"/>
  <c r="M47" i="4"/>
  <c r="Q46" i="4"/>
  <c r="P46" i="4"/>
  <c r="M46" i="4"/>
  <c r="Q45" i="4"/>
  <c r="P45" i="4"/>
  <c r="M45" i="4"/>
  <c r="Q44" i="4"/>
  <c r="P44" i="4"/>
  <c r="M44" i="4"/>
  <c r="Q43" i="4"/>
  <c r="P43" i="4"/>
  <c r="M43" i="4"/>
  <c r="Q42" i="4"/>
  <c r="P42" i="4"/>
  <c r="M42" i="4"/>
  <c r="Q41" i="4"/>
  <c r="P41" i="4"/>
  <c r="M41" i="4"/>
  <c r="Q40" i="4"/>
  <c r="P40" i="4"/>
  <c r="M40" i="4"/>
  <c r="Q38" i="4"/>
  <c r="P38" i="4"/>
  <c r="M38" i="4"/>
  <c r="Q37" i="4"/>
  <c r="P37" i="4"/>
  <c r="M37" i="4"/>
  <c r="Q36" i="4"/>
  <c r="P36" i="4"/>
  <c r="M36" i="4"/>
  <c r="Q35" i="4"/>
  <c r="P35" i="4"/>
  <c r="M35" i="4"/>
  <c r="Q34" i="4"/>
  <c r="P34" i="4"/>
  <c r="M34" i="4"/>
  <c r="Q33" i="4"/>
  <c r="P33" i="4"/>
  <c r="M33" i="4"/>
  <c r="Q32" i="4"/>
  <c r="P32" i="4"/>
  <c r="M32" i="4"/>
  <c r="Q31" i="4"/>
  <c r="P31" i="4"/>
  <c r="M31" i="4"/>
  <c r="Q30" i="4"/>
  <c r="P30" i="4"/>
  <c r="M30" i="4"/>
  <c r="Q29" i="4"/>
  <c r="P29" i="4"/>
  <c r="M29" i="4"/>
  <c r="Q28" i="4"/>
  <c r="P28" i="4"/>
  <c r="M28" i="4"/>
  <c r="Q27" i="4"/>
  <c r="P27" i="4"/>
  <c r="M27" i="4"/>
  <c r="Q26" i="4"/>
  <c r="P26" i="4"/>
  <c r="M26" i="4"/>
  <c r="Q25" i="4"/>
  <c r="P25" i="4"/>
  <c r="M25" i="4"/>
  <c r="Q24" i="4"/>
  <c r="P24" i="4"/>
  <c r="M24" i="4"/>
  <c r="Q23" i="4"/>
  <c r="P23" i="4"/>
  <c r="M23" i="4"/>
  <c r="Q22" i="4"/>
  <c r="P22" i="4"/>
  <c r="M22" i="4"/>
  <c r="Q21" i="4"/>
  <c r="P21" i="4"/>
  <c r="M21" i="4"/>
  <c r="Q20" i="4"/>
  <c r="P20" i="4"/>
  <c r="M20" i="4"/>
  <c r="Q19" i="4"/>
  <c r="P19" i="4"/>
  <c r="M19" i="4"/>
  <c r="Q18" i="4"/>
  <c r="P18" i="4"/>
  <c r="M18" i="4"/>
  <c r="Q17" i="4"/>
  <c r="P17" i="4"/>
  <c r="M17" i="4"/>
  <c r="Q16" i="4"/>
  <c r="P16" i="4"/>
  <c r="M16" i="4"/>
  <c r="Q15" i="4"/>
  <c r="P15" i="4"/>
  <c r="M15" i="4"/>
  <c r="Q14" i="4"/>
  <c r="P14" i="4"/>
  <c r="M14" i="4"/>
  <c r="Q13" i="4"/>
  <c r="P13" i="4"/>
  <c r="M13" i="4"/>
  <c r="Q12" i="4"/>
  <c r="P12" i="4"/>
  <c r="M12" i="4"/>
  <c r="Q11" i="4"/>
  <c r="P11" i="4"/>
  <c r="M11" i="4"/>
  <c r="Q10" i="4"/>
  <c r="P10" i="4"/>
  <c r="M10" i="4"/>
  <c r="Q9" i="4"/>
  <c r="P9" i="4"/>
  <c r="M9" i="4"/>
  <c r="Q8" i="4"/>
  <c r="P8" i="4"/>
  <c r="M8" i="4"/>
  <c r="Q7" i="4"/>
  <c r="P7" i="4"/>
  <c r="M7" i="4"/>
  <c r="Q6" i="4"/>
  <c r="P6" i="4"/>
  <c r="M6" i="4"/>
  <c r="Q5" i="4"/>
  <c r="P5" i="4"/>
  <c r="M5" i="4"/>
  <c r="Q4" i="4"/>
  <c r="P4" i="4"/>
  <c r="M4" i="4"/>
  <c r="Q3" i="4"/>
  <c r="P3" i="4"/>
  <c r="M3" i="4"/>
  <c r="M5" i="1"/>
  <c r="M6" i="1"/>
  <c r="M7" i="1"/>
  <c r="M8" i="1"/>
  <c r="M9" i="1"/>
  <c r="M10" i="1"/>
  <c r="M11" i="1"/>
  <c r="M12" i="1"/>
  <c r="M13" i="1"/>
  <c r="M14" i="1"/>
  <c r="M15" i="1"/>
  <c r="M16" i="1"/>
  <c r="M17" i="1"/>
  <c r="M18" i="1"/>
  <c r="M19" i="1"/>
  <c r="M20" i="1"/>
  <c r="M21" i="1"/>
  <c r="M22" i="1"/>
  <c r="M23" i="1"/>
  <c r="M24" i="1"/>
  <c r="M25" i="1"/>
  <c r="M26" i="1"/>
  <c r="M27" i="1"/>
  <c r="M28" i="1"/>
  <c r="M29" i="1"/>
  <c r="M30" i="1"/>
  <c r="M31" i="1"/>
  <c r="M32" i="1"/>
  <c r="M33" i="1"/>
  <c r="M34" i="1"/>
  <c r="M35" i="1"/>
  <c r="M36" i="1"/>
  <c r="M37" i="1"/>
  <c r="M38" i="1"/>
  <c r="M39" i="1"/>
  <c r="M40" i="1"/>
  <c r="M41" i="1"/>
  <c r="M42" i="1"/>
  <c r="M43" i="1"/>
  <c r="M44" i="1"/>
  <c r="M45" i="1"/>
  <c r="M46" i="1"/>
  <c r="M47" i="1"/>
  <c r="M48" i="1"/>
  <c r="M49" i="1"/>
  <c r="M50" i="1"/>
  <c r="M51" i="1"/>
  <c r="M52" i="1"/>
  <c r="M53" i="1"/>
  <c r="M54" i="1"/>
  <c r="M55" i="1"/>
  <c r="M56" i="1"/>
  <c r="M57" i="1"/>
  <c r="M58" i="1"/>
  <c r="M59" i="1"/>
  <c r="M60" i="1"/>
  <c r="M61" i="1"/>
  <c r="M62" i="1"/>
  <c r="M63" i="1"/>
  <c r="M64" i="1"/>
  <c r="M65" i="1"/>
  <c r="M66" i="1"/>
  <c r="M67" i="1"/>
  <c r="M68" i="1"/>
  <c r="M69" i="1"/>
  <c r="M70" i="1"/>
  <c r="M71" i="1"/>
  <c r="M72" i="1"/>
  <c r="M73" i="1"/>
  <c r="M74" i="1"/>
  <c r="M75" i="1"/>
  <c r="M76" i="1"/>
  <c r="M77" i="1"/>
  <c r="M78" i="1"/>
  <c r="M79" i="1"/>
  <c r="M80" i="1"/>
  <c r="M81" i="1"/>
  <c r="M82" i="1"/>
  <c r="M83" i="1"/>
  <c r="M84" i="1"/>
  <c r="M85" i="1"/>
  <c r="M86" i="1"/>
  <c r="M87" i="1"/>
  <c r="M88" i="1"/>
  <c r="M89" i="1"/>
  <c r="M90" i="1"/>
  <c r="M91" i="1"/>
  <c r="M92" i="1"/>
  <c r="M93" i="1"/>
  <c r="M94" i="1"/>
  <c r="M95" i="1"/>
  <c r="M96" i="1"/>
  <c r="M97" i="1"/>
  <c r="M98" i="1"/>
  <c r="M99" i="1"/>
  <c r="M100" i="1"/>
  <c r="M101" i="1"/>
  <c r="M102" i="1"/>
  <c r="M103" i="1"/>
  <c r="M104" i="1"/>
  <c r="M105" i="1"/>
  <c r="M106" i="1"/>
  <c r="M107" i="1"/>
  <c r="M108" i="1"/>
  <c r="M109" i="1"/>
  <c r="M110" i="1"/>
  <c r="M111" i="1"/>
  <c r="M112" i="1"/>
  <c r="M113" i="1"/>
  <c r="M114" i="1"/>
  <c r="M115" i="1"/>
  <c r="M116" i="1"/>
  <c r="M117" i="1"/>
  <c r="M118" i="1"/>
  <c r="M119" i="1"/>
  <c r="M120" i="1"/>
  <c r="M121" i="1"/>
  <c r="M122" i="1"/>
  <c r="M123" i="1"/>
  <c r="M124" i="1"/>
  <c r="M125" i="1"/>
  <c r="M126" i="1"/>
  <c r="M127" i="1"/>
  <c r="M128" i="1"/>
  <c r="M129" i="1"/>
  <c r="M130" i="1"/>
  <c r="M131" i="1"/>
  <c r="M132" i="1"/>
  <c r="M133" i="1"/>
  <c r="M134" i="1"/>
  <c r="M135" i="1"/>
  <c r="M136" i="1"/>
  <c r="M137" i="1"/>
  <c r="M138" i="1"/>
  <c r="M139" i="1"/>
  <c r="M140" i="1"/>
  <c r="M141" i="1"/>
  <c r="M142" i="1"/>
  <c r="M143" i="1"/>
  <c r="M144" i="1"/>
  <c r="M145" i="1"/>
  <c r="M146" i="1"/>
  <c r="M147" i="1"/>
  <c r="M148" i="1"/>
  <c r="M149" i="1"/>
  <c r="M150" i="1"/>
  <c r="M151" i="1"/>
  <c r="M152" i="1"/>
  <c r="M153" i="1"/>
  <c r="M154" i="1"/>
  <c r="M155" i="1"/>
  <c r="M156" i="1"/>
  <c r="M157" i="1"/>
  <c r="M158" i="1"/>
  <c r="M159" i="1"/>
  <c r="M160" i="1"/>
  <c r="M161" i="1"/>
  <c r="M162" i="1"/>
  <c r="M163" i="1"/>
  <c r="M164" i="1"/>
  <c r="M165" i="1"/>
  <c r="M166" i="1"/>
  <c r="M167" i="1"/>
  <c r="M168" i="1"/>
  <c r="M169" i="1"/>
  <c r="M170" i="1"/>
  <c r="M171" i="1"/>
  <c r="M172" i="1"/>
  <c r="M173" i="1"/>
  <c r="M174" i="1"/>
  <c r="M175" i="1"/>
  <c r="M176" i="1"/>
  <c r="M177" i="1"/>
  <c r="M178" i="1"/>
  <c r="M179" i="1"/>
  <c r="M180" i="1"/>
  <c r="M181" i="1"/>
  <c r="M182" i="1"/>
  <c r="M183" i="1"/>
  <c r="M184" i="1"/>
  <c r="M185" i="1"/>
  <c r="M186" i="1"/>
  <c r="M187" i="1"/>
  <c r="M188" i="1"/>
  <c r="M189" i="1"/>
  <c r="M190" i="1"/>
  <c r="M191" i="1"/>
  <c r="M192" i="1"/>
  <c r="M193" i="1"/>
  <c r="M194" i="1"/>
  <c r="M195" i="1"/>
  <c r="M196" i="1"/>
  <c r="M197" i="1"/>
  <c r="M198" i="1"/>
  <c r="M199" i="1"/>
  <c r="M200" i="1"/>
  <c r="M201" i="1"/>
  <c r="M202" i="1"/>
  <c r="M203" i="1"/>
  <c r="M204" i="1"/>
  <c r="M205" i="1"/>
  <c r="M206" i="1"/>
  <c r="M207" i="1"/>
  <c r="M208" i="1"/>
  <c r="M209" i="1"/>
  <c r="M210" i="1"/>
  <c r="M211" i="1"/>
  <c r="M212" i="1"/>
  <c r="M213" i="1"/>
  <c r="M214" i="1"/>
  <c r="M215" i="1"/>
  <c r="M216" i="1"/>
  <c r="M217" i="1"/>
  <c r="M218" i="1"/>
  <c r="M219" i="1"/>
  <c r="M220" i="1"/>
  <c r="M221" i="1"/>
  <c r="M222" i="1"/>
  <c r="M223" i="1"/>
  <c r="M224" i="1"/>
  <c r="M225" i="1"/>
  <c r="M226" i="1"/>
  <c r="M227" i="1"/>
  <c r="M228" i="1"/>
  <c r="M229" i="1"/>
  <c r="M230" i="1"/>
  <c r="M231" i="1"/>
  <c r="M232" i="1"/>
  <c r="M233" i="1"/>
  <c r="M234" i="1"/>
  <c r="M235" i="1"/>
  <c r="M236" i="1"/>
  <c r="M237" i="1"/>
  <c r="M238" i="1"/>
  <c r="M239" i="1"/>
  <c r="M240" i="1"/>
  <c r="M241" i="1"/>
  <c r="M242" i="1"/>
  <c r="M243" i="1"/>
  <c r="M244" i="1"/>
  <c r="M245" i="1"/>
  <c r="M246" i="1"/>
  <c r="M247" i="1"/>
  <c r="M248" i="1"/>
  <c r="M249" i="1"/>
  <c r="M250" i="1"/>
  <c r="M251" i="1"/>
  <c r="M252" i="1"/>
  <c r="M253" i="1"/>
  <c r="M254" i="1"/>
  <c r="M255" i="1"/>
  <c r="M256" i="1"/>
  <c r="M257" i="1"/>
  <c r="M258" i="1"/>
  <c r="M259" i="1"/>
  <c r="M260" i="1"/>
  <c r="M261" i="1"/>
  <c r="M262" i="1"/>
  <c r="M263" i="1"/>
  <c r="M264" i="1"/>
  <c r="M265" i="1"/>
  <c r="M266" i="1"/>
  <c r="M267" i="1"/>
  <c r="M268" i="1"/>
  <c r="M269" i="1"/>
  <c r="M270" i="1"/>
  <c r="M271" i="1"/>
  <c r="M272" i="1"/>
  <c r="M273" i="1"/>
  <c r="M274" i="1"/>
  <c r="M275" i="1"/>
  <c r="M276" i="1"/>
  <c r="M277" i="1"/>
  <c r="M278" i="1"/>
  <c r="M279" i="1"/>
  <c r="M280" i="1"/>
  <c r="M281" i="1"/>
  <c r="M282" i="1"/>
  <c r="M283" i="1"/>
  <c r="M284" i="1"/>
  <c r="M285" i="1"/>
  <c r="M286" i="1"/>
  <c r="M287" i="1"/>
  <c r="M288" i="1"/>
  <c r="M289" i="1"/>
  <c r="M290" i="1"/>
  <c r="M291" i="1"/>
  <c r="M292" i="1"/>
  <c r="M293" i="1"/>
  <c r="M294" i="1"/>
  <c r="M295" i="1"/>
  <c r="M296" i="1"/>
  <c r="M297" i="1"/>
  <c r="M298" i="1"/>
  <c r="M299" i="1"/>
  <c r="M300" i="1"/>
  <c r="M301" i="1"/>
  <c r="M302" i="1"/>
  <c r="M303" i="1"/>
  <c r="M304" i="1"/>
  <c r="M305" i="1"/>
  <c r="M306" i="1"/>
  <c r="M307" i="1"/>
  <c r="M308" i="1"/>
  <c r="M309" i="1"/>
  <c r="M310" i="1"/>
  <c r="M311" i="1"/>
  <c r="M312" i="1"/>
  <c r="M313" i="1"/>
  <c r="M314" i="1"/>
  <c r="M315" i="1"/>
  <c r="M316" i="1"/>
  <c r="M317" i="1"/>
  <c r="M318" i="1"/>
  <c r="M319" i="1"/>
  <c r="M320" i="1"/>
  <c r="M321" i="1"/>
  <c r="M322" i="1"/>
  <c r="M323" i="1"/>
  <c r="M324" i="1"/>
  <c r="M325" i="1"/>
  <c r="M326" i="1"/>
  <c r="M327" i="1"/>
  <c r="M328" i="1"/>
  <c r="M329" i="1"/>
  <c r="M330" i="1"/>
  <c r="M331" i="1"/>
  <c r="M332" i="1"/>
  <c r="M333" i="1"/>
  <c r="M334" i="1"/>
  <c r="M335" i="1"/>
  <c r="M336" i="1"/>
  <c r="M337" i="1"/>
  <c r="M338" i="1"/>
  <c r="M339" i="1"/>
  <c r="M340" i="1"/>
  <c r="M341" i="1"/>
  <c r="M342" i="1"/>
  <c r="M343" i="1"/>
  <c r="M344" i="1"/>
  <c r="M345" i="1"/>
  <c r="M346" i="1"/>
  <c r="M347" i="1"/>
  <c r="M348" i="1"/>
  <c r="M349" i="1"/>
  <c r="M350" i="1"/>
  <c r="M351" i="1"/>
  <c r="M352" i="1"/>
  <c r="M353" i="1"/>
  <c r="M354" i="1"/>
  <c r="M355" i="1"/>
  <c r="M356" i="1"/>
  <c r="M357" i="1"/>
  <c r="M358" i="1"/>
  <c r="M359" i="1"/>
  <c r="M360" i="1"/>
  <c r="M361" i="1"/>
  <c r="M362" i="1"/>
  <c r="M363" i="1"/>
  <c r="M364" i="1"/>
  <c r="M365" i="1"/>
  <c r="M366" i="1"/>
  <c r="M367" i="1"/>
  <c r="M368" i="1"/>
  <c r="M369" i="1"/>
  <c r="M370" i="1"/>
  <c r="M371" i="1"/>
  <c r="M372" i="1"/>
  <c r="M373" i="1"/>
  <c r="M374" i="1"/>
  <c r="M375" i="1"/>
  <c r="M376" i="1"/>
  <c r="M377" i="1"/>
  <c r="M378" i="1"/>
  <c r="M379" i="1"/>
  <c r="M380" i="1"/>
  <c r="M381" i="1"/>
  <c r="M382" i="1"/>
  <c r="M383" i="1"/>
  <c r="M384" i="1"/>
  <c r="M385" i="1"/>
  <c r="M386" i="1"/>
  <c r="M387" i="1"/>
  <c r="M388" i="1"/>
  <c r="M389" i="1"/>
  <c r="M390" i="1"/>
  <c r="M391" i="1"/>
  <c r="M392" i="1"/>
  <c r="M393" i="1"/>
  <c r="M394" i="1"/>
  <c r="M395" i="1"/>
  <c r="M396" i="1"/>
  <c r="M397" i="1"/>
  <c r="M398" i="1"/>
  <c r="M399" i="1"/>
  <c r="M400" i="1"/>
  <c r="M401" i="1"/>
  <c r="M402" i="1"/>
  <c r="M403" i="1"/>
  <c r="M404" i="1"/>
  <c r="M405" i="1"/>
  <c r="M406" i="1"/>
  <c r="M407" i="1"/>
  <c r="M408" i="1"/>
  <c r="M409" i="1"/>
  <c r="M410" i="1"/>
  <c r="M411" i="1"/>
  <c r="M412" i="1"/>
  <c r="M413" i="1"/>
  <c r="M414" i="1"/>
  <c r="M415" i="1"/>
  <c r="M416" i="1"/>
  <c r="M417" i="1"/>
  <c r="M418" i="1"/>
  <c r="M419" i="1"/>
  <c r="M420" i="1"/>
  <c r="M421" i="1"/>
  <c r="M422" i="1"/>
  <c r="M423" i="1"/>
  <c r="M424" i="1"/>
  <c r="M425" i="1"/>
  <c r="M426" i="1"/>
  <c r="M427" i="1"/>
  <c r="M428" i="1"/>
  <c r="M429" i="1"/>
  <c r="M430" i="1"/>
  <c r="M431" i="1"/>
  <c r="M432" i="1"/>
  <c r="M433" i="1"/>
  <c r="M434" i="1"/>
  <c r="M435" i="1"/>
  <c r="M436" i="1"/>
  <c r="M437" i="1"/>
  <c r="M438" i="1"/>
  <c r="M439" i="1"/>
  <c r="M440" i="1"/>
  <c r="M441" i="1"/>
  <c r="M442" i="1"/>
  <c r="M443" i="1"/>
  <c r="M444" i="1"/>
  <c r="M445" i="1"/>
  <c r="M446" i="1"/>
  <c r="M447" i="1"/>
  <c r="M448" i="1"/>
  <c r="M449" i="1"/>
  <c r="M450" i="1"/>
  <c r="M451" i="1"/>
  <c r="M452" i="1"/>
  <c r="M453" i="1"/>
  <c r="M454" i="1"/>
  <c r="M455" i="1"/>
  <c r="M456" i="1"/>
  <c r="M457" i="1"/>
  <c r="M458" i="1"/>
  <c r="M459" i="1"/>
  <c r="M460" i="1"/>
  <c r="M461" i="1"/>
  <c r="M462" i="1"/>
  <c r="M463" i="1"/>
  <c r="M464" i="1"/>
  <c r="M465" i="1"/>
  <c r="M466" i="1"/>
  <c r="M467" i="1"/>
  <c r="M468" i="1"/>
  <c r="M469" i="1"/>
  <c r="M470" i="1"/>
  <c r="M471" i="1"/>
  <c r="M472" i="1"/>
  <c r="M473" i="1"/>
  <c r="M474" i="1"/>
  <c r="M475" i="1"/>
  <c r="M476" i="1"/>
  <c r="M477" i="1"/>
  <c r="M478" i="1"/>
  <c r="M479" i="1"/>
  <c r="M480" i="1"/>
  <c r="M481" i="1"/>
  <c r="M482" i="1"/>
  <c r="M483" i="1"/>
  <c r="M484" i="1"/>
  <c r="M485" i="1"/>
  <c r="M486" i="1"/>
  <c r="M487" i="1"/>
  <c r="M4" i="1"/>
  <c r="P5" i="1"/>
  <c r="P6" i="1"/>
  <c r="P7" i="1"/>
  <c r="P8" i="1"/>
  <c r="P9" i="1"/>
  <c r="P10" i="1"/>
  <c r="P11" i="1"/>
  <c r="P12" i="1"/>
  <c r="P13" i="1"/>
  <c r="P14" i="1"/>
  <c r="P15" i="1"/>
  <c r="P16" i="1"/>
  <c r="P17" i="1"/>
  <c r="P18" i="1"/>
  <c r="P19" i="1"/>
  <c r="P20" i="1"/>
  <c r="P21" i="1"/>
  <c r="P22" i="1"/>
  <c r="P23" i="1"/>
  <c r="P24" i="1"/>
  <c r="P25" i="1"/>
  <c r="P26" i="1"/>
  <c r="P27" i="1"/>
  <c r="P28" i="1"/>
  <c r="P29" i="1"/>
  <c r="P30" i="1"/>
  <c r="P31" i="1"/>
  <c r="P32" i="1"/>
  <c r="P33" i="1"/>
  <c r="P34" i="1"/>
  <c r="P35" i="1"/>
  <c r="P36" i="1"/>
  <c r="P37" i="1"/>
  <c r="P38" i="1"/>
  <c r="P39" i="1"/>
  <c r="P40" i="1"/>
  <c r="P41" i="1"/>
  <c r="P42" i="1"/>
  <c r="P43" i="1"/>
  <c r="P44" i="1"/>
  <c r="P45" i="1"/>
  <c r="P46" i="1"/>
  <c r="P47" i="1"/>
  <c r="P48" i="1"/>
  <c r="P49" i="1"/>
  <c r="P50" i="1"/>
  <c r="P51" i="1"/>
  <c r="P52" i="1"/>
  <c r="P53" i="1"/>
  <c r="P54" i="1"/>
  <c r="P55" i="1"/>
  <c r="P56" i="1"/>
  <c r="P57" i="1"/>
  <c r="P58" i="1"/>
  <c r="P59" i="1"/>
  <c r="P60" i="1"/>
  <c r="P61" i="1"/>
  <c r="P62" i="1"/>
  <c r="P63" i="1"/>
  <c r="P64" i="1"/>
  <c r="P65" i="1"/>
  <c r="P66" i="1"/>
  <c r="P67" i="1"/>
  <c r="P68" i="1"/>
  <c r="P69" i="1"/>
  <c r="P70" i="1"/>
  <c r="P71" i="1"/>
  <c r="P72" i="1"/>
  <c r="P73" i="1"/>
  <c r="P74" i="1"/>
  <c r="P75" i="1"/>
  <c r="P76" i="1"/>
  <c r="P77" i="1"/>
  <c r="P78" i="1"/>
  <c r="P79" i="1"/>
  <c r="P80" i="1"/>
  <c r="P81" i="1"/>
  <c r="P82" i="1"/>
  <c r="P83" i="1"/>
  <c r="P84" i="1"/>
  <c r="P85" i="1"/>
  <c r="P86" i="1"/>
  <c r="P87" i="1"/>
  <c r="P88" i="1"/>
  <c r="P89" i="1"/>
  <c r="P90" i="1"/>
  <c r="P91" i="1"/>
  <c r="P92" i="1"/>
  <c r="P93" i="1"/>
  <c r="P94" i="1"/>
  <c r="P95" i="1"/>
  <c r="P96" i="1"/>
  <c r="P97" i="1"/>
  <c r="P98" i="1"/>
  <c r="P99" i="1"/>
  <c r="P100" i="1"/>
  <c r="P101" i="1"/>
  <c r="P102" i="1"/>
  <c r="P103" i="1"/>
  <c r="P104" i="1"/>
  <c r="P105" i="1"/>
  <c r="P106" i="1"/>
  <c r="P107" i="1"/>
  <c r="P108" i="1"/>
  <c r="P109" i="1"/>
  <c r="P110" i="1"/>
  <c r="P111" i="1"/>
  <c r="P112" i="1"/>
  <c r="P113" i="1"/>
  <c r="P114" i="1"/>
  <c r="P115" i="1"/>
  <c r="P116" i="1"/>
  <c r="P117" i="1"/>
  <c r="P118" i="1"/>
  <c r="P119" i="1"/>
  <c r="P120" i="1"/>
  <c r="P121" i="1"/>
  <c r="P122" i="1"/>
  <c r="P123" i="1"/>
  <c r="P124" i="1"/>
  <c r="P125" i="1"/>
  <c r="P126" i="1"/>
  <c r="P127" i="1"/>
  <c r="P128" i="1"/>
  <c r="P129" i="1"/>
  <c r="P130" i="1"/>
  <c r="P131" i="1"/>
  <c r="P132" i="1"/>
  <c r="P133" i="1"/>
  <c r="P134" i="1"/>
  <c r="P135" i="1"/>
  <c r="P136" i="1"/>
  <c r="P137" i="1"/>
  <c r="P138" i="1"/>
  <c r="P139" i="1"/>
  <c r="P140" i="1"/>
  <c r="P141" i="1"/>
  <c r="P142" i="1"/>
  <c r="P143" i="1"/>
  <c r="P144" i="1"/>
  <c r="P145" i="1"/>
  <c r="P146" i="1"/>
  <c r="P147" i="1"/>
  <c r="P148" i="1"/>
  <c r="P149" i="1"/>
  <c r="P150" i="1"/>
  <c r="P151" i="1"/>
  <c r="P152" i="1"/>
  <c r="P153" i="1"/>
  <c r="P154" i="1"/>
  <c r="P155" i="1"/>
  <c r="P156" i="1"/>
  <c r="P157" i="1"/>
  <c r="P158" i="1"/>
  <c r="P159" i="1"/>
  <c r="P160" i="1"/>
  <c r="P161" i="1"/>
  <c r="P162" i="1"/>
  <c r="P163" i="1"/>
  <c r="P164" i="1"/>
  <c r="P165" i="1"/>
  <c r="P166" i="1"/>
  <c r="P167" i="1"/>
  <c r="P168" i="1"/>
  <c r="P169" i="1"/>
  <c r="P170" i="1"/>
  <c r="P171" i="1"/>
  <c r="P172" i="1"/>
  <c r="P173" i="1"/>
  <c r="P174" i="1"/>
  <c r="P175" i="1"/>
  <c r="P176" i="1"/>
  <c r="P177" i="1"/>
  <c r="P178" i="1"/>
  <c r="P179" i="1"/>
  <c r="P180" i="1"/>
  <c r="P181" i="1"/>
  <c r="P182" i="1"/>
  <c r="P183" i="1"/>
  <c r="P184" i="1"/>
  <c r="P185" i="1"/>
  <c r="P186" i="1"/>
  <c r="P187" i="1"/>
  <c r="P188" i="1"/>
  <c r="P189" i="1"/>
  <c r="P190" i="1"/>
  <c r="P191" i="1"/>
  <c r="P192" i="1"/>
  <c r="P193" i="1"/>
  <c r="P194" i="1"/>
  <c r="P195" i="1"/>
  <c r="P196" i="1"/>
  <c r="P197" i="1"/>
  <c r="P198" i="1"/>
  <c r="P199" i="1"/>
  <c r="P200" i="1"/>
  <c r="P201" i="1"/>
  <c r="P202" i="1"/>
  <c r="P203" i="1"/>
  <c r="P204" i="1"/>
  <c r="P205" i="1"/>
  <c r="P206" i="1"/>
  <c r="P207" i="1"/>
  <c r="P208" i="1"/>
  <c r="P209" i="1"/>
  <c r="P210" i="1"/>
  <c r="P211" i="1"/>
  <c r="P212" i="1"/>
  <c r="P213" i="1"/>
  <c r="P214" i="1"/>
  <c r="P215" i="1"/>
  <c r="P216" i="1"/>
  <c r="P217" i="1"/>
  <c r="P218" i="1"/>
  <c r="P219" i="1"/>
  <c r="P220" i="1"/>
  <c r="P221" i="1"/>
  <c r="P222" i="1"/>
  <c r="P223" i="1"/>
  <c r="P224" i="1"/>
  <c r="P225" i="1"/>
  <c r="P226" i="1"/>
  <c r="P227" i="1"/>
  <c r="P228" i="1"/>
  <c r="P229" i="1"/>
  <c r="P230" i="1"/>
  <c r="P231" i="1"/>
  <c r="P232" i="1"/>
  <c r="P233" i="1"/>
  <c r="P234" i="1"/>
  <c r="P235" i="1"/>
  <c r="P236" i="1"/>
  <c r="P237" i="1"/>
  <c r="P238" i="1"/>
  <c r="P239" i="1"/>
  <c r="P240" i="1"/>
  <c r="P241" i="1"/>
  <c r="P242" i="1"/>
  <c r="P243" i="1"/>
  <c r="P244" i="1"/>
  <c r="P245" i="1"/>
  <c r="P246" i="1"/>
  <c r="P247" i="1"/>
  <c r="P248" i="1"/>
  <c r="P249" i="1"/>
  <c r="P250" i="1"/>
  <c r="P251" i="1"/>
  <c r="P252" i="1"/>
  <c r="P253" i="1"/>
  <c r="P254" i="1"/>
  <c r="P255" i="1"/>
  <c r="P256" i="1"/>
  <c r="P257" i="1"/>
  <c r="P258" i="1"/>
  <c r="P259" i="1"/>
  <c r="P260" i="1"/>
  <c r="P261" i="1"/>
  <c r="P262" i="1"/>
  <c r="P263" i="1"/>
  <c r="P264" i="1"/>
  <c r="P265" i="1"/>
  <c r="P266" i="1"/>
  <c r="P267" i="1"/>
  <c r="P268" i="1"/>
  <c r="P269" i="1"/>
  <c r="P270" i="1"/>
  <c r="P271" i="1"/>
  <c r="P272" i="1"/>
  <c r="P273" i="1"/>
  <c r="P274" i="1"/>
  <c r="P275" i="1"/>
  <c r="P276" i="1"/>
  <c r="P277" i="1"/>
  <c r="P278" i="1"/>
  <c r="P279" i="1"/>
  <c r="P280" i="1"/>
  <c r="P281" i="1"/>
  <c r="P282" i="1"/>
  <c r="P283" i="1"/>
  <c r="P284" i="1"/>
  <c r="P285" i="1"/>
  <c r="P286" i="1"/>
  <c r="P287" i="1"/>
  <c r="P288" i="1"/>
  <c r="P289" i="1"/>
  <c r="P290" i="1"/>
  <c r="P291" i="1"/>
  <c r="P292" i="1"/>
  <c r="P293" i="1"/>
  <c r="P294" i="1"/>
  <c r="P295" i="1"/>
  <c r="P296" i="1"/>
  <c r="P297" i="1"/>
  <c r="P298" i="1"/>
  <c r="P299" i="1"/>
  <c r="P300" i="1"/>
  <c r="P301" i="1"/>
  <c r="P302" i="1"/>
  <c r="P303" i="1"/>
  <c r="P304" i="1"/>
  <c r="P305" i="1"/>
  <c r="P306" i="1"/>
  <c r="P307" i="1"/>
  <c r="P308" i="1"/>
  <c r="P309" i="1"/>
  <c r="P310" i="1"/>
  <c r="P311" i="1"/>
  <c r="P312" i="1"/>
  <c r="P313" i="1"/>
  <c r="P314" i="1"/>
  <c r="P315" i="1"/>
  <c r="P316" i="1"/>
  <c r="P317" i="1"/>
  <c r="P318" i="1"/>
  <c r="P319" i="1"/>
  <c r="P320" i="1"/>
  <c r="P321" i="1"/>
  <c r="P322" i="1"/>
  <c r="P323" i="1"/>
  <c r="P324" i="1"/>
  <c r="P325" i="1"/>
  <c r="P326" i="1"/>
  <c r="P327" i="1"/>
  <c r="P328" i="1"/>
  <c r="P329" i="1"/>
  <c r="P330" i="1"/>
  <c r="P331" i="1"/>
  <c r="P332" i="1"/>
  <c r="P333" i="1"/>
  <c r="P334" i="1"/>
  <c r="P335" i="1"/>
  <c r="P336" i="1"/>
  <c r="P337" i="1"/>
  <c r="P338" i="1"/>
  <c r="P339" i="1"/>
  <c r="P340" i="1"/>
  <c r="P341" i="1"/>
  <c r="P342" i="1"/>
  <c r="P343" i="1"/>
  <c r="P344" i="1"/>
  <c r="P345" i="1"/>
  <c r="P346" i="1"/>
  <c r="P347" i="1"/>
  <c r="P348" i="1"/>
  <c r="P349" i="1"/>
  <c r="P350" i="1"/>
  <c r="P351" i="1"/>
  <c r="P352" i="1"/>
  <c r="P353" i="1"/>
  <c r="P354" i="1"/>
  <c r="P355" i="1"/>
  <c r="P356" i="1"/>
  <c r="P357" i="1"/>
  <c r="P358" i="1"/>
  <c r="P359" i="1"/>
  <c r="P360" i="1"/>
  <c r="P361" i="1"/>
  <c r="P362" i="1"/>
  <c r="P363" i="1"/>
  <c r="P364" i="1"/>
  <c r="P365" i="1"/>
  <c r="P366" i="1"/>
  <c r="P367" i="1"/>
  <c r="P368" i="1"/>
  <c r="P369" i="1"/>
  <c r="P370" i="1"/>
  <c r="P371" i="1"/>
  <c r="P372" i="1"/>
  <c r="P373" i="1"/>
  <c r="P374" i="1"/>
  <c r="P375" i="1"/>
  <c r="P376" i="1"/>
  <c r="P377" i="1"/>
  <c r="P378" i="1"/>
  <c r="P379" i="1"/>
  <c r="P380" i="1"/>
  <c r="P381" i="1"/>
  <c r="P382" i="1"/>
  <c r="P383" i="1"/>
  <c r="P384" i="1"/>
  <c r="P385" i="1"/>
  <c r="P386" i="1"/>
  <c r="P387" i="1"/>
  <c r="P388" i="1"/>
  <c r="P389" i="1"/>
  <c r="P390" i="1"/>
  <c r="P391" i="1"/>
  <c r="P392" i="1"/>
  <c r="P393" i="1"/>
  <c r="P394" i="1"/>
  <c r="P395" i="1"/>
  <c r="P396" i="1"/>
  <c r="P397" i="1"/>
  <c r="P398" i="1"/>
  <c r="P399" i="1"/>
  <c r="P400" i="1"/>
  <c r="P401" i="1"/>
  <c r="P402" i="1"/>
  <c r="P403" i="1"/>
  <c r="P404" i="1"/>
  <c r="P405" i="1"/>
  <c r="P406" i="1"/>
  <c r="P407" i="1"/>
  <c r="P408" i="1"/>
  <c r="P409" i="1"/>
  <c r="P410" i="1"/>
  <c r="P411" i="1"/>
  <c r="P412" i="1"/>
  <c r="P413" i="1"/>
  <c r="P414" i="1"/>
  <c r="P415" i="1"/>
  <c r="P416" i="1"/>
  <c r="P417" i="1"/>
  <c r="P418" i="1"/>
  <c r="P419" i="1"/>
  <c r="P420" i="1"/>
  <c r="P421" i="1"/>
  <c r="P422" i="1"/>
  <c r="P423" i="1"/>
  <c r="P424" i="1"/>
  <c r="P425" i="1"/>
  <c r="P426" i="1"/>
  <c r="P427" i="1"/>
  <c r="P428" i="1"/>
  <c r="P429" i="1"/>
  <c r="P430" i="1"/>
  <c r="P431" i="1"/>
  <c r="P432" i="1"/>
  <c r="P433" i="1"/>
  <c r="P434" i="1"/>
  <c r="P435" i="1"/>
  <c r="P436" i="1"/>
  <c r="P437" i="1"/>
  <c r="P438" i="1"/>
  <c r="P439" i="1"/>
  <c r="P440" i="1"/>
  <c r="P441" i="1"/>
  <c r="P442" i="1"/>
  <c r="P443" i="1"/>
  <c r="P444" i="1"/>
  <c r="P445" i="1"/>
  <c r="P446" i="1"/>
  <c r="P447" i="1"/>
  <c r="P448" i="1"/>
  <c r="P449" i="1"/>
  <c r="P450" i="1"/>
  <c r="P451" i="1"/>
  <c r="P452" i="1"/>
  <c r="P453" i="1"/>
  <c r="P454" i="1"/>
  <c r="P455" i="1"/>
  <c r="P456" i="1"/>
  <c r="P457" i="1"/>
  <c r="P458" i="1"/>
  <c r="P459" i="1"/>
  <c r="P460" i="1"/>
  <c r="P461" i="1"/>
  <c r="P462" i="1"/>
  <c r="P463" i="1"/>
  <c r="P464" i="1"/>
  <c r="P465" i="1"/>
  <c r="P466" i="1"/>
  <c r="P467" i="1"/>
  <c r="P468" i="1"/>
  <c r="P469" i="1"/>
  <c r="P470" i="1"/>
  <c r="P471" i="1"/>
  <c r="P472" i="1"/>
  <c r="P473" i="1"/>
  <c r="P474" i="1"/>
  <c r="P475" i="1"/>
  <c r="P476" i="1"/>
  <c r="P477" i="1"/>
  <c r="P478" i="1"/>
  <c r="P479" i="1"/>
  <c r="P480" i="1"/>
  <c r="P481" i="1"/>
  <c r="P482" i="1"/>
  <c r="P483" i="1"/>
  <c r="P484" i="1"/>
  <c r="P485" i="1"/>
  <c r="P486" i="1"/>
  <c r="P487" i="1"/>
  <c r="P4" i="1"/>
</calcChain>
</file>

<file path=xl/sharedStrings.xml><?xml version="1.0" encoding="utf-8"?>
<sst xmlns="http://schemas.openxmlformats.org/spreadsheetml/2006/main" count="9964" uniqueCount="665">
  <si>
    <t>Copyright Notice</t>
  </si>
  <si>
    <t xml:space="preserve"> </t>
  </si>
  <si>
    <t>The content in this file was created by Mynda Treacy from My Online Training Hub.</t>
  </si>
  <si>
    <t>Individual users are permitted to recreate the examples for personal practice only.</t>
  </si>
  <si>
    <r>
      <t xml:space="preserve">Recreating the examples for training or demonstration to others is </t>
    </r>
    <r>
      <rPr>
        <b/>
        <sz val="14"/>
        <rFont val="Aptos Narrow"/>
        <family val="2"/>
        <scheme val="minor"/>
      </rPr>
      <t>not permitted</t>
    </r>
    <r>
      <rPr>
        <sz val="14"/>
        <rFont val="Aptos Narrow"/>
        <family val="2"/>
        <scheme val="minor"/>
      </rPr>
      <t>, unless written consent is granted by Mynda Treacy.</t>
    </r>
  </si>
  <si>
    <t>The workbook and any sheets within must be accompanied by the following copyright notice: My Online Training Hub ©.</t>
  </si>
  <si>
    <t>This sheet must remain in any file that uses this data and or these techniques.</t>
  </si>
  <si>
    <t>Any uses of this workbook and/or data must include the above attribution.</t>
  </si>
  <si>
    <t>Social Channels</t>
  </si>
  <si>
    <t>Instructions</t>
  </si>
  <si>
    <t>Welcome to the Ad Campaign Performance Practice File</t>
  </si>
  <si>
    <t>This file contains real-world marketing data across 6 channels, 30 campaigns, and 6 months.</t>
  </si>
  <si>
    <t>Use it to follow along with the video and practice building PivotTables from scratch.</t>
  </si>
  <si>
    <t>The dataset includes:</t>
  </si>
  <si>
    <t xml:space="preserve">  • 6 Ad Channels: Google Search, Meta, YouTube, TikTok, Email, LinkedIn</t>
  </si>
  <si>
    <t xml:space="preserve">  • 30 Campaigns across different objectives</t>
  </si>
  <si>
    <t xml:space="preserve">  • 5 Markets: US, UK, Canada, Australia, Germany</t>
  </si>
  <si>
    <t xml:space="preserve">  • Key metrics: Spend, Impressions, Clicks, CTR, Conversions, Revenue, ROAS, CPA</t>
  </si>
  <si>
    <t xml:space="preserve">  • Weekly data (Jan–Jun 2026)</t>
  </si>
  <si>
    <t>Suggested PivotTable exercises:</t>
  </si>
  <si>
    <t xml:space="preserve">  1. Total spend and revenue by Channel</t>
  </si>
  <si>
    <t xml:space="preserve">  2. Best-performing campaigns by ROAS</t>
  </si>
  <si>
    <t xml:space="preserve">  3. Monthly spend trend across all channels</t>
  </si>
  <si>
    <t xml:space="preserve">  4. Conversions by Audience Age and Market</t>
  </si>
  <si>
    <t xml:space="preserve">  5. Average CPA by Channel and Objective</t>
  </si>
  <si>
    <t>Head to the 'Campaign Data' tab to get started!</t>
  </si>
  <si>
    <t>Example Data</t>
  </si>
  <si>
    <t>Campaign ID</t>
  </si>
  <si>
    <t>Date</t>
  </si>
  <si>
    <t>Channel</t>
  </si>
  <si>
    <t>Campaign Name</t>
  </si>
  <si>
    <t>Objective</t>
  </si>
  <si>
    <t>Audience Age</t>
  </si>
  <si>
    <t>Market</t>
  </si>
  <si>
    <t>Budget ($)</t>
  </si>
  <si>
    <t>Spend ($)</t>
  </si>
  <si>
    <t>Impressions</t>
  </si>
  <si>
    <t>Clicks</t>
  </si>
  <si>
    <t>CTR (%)</t>
  </si>
  <si>
    <t>Conversions</t>
  </si>
  <si>
    <t>Revenue ($)</t>
  </si>
  <si>
    <t>ROAS</t>
  </si>
  <si>
    <t>CPA ($)</t>
  </si>
  <si>
    <t>Status</t>
  </si>
  <si>
    <t>CMP-1243</t>
  </si>
  <si>
    <t>YouTube</t>
  </si>
  <si>
    <t>How-To Series</t>
  </si>
  <si>
    <t>Retargeting</t>
  </si>
  <si>
    <t>25-34</t>
  </si>
  <si>
    <t>United States</t>
  </si>
  <si>
    <t>Active</t>
  </si>
  <si>
    <t>CMP-1413</t>
  </si>
  <si>
    <t>Email</t>
  </si>
  <si>
    <t>Holiday Sale</t>
  </si>
  <si>
    <t>55+</t>
  </si>
  <si>
    <t>Canada</t>
  </si>
  <si>
    <t>Completed</t>
  </si>
  <si>
    <t>CMP-1244</t>
  </si>
  <si>
    <t>Brand Awareness</t>
  </si>
  <si>
    <t>45-54</t>
  </si>
  <si>
    <t>CMP-1399</t>
  </si>
  <si>
    <t>VIP Loyalty</t>
  </si>
  <si>
    <t>CMP-1021</t>
  </si>
  <si>
    <t>Google Search</t>
  </si>
  <si>
    <t>Competitor Keywords</t>
  </si>
  <si>
    <t>Lead Generation</t>
  </si>
  <si>
    <t>Australia</t>
  </si>
  <si>
    <t>Paused</t>
  </si>
  <si>
    <t>CMP-1414</t>
  </si>
  <si>
    <t>United Kingdom</t>
  </si>
  <si>
    <t>CMP-1201</t>
  </si>
  <si>
    <t>Testimonial Series</t>
  </si>
  <si>
    <t>Engagement</t>
  </si>
  <si>
    <t>CMP-1245</t>
  </si>
  <si>
    <t>CMP-1400</t>
  </si>
  <si>
    <t>Germany</t>
  </si>
  <si>
    <t>CMP-1022</t>
  </si>
  <si>
    <t>CMP-1077</t>
  </si>
  <si>
    <t>Meta</t>
  </si>
  <si>
    <t>Lookalike Audience - US</t>
  </si>
  <si>
    <t>CMP-1223</t>
  </si>
  <si>
    <t>18-24</t>
  </si>
  <si>
    <t>CMP-1155</t>
  </si>
  <si>
    <t>CMP-1038</t>
  </si>
  <si>
    <t>Product Launch Spring</t>
  </si>
  <si>
    <t>CMP-1111</t>
  </si>
  <si>
    <t>Spring Collection</t>
  </si>
  <si>
    <t>35-44</t>
  </si>
  <si>
    <t>CMP-1415</t>
  </si>
  <si>
    <t>CMP-1092</t>
  </si>
  <si>
    <t>Retargeting - Site Visitors</t>
  </si>
  <si>
    <t>CMP-1001</t>
  </si>
  <si>
    <t>Brand Awareness Q1</t>
  </si>
  <si>
    <t>CMP-1335</t>
  </si>
  <si>
    <t>TikTok</t>
  </si>
  <si>
    <t>Creator Partnership</t>
  </si>
  <si>
    <t>CMP-1202</t>
  </si>
  <si>
    <t>CMP-1246</t>
  </si>
  <si>
    <t>CMP-1401</t>
  </si>
  <si>
    <t>CMP-1023</t>
  </si>
  <si>
    <t>CMP-1078</t>
  </si>
  <si>
    <t>CMP-1224</t>
  </si>
  <si>
    <t>CMP-1156</t>
  </si>
  <si>
    <t>CMP-1446</t>
  </si>
  <si>
    <t>LinkedIn</t>
  </si>
  <si>
    <t>Thought Leadership</t>
  </si>
  <si>
    <t>CMP-1039</t>
  </si>
  <si>
    <t>CMP-1262</t>
  </si>
  <si>
    <t>Trending Audio - Brand</t>
  </si>
  <si>
    <t>CMP-1275</t>
  </si>
  <si>
    <t>UGC Contest</t>
  </si>
  <si>
    <t>CMP-1368</t>
  </si>
  <si>
    <t>Weekly Newsletter</t>
  </si>
  <si>
    <t>CMP-1112</t>
  </si>
  <si>
    <t>CMP-1416</t>
  </si>
  <si>
    <t>CMP-1456</t>
  </si>
  <si>
    <t>CMP-1093</t>
  </si>
  <si>
    <t>CMP-1312</t>
  </si>
  <si>
    <t>CMP-1002</t>
  </si>
  <si>
    <t>CMP-1336</t>
  </si>
  <si>
    <t>CMP-1134</t>
  </si>
  <si>
    <t>Video Views - Brand</t>
  </si>
  <si>
    <t>CMP-1203</t>
  </si>
  <si>
    <t>CMP-1247</t>
  </si>
  <si>
    <t>CMP-1402</t>
  </si>
  <si>
    <t>CMP-1024</t>
  </si>
  <si>
    <t>CMP-1079</t>
  </si>
  <si>
    <t>CMP-1225</t>
  </si>
  <si>
    <t>CMP-1157</t>
  </si>
  <si>
    <t>CMP-1447</t>
  </si>
  <si>
    <t>CMP-1040</t>
  </si>
  <si>
    <t>CMP-1263</t>
  </si>
  <si>
    <t>CMP-1276</t>
  </si>
  <si>
    <t>CMP-1294</t>
  </si>
  <si>
    <t>CMP-1369</t>
  </si>
  <si>
    <t>CMP-1113</t>
  </si>
  <si>
    <t>CMP-1169</t>
  </si>
  <si>
    <t>Brand Story 30s</t>
  </si>
  <si>
    <t>CMP-1417</t>
  </si>
  <si>
    <t>CMP-1457</t>
  </si>
  <si>
    <t>CMP-1094</t>
  </si>
  <si>
    <t>CMP-1313</t>
  </si>
  <si>
    <t>CMP-1352</t>
  </si>
  <si>
    <t>Welcome Series</t>
  </si>
  <si>
    <t>CMP-1003</t>
  </si>
  <si>
    <t>CMP-1337</t>
  </si>
  <si>
    <t>CMP-1464</t>
  </si>
  <si>
    <t>Webinar Promo</t>
  </si>
  <si>
    <t>CMP-1135</t>
  </si>
  <si>
    <t>CMP-1204</t>
  </si>
  <si>
    <t>CMP-1248</t>
  </si>
  <si>
    <t>CMP-1403</t>
  </si>
  <si>
    <t>CMP-1025</t>
  </si>
  <si>
    <t>CMP-1080</t>
  </si>
  <si>
    <t>CMP-1226</t>
  </si>
  <si>
    <t>CMP-1158</t>
  </si>
  <si>
    <t>CMP-1193</t>
  </si>
  <si>
    <t>Product Demo</t>
  </si>
  <si>
    <t>CMP-1448</t>
  </si>
  <si>
    <t>CMP-1041</t>
  </si>
  <si>
    <t>CMP-1264</t>
  </si>
  <si>
    <t>CMP-1277</t>
  </si>
  <si>
    <t>CMP-1295</t>
  </si>
  <si>
    <t>CMP-1370</t>
  </si>
  <si>
    <t>CMP-1114</t>
  </si>
  <si>
    <t>CMP-1170</t>
  </si>
  <si>
    <t>CMP-1418</t>
  </si>
  <si>
    <t>CMP-1458</t>
  </si>
  <si>
    <t>CMP-1095</t>
  </si>
  <si>
    <t>CMP-1314</t>
  </si>
  <si>
    <t>CMP-1353</t>
  </si>
  <si>
    <t>CMP-1004</t>
  </si>
  <si>
    <t>CMP-1338</t>
  </si>
  <si>
    <t>CMP-1465</t>
  </si>
  <si>
    <t>CMP-1136</t>
  </si>
  <si>
    <t>CMP-1205</t>
  </si>
  <si>
    <t>CMP-1249</t>
  </si>
  <si>
    <t>CMP-1404</t>
  </si>
  <si>
    <t>CMP-1477</t>
  </si>
  <si>
    <t>Recruiter Brand</t>
  </si>
  <si>
    <t>CMP-1026</t>
  </si>
  <si>
    <t>CMP-1081</t>
  </si>
  <si>
    <t>CMP-1227</t>
  </si>
  <si>
    <t>CMP-1159</t>
  </si>
  <si>
    <t>CMP-1194</t>
  </si>
  <si>
    <t>CMP-1449</t>
  </si>
  <si>
    <t>CMP-1042</t>
  </si>
  <si>
    <t>CMP-1265</t>
  </si>
  <si>
    <t>CMP-1278</t>
  </si>
  <si>
    <t>CMP-1296</t>
  </si>
  <si>
    <t>CMP-1371</t>
  </si>
  <si>
    <t>CMP-1115</t>
  </si>
  <si>
    <t>CMP-1171</t>
  </si>
  <si>
    <t>CMP-1419</t>
  </si>
  <si>
    <t>CMP-1459</t>
  </si>
  <si>
    <t>CMP-1096</t>
  </si>
  <si>
    <t>CMP-1315</t>
  </si>
  <si>
    <t>CMP-1354</t>
  </si>
  <si>
    <t>CMP-1005</t>
  </si>
  <si>
    <t>CMP-1339</t>
  </si>
  <si>
    <t>CMP-1466</t>
  </si>
  <si>
    <t>CMP-1053</t>
  </si>
  <si>
    <t>Retargeting - Cart Abandon</t>
  </si>
  <si>
    <t>CMP-1137</t>
  </si>
  <si>
    <t>CMP-1206</t>
  </si>
  <si>
    <t>CMP-1250</t>
  </si>
  <si>
    <t>CMP-1405</t>
  </si>
  <si>
    <t>CMP-1478</t>
  </si>
  <si>
    <t>CMP-1027</t>
  </si>
  <si>
    <t>CMP-1082</t>
  </si>
  <si>
    <t>CMP-1228</t>
  </si>
  <si>
    <t>CMP-1160</t>
  </si>
  <si>
    <t>CMP-1195</t>
  </si>
  <si>
    <t>CMP-1431</t>
  </si>
  <si>
    <t>B2B Lead Gen</t>
  </si>
  <si>
    <t>CMP-1450</t>
  </si>
  <si>
    <t>CMP-1043</t>
  </si>
  <si>
    <t>CMP-1266</t>
  </si>
  <si>
    <t>CMP-1279</t>
  </si>
  <si>
    <t>CMP-1297</t>
  </si>
  <si>
    <t>CMP-1372</t>
  </si>
  <si>
    <t>CMP-1116</t>
  </si>
  <si>
    <t>CMP-1172</t>
  </si>
  <si>
    <t>CMP-1420</t>
  </si>
  <si>
    <t>CMP-1460</t>
  </si>
  <si>
    <t>CMP-1066</t>
  </si>
  <si>
    <t>CMP-1097</t>
  </si>
  <si>
    <t>CMP-1316</t>
  </si>
  <si>
    <t>CMP-1355</t>
  </si>
  <si>
    <t>CMP-1006</t>
  </si>
  <si>
    <t>CMP-1340</t>
  </si>
  <si>
    <t>CMP-1467</t>
  </si>
  <si>
    <t>CMP-1054</t>
  </si>
  <si>
    <t>CMP-1138</t>
  </si>
  <si>
    <t>CMP-1207</t>
  </si>
  <si>
    <t>CMP-1251</t>
  </si>
  <si>
    <t>CMP-1382</t>
  </si>
  <si>
    <t>Abandoned Cart</t>
  </si>
  <si>
    <t>CMP-1406</t>
  </si>
  <si>
    <t>CMP-1479</t>
  </si>
  <si>
    <t>CMP-1028</t>
  </si>
  <si>
    <t>CMP-1083</t>
  </si>
  <si>
    <t>CMP-1229</t>
  </si>
  <si>
    <t>CMP-1161</t>
  </si>
  <si>
    <t>CMP-1196</t>
  </si>
  <si>
    <t>CMP-1432</t>
  </si>
  <si>
    <t>CMP-1451</t>
  </si>
  <si>
    <t>CMP-1044</t>
  </si>
  <si>
    <t>CMP-1267</t>
  </si>
  <si>
    <t>CMP-1280</t>
  </si>
  <si>
    <t>CMP-1298</t>
  </si>
  <si>
    <t>CMP-1373</t>
  </si>
  <si>
    <t>CMP-1117</t>
  </si>
  <si>
    <t>CMP-1173</t>
  </si>
  <si>
    <t>CMP-1421</t>
  </si>
  <si>
    <t>CMP-1461</t>
  </si>
  <si>
    <t>CMP-1067</t>
  </si>
  <si>
    <t>CMP-1098</t>
  </si>
  <si>
    <t>CMP-1317</t>
  </si>
  <si>
    <t>CMP-1356</t>
  </si>
  <si>
    <t>CMP-1007</t>
  </si>
  <si>
    <t>CMP-1341</t>
  </si>
  <si>
    <t>CMP-1468</t>
  </si>
  <si>
    <t>CMP-1055</t>
  </si>
  <si>
    <t>CMP-1139</t>
  </si>
  <si>
    <t>CMP-1208</t>
  </si>
  <si>
    <t>CMP-1252</t>
  </si>
  <si>
    <t>CMP-1383</t>
  </si>
  <si>
    <t>CMP-1407</t>
  </si>
  <si>
    <t>CMP-1480</t>
  </si>
  <si>
    <t>CMP-1029</t>
  </si>
  <si>
    <t>CMP-1084</t>
  </si>
  <si>
    <t>CMP-1230</t>
  </si>
  <si>
    <t>CMP-1162</t>
  </si>
  <si>
    <t>CMP-1197</t>
  </si>
  <si>
    <t>CMP-1433</t>
  </si>
  <si>
    <t>CMP-1452</t>
  </si>
  <si>
    <t>CMP-1045</t>
  </si>
  <si>
    <t>CMP-1268</t>
  </si>
  <si>
    <t>CMP-1281</t>
  </si>
  <si>
    <t>CMP-1299</t>
  </si>
  <si>
    <t>CMP-1374</t>
  </si>
  <si>
    <t>CMP-1118</t>
  </si>
  <si>
    <t>CMP-1174</t>
  </si>
  <si>
    <t>CMP-1422</t>
  </si>
  <si>
    <t>CMP-1462</t>
  </si>
  <si>
    <t>CMP-1068</t>
  </si>
  <si>
    <t>CMP-1099</t>
  </si>
  <si>
    <t>CMP-1318</t>
  </si>
  <si>
    <t>CMP-1357</t>
  </si>
  <si>
    <t>CMP-1008</t>
  </si>
  <si>
    <t>CMP-1342</t>
  </si>
  <si>
    <t>CMP-1469</t>
  </si>
  <si>
    <t>CMP-1056</t>
  </si>
  <si>
    <t>CMP-1140</t>
  </si>
  <si>
    <t>CMP-1209</t>
  </si>
  <si>
    <t>CMP-1253</t>
  </si>
  <si>
    <t>CMP-1384</t>
  </si>
  <si>
    <t>CMP-1408</t>
  </si>
  <si>
    <t>CMP-1481</t>
  </si>
  <si>
    <t>CMP-1030</t>
  </si>
  <si>
    <t>CMP-1085</t>
  </si>
  <si>
    <t>CMP-1231</t>
  </si>
  <si>
    <t>CMP-1163</t>
  </si>
  <si>
    <t>CMP-1198</t>
  </si>
  <si>
    <t>CMP-1434</t>
  </si>
  <si>
    <t>CMP-1453</t>
  </si>
  <si>
    <t>CMP-1046</t>
  </si>
  <si>
    <t>CMP-1269</t>
  </si>
  <si>
    <t>CMP-1282</t>
  </si>
  <si>
    <t>CMP-1300</t>
  </si>
  <si>
    <t>CMP-1375</t>
  </si>
  <si>
    <t>CMP-1119</t>
  </si>
  <si>
    <t>CMP-1175</t>
  </si>
  <si>
    <t>CMP-1423</t>
  </si>
  <si>
    <t>CMP-1463</t>
  </si>
  <si>
    <t>CMP-1069</t>
  </si>
  <si>
    <t>CMP-1100</t>
  </si>
  <si>
    <t>CMP-1319</t>
  </si>
  <si>
    <t>CMP-1358</t>
  </si>
  <si>
    <t>CMP-1009</t>
  </si>
  <si>
    <t>CMP-1343</t>
  </si>
  <si>
    <t>CMP-1470</t>
  </si>
  <si>
    <t>CMP-1057</t>
  </si>
  <si>
    <t>CMP-1141</t>
  </si>
  <si>
    <t>CMP-1210</t>
  </si>
  <si>
    <t>CMP-1254</t>
  </si>
  <si>
    <t>CMP-1385</t>
  </si>
  <si>
    <t>CMP-1409</t>
  </si>
  <si>
    <t>CMP-1482</t>
  </si>
  <si>
    <t>CMP-1031</t>
  </si>
  <si>
    <t>CMP-1086</t>
  </si>
  <si>
    <t>CMP-1232</t>
  </si>
  <si>
    <t>CMP-1164</t>
  </si>
  <si>
    <t>CMP-1199</t>
  </si>
  <si>
    <t>CMP-1435</t>
  </si>
  <si>
    <t>CMP-1454</t>
  </si>
  <si>
    <t>CMP-1047</t>
  </si>
  <si>
    <t>CMP-1270</t>
  </si>
  <si>
    <t>CMP-1283</t>
  </si>
  <si>
    <t>CMP-1301</t>
  </si>
  <si>
    <t>CMP-1376</t>
  </si>
  <si>
    <t>CMP-1120</t>
  </si>
  <si>
    <t>CMP-1176</t>
  </si>
  <si>
    <t>CMP-1424</t>
  </si>
  <si>
    <t>CMP-1070</t>
  </si>
  <si>
    <t>CMP-1101</t>
  </si>
  <si>
    <t>CMP-1320</t>
  </si>
  <si>
    <t>CMP-1359</t>
  </si>
  <si>
    <t>CMP-1010</t>
  </si>
  <si>
    <t>CMP-1344</t>
  </si>
  <si>
    <t>CMP-1471</t>
  </si>
  <si>
    <t>CMP-1058</t>
  </si>
  <si>
    <t>CMP-1142</t>
  </si>
  <si>
    <t>CMP-1211</t>
  </si>
  <si>
    <t>CMP-1255</t>
  </si>
  <si>
    <t>CMP-1386</t>
  </si>
  <si>
    <t>CMP-1410</t>
  </si>
  <si>
    <t>CMP-1483</t>
  </si>
  <si>
    <t>CMP-1032</t>
  </si>
  <si>
    <t>CMP-1087</t>
  </si>
  <si>
    <t>CMP-1233</t>
  </si>
  <si>
    <t>CMP-1165</t>
  </si>
  <si>
    <t>CMP-1200</t>
  </si>
  <si>
    <t>CMP-1436</t>
  </si>
  <si>
    <t>CMP-1455</t>
  </si>
  <si>
    <t>CMP-1048</t>
  </si>
  <si>
    <t>CMP-1271</t>
  </si>
  <si>
    <t>CMP-1284</t>
  </si>
  <si>
    <t>CMP-1302</t>
  </si>
  <si>
    <t>CMP-1377</t>
  </si>
  <si>
    <t>CMP-1121</t>
  </si>
  <si>
    <t>CMP-1177</t>
  </si>
  <si>
    <t>CMP-1425</t>
  </si>
  <si>
    <t>CMP-1071</t>
  </si>
  <si>
    <t>CMP-1102</t>
  </si>
  <si>
    <t>CMP-1321</t>
  </si>
  <si>
    <t>CMP-1360</t>
  </si>
  <si>
    <t>CMP-1011</t>
  </si>
  <si>
    <t>CMP-1345</t>
  </si>
  <si>
    <t>CMP-1472</t>
  </si>
  <si>
    <t>CMP-1059</t>
  </si>
  <si>
    <t>CMP-1143</t>
  </si>
  <si>
    <t>CMP-1212</t>
  </si>
  <si>
    <t>CMP-1256</t>
  </si>
  <si>
    <t>CMP-1387</t>
  </si>
  <si>
    <t>CMP-1411</t>
  </si>
  <si>
    <t>CMP-1484</t>
  </si>
  <si>
    <t>CMP-1033</t>
  </si>
  <si>
    <t>CMP-1088</t>
  </si>
  <si>
    <t>CMP-1234</t>
  </si>
  <si>
    <t>CMP-1166</t>
  </si>
  <si>
    <t>CMP-1437</t>
  </si>
  <si>
    <t>CMP-1049</t>
  </si>
  <si>
    <t>CMP-1272</t>
  </si>
  <si>
    <t>CMP-1285</t>
  </si>
  <si>
    <t>CMP-1303</t>
  </si>
  <si>
    <t>CMP-1378</t>
  </si>
  <si>
    <t>CMP-1122</t>
  </si>
  <si>
    <t>CMP-1178</t>
  </si>
  <si>
    <t>CMP-1426</t>
  </si>
  <si>
    <t>CMP-1072</t>
  </si>
  <si>
    <t>CMP-1103</t>
  </si>
  <si>
    <t>CMP-1322</t>
  </si>
  <si>
    <t>CMP-1361</t>
  </si>
  <si>
    <t>CMP-1012</t>
  </si>
  <si>
    <t>CMP-1346</t>
  </si>
  <si>
    <t>CMP-1473</t>
  </si>
  <si>
    <t>CMP-1060</t>
  </si>
  <si>
    <t>CMP-1144</t>
  </si>
  <si>
    <t>CMP-1213</t>
  </si>
  <si>
    <t>CMP-1257</t>
  </si>
  <si>
    <t>CMP-1388</t>
  </si>
  <si>
    <t>CMP-1412</t>
  </si>
  <si>
    <t>CMP-1485</t>
  </si>
  <si>
    <t>CMP-1034</t>
  </si>
  <si>
    <t>CMP-1089</t>
  </si>
  <si>
    <t>CMP-1235</t>
  </si>
  <si>
    <t>CMP-1167</t>
  </si>
  <si>
    <t>CMP-1438</t>
  </si>
  <si>
    <t>CMP-1050</t>
  </si>
  <si>
    <t>CMP-1273</t>
  </si>
  <si>
    <t>CMP-1286</t>
  </si>
  <si>
    <t>CMP-1304</t>
  </si>
  <si>
    <t>CMP-1379</t>
  </si>
  <si>
    <t>CMP-1123</t>
  </si>
  <si>
    <t>CMP-1179</t>
  </si>
  <si>
    <t>CMP-1427</t>
  </si>
  <si>
    <t>CMP-1073</t>
  </si>
  <si>
    <t>CMP-1104</t>
  </si>
  <si>
    <t>CMP-1323</t>
  </si>
  <si>
    <t>CMP-1362</t>
  </si>
  <si>
    <t>CMP-1013</t>
  </si>
  <si>
    <t>CMP-1347</t>
  </si>
  <si>
    <t>CMP-1474</t>
  </si>
  <si>
    <t>CMP-1061</t>
  </si>
  <si>
    <t>CMP-1145</t>
  </si>
  <si>
    <t>CMP-1214</t>
  </si>
  <si>
    <t>CMP-1258</t>
  </si>
  <si>
    <t>CMP-1389</t>
  </si>
  <si>
    <t>CMP-1486</t>
  </si>
  <si>
    <t>CMP-1035</t>
  </si>
  <si>
    <t>CMP-1090</t>
  </si>
  <si>
    <t>CMP-1236</t>
  </si>
  <si>
    <t>CMP-1168</t>
  </si>
  <si>
    <t>CMP-1439</t>
  </si>
  <si>
    <t>CMP-1051</t>
  </si>
  <si>
    <t>CMP-1274</t>
  </si>
  <si>
    <t>CMP-1287</t>
  </si>
  <si>
    <t>CMP-1305</t>
  </si>
  <si>
    <t>CMP-1380</t>
  </si>
  <si>
    <t>CMP-1124</t>
  </si>
  <si>
    <t>CMP-1180</t>
  </si>
  <si>
    <t>CMP-1428</t>
  </si>
  <si>
    <t>CMP-1074</t>
  </si>
  <si>
    <t>CMP-1105</t>
  </si>
  <si>
    <t>CMP-1324</t>
  </si>
  <si>
    <t>CMP-1363</t>
  </si>
  <si>
    <t>CMP-1014</t>
  </si>
  <si>
    <t>CMP-1348</t>
  </si>
  <si>
    <t>CMP-1475</t>
  </si>
  <si>
    <t>CMP-1062</t>
  </si>
  <si>
    <t>CMP-1146</t>
  </si>
  <si>
    <t>CMP-1215</t>
  </si>
  <si>
    <t>CMP-1259</t>
  </si>
  <si>
    <t>CMP-1390</t>
  </si>
  <si>
    <t>CMP-1487</t>
  </si>
  <si>
    <t>CMP-1036</t>
  </si>
  <si>
    <t>CMP-1091</t>
  </si>
  <si>
    <t>CMP-1237</t>
  </si>
  <si>
    <t>CMP-1440</t>
  </si>
  <si>
    <t>CMP-1052</t>
  </si>
  <si>
    <t>CMP-1288</t>
  </si>
  <si>
    <t>CMP-1306</t>
  </si>
  <si>
    <t>CMP-1381</t>
  </si>
  <si>
    <t>CMP-1125</t>
  </si>
  <si>
    <t>CMP-1181</t>
  </si>
  <si>
    <t>CMP-1429</t>
  </si>
  <si>
    <t>CMP-1075</t>
  </si>
  <si>
    <t>CMP-1106</t>
  </si>
  <si>
    <t>CMP-1325</t>
  </si>
  <si>
    <t>CMP-1364</t>
  </si>
  <si>
    <t>CMP-1015</t>
  </si>
  <si>
    <t>CMP-1349</t>
  </si>
  <si>
    <t>CMP-1476</t>
  </si>
  <si>
    <t>CMP-1063</t>
  </si>
  <si>
    <t>CMP-1147</t>
  </si>
  <si>
    <t>CMP-1216</t>
  </si>
  <si>
    <t>CMP-1260</t>
  </si>
  <si>
    <t>CMP-1391</t>
  </si>
  <si>
    <t>CMP-1488</t>
  </si>
  <si>
    <t>CMP-1037</t>
  </si>
  <si>
    <t>CMP-1238</t>
  </si>
  <si>
    <t>CMP-1441</t>
  </si>
  <si>
    <t>CMP-1289</t>
  </si>
  <si>
    <t>CMP-1307</t>
  </si>
  <si>
    <t>CMP-1126</t>
  </si>
  <si>
    <t>CMP-1182</t>
  </si>
  <si>
    <t>CMP-1430</t>
  </si>
  <si>
    <t>CMP-1076</t>
  </si>
  <si>
    <t>CMP-1107</t>
  </si>
  <si>
    <t>CMP-1326</t>
  </si>
  <si>
    <t>CMP-1365</t>
  </si>
  <si>
    <t>CMP-1016</t>
  </si>
  <si>
    <t>CMP-1350</t>
  </si>
  <si>
    <t>CMP-1064</t>
  </si>
  <si>
    <t>CMP-1148</t>
  </si>
  <si>
    <t>CMP-1217</t>
  </si>
  <si>
    <t>CMP-1261</t>
  </si>
  <si>
    <t>CMP-1392</t>
  </si>
  <si>
    <t>CMP-1239</t>
  </si>
  <si>
    <t>CMP-1442</t>
  </si>
  <si>
    <t>CMP-1290</t>
  </si>
  <si>
    <t>CMP-1308</t>
  </si>
  <si>
    <t>CMP-1127</t>
  </si>
  <si>
    <t>CMP-1183</t>
  </si>
  <si>
    <t>CMP-1108</t>
  </si>
  <si>
    <t>CMP-1327</t>
  </si>
  <si>
    <t>CMP-1366</t>
  </si>
  <si>
    <t>CMP-1017</t>
  </si>
  <si>
    <t>CMP-1351</t>
  </si>
  <si>
    <t>CMP-1065</t>
  </si>
  <si>
    <t>CMP-1149</t>
  </si>
  <si>
    <t>CMP-1218</t>
  </si>
  <si>
    <t>CMP-1393</t>
  </si>
  <si>
    <t>CMP-1240</t>
  </si>
  <si>
    <t>CMP-1443</t>
  </si>
  <si>
    <t>CMP-1291</t>
  </si>
  <si>
    <t>CMP-1309</t>
  </si>
  <si>
    <t>CMP-1128</t>
  </si>
  <si>
    <t>CMP-1184</t>
  </si>
  <si>
    <t>CMP-1109</t>
  </si>
  <si>
    <t>CMP-1328</t>
  </si>
  <si>
    <t>CMP-1367</t>
  </si>
  <si>
    <t>CMP-1018</t>
  </si>
  <si>
    <t>CMP-1150</t>
  </si>
  <si>
    <t>CMP-1219</t>
  </si>
  <si>
    <t>CMP-1394</t>
  </si>
  <si>
    <t>CMP-1241</t>
  </si>
  <si>
    <t>CMP-1444</t>
  </si>
  <si>
    <t>CMP-1292</t>
  </si>
  <si>
    <t>CMP-1310</t>
  </si>
  <si>
    <t>CMP-1129</t>
  </si>
  <si>
    <t>CMP-1185</t>
  </si>
  <si>
    <t>CMP-1110</t>
  </si>
  <si>
    <t>CMP-1329</t>
  </si>
  <si>
    <t>CMP-1019</t>
  </si>
  <si>
    <t>CMP-1151</t>
  </si>
  <si>
    <t>CMP-1220</t>
  </si>
  <si>
    <t>CMP-1395</t>
  </si>
  <si>
    <t>CMP-1242</t>
  </si>
  <si>
    <t>CMP-1445</t>
  </si>
  <si>
    <t>CMP-1293</t>
  </si>
  <si>
    <t>CMP-1311</t>
  </si>
  <si>
    <t>CMP-1130</t>
  </si>
  <si>
    <t>CMP-1186</t>
  </si>
  <si>
    <t>CMP-1330</t>
  </si>
  <si>
    <t>CMP-1020</t>
  </si>
  <si>
    <t>CMP-1152</t>
  </si>
  <si>
    <t>CMP-1221</t>
  </si>
  <si>
    <t>CMP-1396</t>
  </si>
  <si>
    <t>CMP-1131</t>
  </si>
  <si>
    <t>CMP-1187</t>
  </si>
  <si>
    <t>CMP-1331</t>
  </si>
  <si>
    <t>CMP-1153</t>
  </si>
  <si>
    <t>CMP-1222</t>
  </si>
  <si>
    <t>CMP-1397</t>
  </si>
  <si>
    <t>CMP-1132</t>
  </si>
  <si>
    <t>CMP-1188</t>
  </si>
  <si>
    <t>CMP-1332</t>
  </si>
  <si>
    <t>CMP-1154</t>
  </si>
  <si>
    <t>CMP-1398</t>
  </si>
  <si>
    <t>CMP-1133</t>
  </si>
  <si>
    <t>CMP-1189</t>
  </si>
  <si>
    <t>CMP-1333</t>
  </si>
  <si>
    <t>Insert PivotTable</t>
  </si>
  <si>
    <t>Average of CPA ($)</t>
  </si>
  <si>
    <t>Grand Total</t>
  </si>
  <si>
    <t>Email Total</t>
  </si>
  <si>
    <t>Google Search Total</t>
  </si>
  <si>
    <t>LinkedIn Total</t>
  </si>
  <si>
    <t>Meta Total</t>
  </si>
  <si>
    <t>TikTok Total</t>
  </si>
  <si>
    <t>YouTube Total</t>
  </si>
  <si>
    <t>Drill Down</t>
  </si>
  <si>
    <t>Row Labels</t>
  </si>
  <si>
    <t>Grouping</t>
  </si>
  <si>
    <t>Sum of Spend ($)</t>
  </si>
  <si>
    <t>Slicers</t>
  </si>
  <si>
    <t>Sum of Clicks</t>
  </si>
  <si>
    <t>Sum of Conversions</t>
  </si>
  <si>
    <t>Campaign</t>
  </si>
  <si>
    <t>Demographics</t>
  </si>
  <si>
    <t>ID</t>
  </si>
  <si>
    <t>Name</t>
  </si>
  <si>
    <t>Totals</t>
  </si>
  <si>
    <t>Pivoted Data Layout</t>
  </si>
  <si>
    <t>Jan</t>
  </si>
  <si>
    <t>Feb</t>
  </si>
  <si>
    <t>Mar</t>
  </si>
  <si>
    <t>Apr</t>
  </si>
  <si>
    <t>May</t>
  </si>
  <si>
    <t>Jun</t>
  </si>
  <si>
    <t>Sum of Jan</t>
  </si>
  <si>
    <t>Sum of Feb</t>
  </si>
  <si>
    <t>Sum of Mar</t>
  </si>
  <si>
    <t>Sum of Apr</t>
  </si>
  <si>
    <t>Sum of May</t>
  </si>
  <si>
    <t>Sum of Jun</t>
  </si>
  <si>
    <t>Sum of Grand Total</t>
  </si>
  <si>
    <t>(blank)</t>
  </si>
  <si>
    <t>More Resources</t>
  </si>
  <si>
    <t>Tutorials</t>
  </si>
  <si>
    <t>Excel Functions</t>
  </si>
  <si>
    <t>https://www.myonlinetraininghub.com/excel-functions</t>
  </si>
  <si>
    <t>Charting Blog Posts</t>
  </si>
  <si>
    <t>https://www.myonlinetraininghub.com/category/excel-charts</t>
  </si>
  <si>
    <t>Excel Dashboard Blog Posts</t>
  </si>
  <si>
    <t>https://www.myonlinetraininghub.com/category/excel-dashboard</t>
  </si>
  <si>
    <t>Webinar Replays</t>
  </si>
  <si>
    <t>Excel Dashboards &amp; Power BI</t>
  </si>
  <si>
    <t>https://www.myonlinetraininghub.com/excel-webinars</t>
  </si>
  <si>
    <t>Courses</t>
  </si>
  <si>
    <t>Advanced Excel</t>
  </si>
  <si>
    <t>https://www.myonlinetraininghub.com/excel-expert-upgrade</t>
  </si>
  <si>
    <t>Advanced Excel Formulas</t>
  </si>
  <si>
    <t>https://www.myonlinetraininghub.com/advanced-excel-formulas-course</t>
  </si>
  <si>
    <t>Power Query</t>
  </si>
  <si>
    <t>https://www.myonlinetraininghub.com/excel-power-query-course</t>
  </si>
  <si>
    <t>PivotTable Quick Start</t>
  </si>
  <si>
    <t>https://www.myonlinetraininghub.com/excel-pivottable-course-quick-start</t>
  </si>
  <si>
    <t>Xtreme PivotTables</t>
  </si>
  <si>
    <t>https://www.myonlinetraininghub.com/excel-pivottable-course</t>
  </si>
  <si>
    <t>Power Pivot</t>
  </si>
  <si>
    <t>https://www.myonlinetraininghub.com/power-pivot-course</t>
  </si>
  <si>
    <t>Excel Dashboards</t>
  </si>
  <si>
    <t>https://www.myonlinetraininghub.com/excel-dashboard-course</t>
  </si>
  <si>
    <t>Power BI</t>
  </si>
  <si>
    <t>https://www.myonlinetraininghub.com/power-bi-course</t>
  </si>
  <si>
    <t>PowerPoint</t>
  </si>
  <si>
    <t>https://www.myonlinetraininghub.com/microsoft-powerpoint-course</t>
  </si>
  <si>
    <t>Excel for Data Analysts Fast Track</t>
  </si>
  <si>
    <t>https://www.myonlinetraininghub.com/excel-data-analyst</t>
  </si>
  <si>
    <t>Excel for Decision Making Under Uncertainty</t>
  </si>
  <si>
    <t>https://www.myonlinetraininghub.com/excel-for-decision-making-course</t>
  </si>
  <si>
    <t>Excel for Finance Professionals</t>
  </si>
  <si>
    <t>https://www.myonlinetraininghub.com/excel-for-finance-course</t>
  </si>
  <si>
    <t>Excel Analysis ToolPak</t>
  </si>
  <si>
    <t>https://www.myonlinetraininghub.com/excel-analysis-toolpak-course</t>
  </si>
  <si>
    <t>Excel for Customer Service Professionals</t>
  </si>
  <si>
    <t>https://www.myonlinetraininghub.com/excel-for-customer-service-professionals</t>
  </si>
  <si>
    <t>Excel for Operations Management</t>
  </si>
  <si>
    <t>https://www.myonlinetraininghub.com/excel-operations-management-course</t>
  </si>
  <si>
    <t>Financial Modelling</t>
  </si>
  <si>
    <t>https://www.myonlinetraininghub.com/financial-modelling-course</t>
  </si>
  <si>
    <t>Copilot Essentials</t>
  </si>
  <si>
    <t>https://www.myonlinetraininghub.com/copilot-essentials-course</t>
  </si>
  <si>
    <t>Microsoft Word Masterclass</t>
  </si>
  <si>
    <t>https://www.myonlinetraininghub.com/microsoft-word-course</t>
  </si>
  <si>
    <t>Support</t>
  </si>
  <si>
    <t>Excel Forum</t>
  </si>
  <si>
    <t>https://www.myonlinetraininghub.com/excel-forum</t>
  </si>
  <si>
    <t>Follow Us for more Tips &amp; Tutorials</t>
  </si>
  <si>
    <t>Average of ROAS</t>
  </si>
  <si>
    <t>PivotTable from Pivoted Data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</si>
</sst>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dd\-mmm\-yyyy"/>
    <numFmt numFmtId="165" formatCode="0.00&quot;x&quot;"/>
    <numFmt numFmtId="166" formatCode="@*."/>
  </numFmts>
  <fonts count="19" x14ac:knownFonts="1">
    <font>
      <sz val="11"/>
      <color theme="1"/>
      <name val="Aptos Narrow"/>
      <family val="2"/>
      <scheme val="minor"/>
    </font>
    <font>
      <b/>
      <sz val="11"/>
      <color rgb="FFFFFFFF"/>
      <name val="Calibri"/>
      <family val="2"/>
    </font>
    <font>
      <sz val="10"/>
      <name val="Calibri"/>
      <family val="2"/>
    </font>
    <font>
      <b/>
      <sz val="15"/>
      <color rgb="FF1F4E79"/>
      <name val="Calibri"/>
      <family val="2"/>
    </font>
    <font>
      <sz val="10"/>
      <color rgb="FF000000"/>
      <name val="Calibri"/>
      <family val="2"/>
    </font>
    <font>
      <sz val="11"/>
      <color rgb="FF000000"/>
      <name val="Calibri"/>
      <family val="2"/>
    </font>
    <font>
      <b/>
      <sz val="11"/>
      <color rgb="FF1F4E79"/>
      <name val="Calibri"/>
      <family val="2"/>
    </font>
    <font>
      <sz val="11"/>
      <color rgb="FF404040"/>
      <name val="Calibri"/>
      <family val="2"/>
    </font>
    <font>
      <sz val="11"/>
      <color theme="1"/>
      <name val="Aptos Narrow"/>
      <family val="2"/>
      <scheme val="minor"/>
    </font>
    <font>
      <b/>
      <sz val="11"/>
      <color theme="0"/>
      <name val="Aptos Narrow"/>
      <family val="2"/>
      <scheme val="minor"/>
    </font>
    <font>
      <b/>
      <sz val="11"/>
      <color theme="1"/>
      <name val="Aptos Narrow"/>
      <family val="2"/>
      <scheme val="minor"/>
    </font>
    <font>
      <b/>
      <sz val="11"/>
      <name val="Calibri"/>
      <family val="2"/>
    </font>
    <font>
      <sz val="10"/>
      <color theme="0"/>
      <name val="Calibri"/>
      <family val="2"/>
    </font>
    <font>
      <b/>
      <sz val="10"/>
      <name val="Calibri"/>
      <family val="2"/>
    </font>
    <font>
      <sz val="28"/>
      <color theme="0"/>
      <name val="Segoe UI Light"/>
      <family val="2"/>
    </font>
    <font>
      <sz val="11"/>
      <color theme="1"/>
      <name val="Segoe UI"/>
      <family val="2"/>
    </font>
    <font>
      <sz val="14"/>
      <name val="Aptos Narrow"/>
      <family val="2"/>
      <scheme val="minor"/>
    </font>
    <font>
      <b/>
      <sz val="14"/>
      <name val="Aptos Narrow"/>
      <family val="2"/>
      <scheme val="minor"/>
    </font>
    <font>
      <u/>
      <sz val="11"/>
      <color theme="10"/>
      <name val="Aptos Narrow"/>
      <family val="2"/>
      <scheme val="minor"/>
    </font>
  </fonts>
  <fills count="6">
    <fill>
      <patternFill patternType="none"/>
    </fill>
    <fill>
      <patternFill patternType="gray125"/>
    </fill>
    <fill>
      <patternFill patternType="solid">
        <fgColor theme="9" tint="0.79998168889431442"/>
        <bgColor indexed="64"/>
      </patternFill>
    </fill>
    <fill>
      <patternFill patternType="solid">
        <fgColor theme="9"/>
        <bgColor indexed="64"/>
      </patternFill>
    </fill>
    <fill>
      <patternFill patternType="solid">
        <fgColor theme="6" tint="-0.249977111117893"/>
        <bgColor indexed="64"/>
      </patternFill>
    </fill>
    <fill>
      <patternFill patternType="solid">
        <fgColor rgb="FF0F5511"/>
        <bgColor indexed="64"/>
      </patternFill>
    </fill>
  </fills>
  <borders count="8">
    <border>
      <left/>
      <right/>
      <top/>
      <bottom/>
      <diagonal/>
    </border>
    <border>
      <left style="thin">
        <color rgb="FFD9D9D9"/>
      </left>
      <right style="thin">
        <color rgb="FFD9D9D9"/>
      </right>
      <top style="thin">
        <color rgb="FFD9D9D9"/>
      </top>
      <bottom style="thin">
        <color rgb="FFD9D9D9"/>
      </bottom>
      <diagonal/>
    </border>
    <border>
      <left style="thin">
        <color rgb="FFD9D9D9"/>
      </left>
      <right style="thin">
        <color rgb="FFD9D9D9"/>
      </right>
      <top/>
      <bottom style="thin">
        <color rgb="FFD9D9D9"/>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top/>
      <bottom style="thin">
        <color rgb="FFD9D9D9"/>
      </bottom>
      <diagonal/>
    </border>
    <border>
      <left/>
      <right/>
      <top/>
      <bottom style="thin">
        <color indexed="64"/>
      </bottom>
      <diagonal/>
    </border>
  </borders>
  <cellStyleXfs count="3">
    <xf numFmtId="0" fontId="0" fillId="0" borderId="0"/>
    <xf numFmtId="9" fontId="8" fillId="0" borderId="0" applyFont="0" applyFill="0" applyBorder="0" applyAlignment="0" applyProtection="0"/>
    <xf numFmtId="0" fontId="18" fillId="0" borderId="0" applyNumberFormat="0" applyFill="0" applyBorder="0" applyAlignment="0" applyProtection="0"/>
  </cellStyleXfs>
  <cellXfs count="46">
    <xf numFmtId="0" fontId="0" fillId="0" borderId="0" xfId="0"/>
    <xf numFmtId="0" fontId="3" fillId="0" borderId="0" xfId="0" applyFont="1" applyAlignment="1">
      <alignment vertical="center" wrapText="1"/>
    </xf>
    <xf numFmtId="0" fontId="4" fillId="0" borderId="0" xfId="0" applyFont="1" applyAlignment="1">
      <alignment vertical="center" wrapText="1"/>
    </xf>
    <xf numFmtId="0" fontId="5" fillId="0" borderId="0" xfId="0" applyFont="1" applyAlignment="1">
      <alignment vertical="center" wrapText="1"/>
    </xf>
    <xf numFmtId="0" fontId="6" fillId="0" borderId="0" xfId="0" applyFont="1" applyAlignment="1">
      <alignment vertical="center" wrapText="1"/>
    </xf>
    <xf numFmtId="0" fontId="7" fillId="0" borderId="0" xfId="0" applyFont="1" applyAlignment="1">
      <alignment vertical="center" wrapText="1"/>
    </xf>
    <xf numFmtId="0" fontId="0" fillId="0" borderId="0" xfId="0" pivotButton="1"/>
    <xf numFmtId="4" fontId="0" fillId="0" borderId="0" xfId="0" applyNumberFormat="1"/>
    <xf numFmtId="0" fontId="2" fillId="0" borderId="1" xfId="0" applyFont="1" applyBorder="1" applyAlignment="1">
      <alignment horizontal="center"/>
    </xf>
    <xf numFmtId="164" fontId="2" fillId="0" borderId="1" xfId="0" applyNumberFormat="1" applyFont="1" applyBorder="1" applyAlignment="1">
      <alignment horizontal="center"/>
    </xf>
    <xf numFmtId="0" fontId="2" fillId="0" borderId="1" xfId="0" applyFont="1" applyBorder="1" applyAlignment="1">
      <alignment horizontal="left"/>
    </xf>
    <xf numFmtId="4" fontId="2" fillId="0" borderId="1" xfId="0" applyNumberFormat="1" applyFont="1" applyBorder="1" applyAlignment="1">
      <alignment horizontal="right"/>
    </xf>
    <xf numFmtId="3" fontId="2" fillId="0" borderId="1" xfId="0" applyNumberFormat="1" applyFont="1" applyBorder="1" applyAlignment="1">
      <alignment horizontal="right"/>
    </xf>
    <xf numFmtId="165" fontId="2" fillId="0" borderId="1" xfId="0" applyNumberFormat="1" applyFont="1" applyBorder="1" applyAlignment="1">
      <alignment horizontal="right"/>
    </xf>
    <xf numFmtId="10" fontId="0" fillId="0" borderId="0" xfId="1" applyNumberFormat="1" applyFont="1"/>
    <xf numFmtId="10" fontId="2" fillId="0" borderId="1" xfId="0" applyNumberFormat="1" applyFont="1" applyBorder="1" applyAlignment="1">
      <alignment horizontal="right"/>
    </xf>
    <xf numFmtId="0" fontId="0" fillId="0" borderId="0" xfId="0" applyAlignment="1">
      <alignment horizontal="left"/>
    </xf>
    <xf numFmtId="0" fontId="1" fillId="0" borderId="1" xfId="0" applyFont="1" applyBorder="1" applyAlignment="1">
      <alignment horizontal="left" vertical="center"/>
    </xf>
    <xf numFmtId="0" fontId="11" fillId="2" borderId="1" xfId="0" applyFont="1" applyFill="1" applyBorder="1" applyAlignment="1">
      <alignment horizontal="center" vertical="center" wrapText="1"/>
    </xf>
    <xf numFmtId="0" fontId="11" fillId="2" borderId="2" xfId="0" applyFont="1" applyFill="1" applyBorder="1" applyAlignment="1">
      <alignment horizontal="left" vertical="center" wrapText="1"/>
    </xf>
    <xf numFmtId="0" fontId="0" fillId="0" borderId="6" xfId="0" applyBorder="1"/>
    <xf numFmtId="0" fontId="12" fillId="0" borderId="1" xfId="0" applyFont="1" applyBorder="1" applyAlignment="1">
      <alignment horizontal="left"/>
    </xf>
    <xf numFmtId="3" fontId="0" fillId="0" borderId="0" xfId="0" applyNumberFormat="1"/>
    <xf numFmtId="0" fontId="13" fillId="0" borderId="1" xfId="0" applyFont="1" applyBorder="1" applyAlignment="1">
      <alignment horizontal="left"/>
    </xf>
    <xf numFmtId="164" fontId="13" fillId="0" borderId="1" xfId="0" applyNumberFormat="1" applyFont="1" applyBorder="1" applyAlignment="1">
      <alignment horizontal="center"/>
    </xf>
    <xf numFmtId="4" fontId="13" fillId="0" borderId="1" xfId="0" applyNumberFormat="1" applyFont="1" applyBorder="1" applyAlignment="1">
      <alignment horizontal="right"/>
    </xf>
    <xf numFmtId="3" fontId="13" fillId="0" borderId="1" xfId="0" applyNumberFormat="1" applyFont="1" applyBorder="1" applyAlignment="1">
      <alignment horizontal="right"/>
    </xf>
    <xf numFmtId="10" fontId="13" fillId="0" borderId="1" xfId="0" applyNumberFormat="1" applyFont="1" applyBorder="1" applyAlignment="1">
      <alignment horizontal="right"/>
    </xf>
    <xf numFmtId="165" fontId="13" fillId="0" borderId="1" xfId="0" applyNumberFormat="1" applyFont="1" applyBorder="1" applyAlignment="1">
      <alignment horizontal="right"/>
    </xf>
    <xf numFmtId="0" fontId="10" fillId="0" borderId="0" xfId="0" applyFont="1"/>
    <xf numFmtId="0" fontId="0" fillId="0" borderId="0" xfId="0" applyAlignment="1">
      <alignment horizontal="right"/>
    </xf>
    <xf numFmtId="0" fontId="14" fillId="3" borderId="0" xfId="0" applyFont="1" applyFill="1" applyAlignment="1">
      <alignment vertical="center"/>
    </xf>
    <xf numFmtId="0" fontId="14" fillId="4" borderId="0" xfId="0" applyFont="1" applyFill="1" applyAlignment="1">
      <alignment vertical="center"/>
    </xf>
    <xf numFmtId="0" fontId="15" fillId="4" borderId="0" xfId="0" applyFont="1" applyFill="1"/>
    <xf numFmtId="0" fontId="10" fillId="0" borderId="7" xfId="0" applyFont="1" applyBorder="1"/>
    <xf numFmtId="0" fontId="10" fillId="0" borderId="7" xfId="0" applyFont="1" applyBorder="1" applyAlignment="1">
      <alignment horizontal="right"/>
    </xf>
    <xf numFmtId="4" fontId="10" fillId="0" borderId="0" xfId="0" applyNumberFormat="1" applyFont="1"/>
    <xf numFmtId="165" fontId="0" fillId="0" borderId="0" xfId="0" applyNumberFormat="1"/>
    <xf numFmtId="0" fontId="14" fillId="5" borderId="0" xfId="0" applyFont="1" applyFill="1" applyAlignment="1">
      <alignment vertical="center"/>
    </xf>
    <xf numFmtId="0" fontId="16" fillId="0" borderId="0" xfId="0" applyFont="1"/>
    <xf numFmtId="0" fontId="16" fillId="0" borderId="0" xfId="0" applyFont="1" applyAlignment="1">
      <alignment vertical="center"/>
    </xf>
    <xf numFmtId="166" fontId="0" fillId="0" borderId="0" xfId="0" applyNumberFormat="1" applyAlignment="1">
      <alignment horizontal="left" indent="1"/>
    </xf>
    <xf numFmtId="0" fontId="18" fillId="0" borderId="0" xfId="2"/>
    <xf numFmtId="0" fontId="9" fillId="3" borderId="3" xfId="0" applyFont="1" applyFill="1" applyBorder="1" applyAlignment="1">
      <alignment horizontal="center"/>
    </xf>
    <xf numFmtId="0" fontId="9" fillId="3" borderId="4" xfId="0" applyFont="1" applyFill="1" applyBorder="1" applyAlignment="1">
      <alignment horizontal="center"/>
    </xf>
    <xf numFmtId="0" fontId="9" fillId="3" borderId="5" xfId="0" applyFont="1" applyFill="1" applyBorder="1" applyAlignment="1">
      <alignment horizontal="center"/>
    </xf>
  </cellXfs>
  <cellStyles count="3">
    <cellStyle name="Hyperlink" xfId="2" builtinId="8"/>
    <cellStyle name="Normal" xfId="0" builtinId="0"/>
    <cellStyle name="Per cent" xfId="1" builtinId="5"/>
  </cellStyles>
  <dxfs count="22">
    <dxf>
      <alignment horizontal="right"/>
    </dxf>
    <dxf>
      <alignment horizontal="right"/>
    </dxf>
    <dxf>
      <fill>
        <patternFill patternType="none">
          <fgColor indexed="64"/>
          <bgColor auto="1"/>
        </patternFill>
      </fill>
    </dxf>
    <dxf>
      <numFmt numFmtId="4" formatCode="#,##0.00"/>
      <fill>
        <patternFill patternType="none">
          <fgColor indexed="64"/>
          <bgColor auto="1"/>
        </patternFill>
      </fill>
    </dxf>
    <dxf>
      <fill>
        <patternFill patternType="none">
          <fgColor indexed="64"/>
          <bgColor auto="1"/>
        </patternFill>
      </fill>
    </dxf>
    <dxf>
      <fill>
        <patternFill patternType="none">
          <fgColor indexed="64"/>
          <bgColor auto="1"/>
        </patternFill>
      </fill>
    </dxf>
    <dxf>
      <font>
        <b val="0"/>
        <i val="0"/>
        <strike val="0"/>
        <condense val="0"/>
        <extend val="0"/>
        <outline val="0"/>
        <shadow val="0"/>
        <u val="none"/>
        <vertAlign val="baseline"/>
        <sz val="10"/>
        <color auto="1"/>
        <name val="Calibri"/>
        <family val="2"/>
        <scheme val="none"/>
      </font>
      <numFmt numFmtId="4" formatCode="#,##0.00"/>
      <fill>
        <patternFill patternType="none">
          <fgColor indexed="64"/>
          <bgColor auto="1"/>
        </patternFill>
      </fill>
      <alignment horizontal="right" vertical="bottom" textRotation="0" wrapText="0" indent="0" justifyLastLine="0" shrinkToFit="0" readingOrder="0"/>
      <border diagonalUp="0" diagonalDown="0" outline="0">
        <left style="thin">
          <color rgb="FFD9D9D9"/>
        </left>
        <right style="thin">
          <color rgb="FFD9D9D9"/>
        </right>
        <top style="thin">
          <color rgb="FFD9D9D9"/>
        </top>
        <bottom style="thin">
          <color rgb="FFD9D9D9"/>
        </bottom>
      </border>
    </dxf>
    <dxf>
      <fill>
        <patternFill patternType="none">
          <fgColor indexed="64"/>
          <bgColor auto="1"/>
        </patternFill>
      </fill>
    </dxf>
    <dxf>
      <fill>
        <patternFill patternType="none">
          <fgColor indexed="64"/>
          <bgColor auto="1"/>
        </patternFill>
      </fill>
    </dxf>
    <dxf>
      <fill>
        <patternFill patternType="none">
          <fgColor indexed="64"/>
          <bgColor auto="1"/>
        </patternFill>
      </fill>
      <border outline="0">
        <left style="thin">
          <color rgb="FFD9D9D9"/>
        </left>
      </border>
    </dxf>
    <dxf>
      <numFmt numFmtId="4" formatCode="#,##0.00"/>
      <fill>
        <patternFill patternType="none">
          <fgColor indexed="64"/>
          <bgColor auto="1"/>
        </patternFill>
      </fill>
      <border outline="0">
        <left style="thin">
          <color rgb="FFD9D9D9"/>
        </left>
      </border>
    </dxf>
    <dxf>
      <numFmt numFmtId="4" formatCode="#,##0.00"/>
      <fill>
        <patternFill patternType="none">
          <fgColor indexed="64"/>
          <bgColor auto="1"/>
        </patternFill>
      </fill>
      <border outline="0">
        <right style="thin">
          <color rgb="FFD9D9D9"/>
        </right>
      </border>
    </dxf>
    <dxf>
      <fill>
        <patternFill patternType="none">
          <fgColor indexed="64"/>
          <bgColor auto="1"/>
        </patternFill>
      </fill>
      <border outline="0">
        <right style="thin">
          <color rgb="FFD9D9D9"/>
        </right>
      </border>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alignment textRotation="0" wrapText="0" indent="0" justifyLastLine="0" shrinkToFit="0" readingOrder="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pivotCacheDefinition" Target="pivotCache/pivotCacheDefinition2.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pivotCacheDefinition" Target="pivotCache/pivotCacheDefinition1.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microsoft.com/office/2007/relationships/slicerCache" Target="slicerCaches/slicerCache2.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microsoft.com/office/2007/relationships/slicerCache" Target="slicerCaches/slicerCach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2.svg"/><Relationship Id="rId2" Type="http://schemas.openxmlformats.org/officeDocument/2006/relationships/image" Target="../media/image1.png"/><Relationship Id="rId1" Type="http://schemas.openxmlformats.org/officeDocument/2006/relationships/hyperlink" Target="https://www.myonlinetraininghub.com/" TargetMode="External"/></Relationships>
</file>

<file path=xl/drawings/_rels/drawing10.xml.rels><?xml version="1.0" encoding="UTF-8" standalone="yes"?>
<Relationships xmlns="http://schemas.openxmlformats.org/package/2006/relationships"><Relationship Id="rId3" Type="http://schemas.openxmlformats.org/officeDocument/2006/relationships/image" Target="../media/image2.svg"/><Relationship Id="rId2" Type="http://schemas.openxmlformats.org/officeDocument/2006/relationships/image" Target="../media/image1.png"/><Relationship Id="rId1" Type="http://schemas.openxmlformats.org/officeDocument/2006/relationships/hyperlink" Target="https://www.myonlinetraininghub.com/" TargetMode="External"/></Relationships>
</file>

<file path=xl/drawings/_rels/drawing2.xml.rels><?xml version="1.0" encoding="UTF-8" standalone="yes"?>
<Relationships xmlns="http://schemas.openxmlformats.org/package/2006/relationships"><Relationship Id="rId3" Type="http://schemas.openxmlformats.org/officeDocument/2006/relationships/image" Target="../media/image2.svg"/><Relationship Id="rId7" Type="http://schemas.openxmlformats.org/officeDocument/2006/relationships/hyperlink" Target="https://youtu.be/K3KqOTdypyw" TargetMode="External"/><Relationship Id="rId2" Type="http://schemas.openxmlformats.org/officeDocument/2006/relationships/image" Target="../media/image1.png"/><Relationship Id="rId1" Type="http://schemas.openxmlformats.org/officeDocument/2006/relationships/hyperlink" Target="https://www.myonlinetraininghub.com/" TargetMode="External"/><Relationship Id="rId6" Type="http://schemas.openxmlformats.org/officeDocument/2006/relationships/image" Target="../media/image4.svg"/><Relationship Id="rId5" Type="http://schemas.openxmlformats.org/officeDocument/2006/relationships/image" Target="../media/image3.png"/><Relationship Id="rId4" Type="http://schemas.openxmlformats.org/officeDocument/2006/relationships/hyperlink" Target="https://www.myonlinetraininghub.com/excel-pivottables-how-to-analyze-data-in-seconds" TargetMode="External"/></Relationships>
</file>

<file path=xl/drawings/_rels/drawing3.xml.rels><?xml version="1.0" encoding="UTF-8" standalone="yes"?>
<Relationships xmlns="http://schemas.openxmlformats.org/package/2006/relationships"><Relationship Id="rId3" Type="http://schemas.openxmlformats.org/officeDocument/2006/relationships/image" Target="../media/image2.svg"/><Relationship Id="rId7" Type="http://schemas.openxmlformats.org/officeDocument/2006/relationships/hyperlink" Target="https://youtu.be/K3KqOTdypyw" TargetMode="External"/><Relationship Id="rId2" Type="http://schemas.openxmlformats.org/officeDocument/2006/relationships/image" Target="../media/image1.png"/><Relationship Id="rId1" Type="http://schemas.openxmlformats.org/officeDocument/2006/relationships/hyperlink" Target="https://www.myonlinetraininghub.com/" TargetMode="External"/><Relationship Id="rId6" Type="http://schemas.openxmlformats.org/officeDocument/2006/relationships/image" Target="../media/image4.svg"/><Relationship Id="rId5" Type="http://schemas.openxmlformats.org/officeDocument/2006/relationships/image" Target="../media/image3.png"/><Relationship Id="rId4" Type="http://schemas.openxmlformats.org/officeDocument/2006/relationships/hyperlink" Target="https://www.myonlinetraininghub.com/excel-pivottables-how-to-analyze-data-in-seconds" TargetMode="External"/></Relationships>
</file>

<file path=xl/drawings/_rels/drawing4.xml.rels><?xml version="1.0" encoding="UTF-8" standalone="yes"?>
<Relationships xmlns="http://schemas.openxmlformats.org/package/2006/relationships"><Relationship Id="rId3" Type="http://schemas.openxmlformats.org/officeDocument/2006/relationships/image" Target="../media/image2.svg"/><Relationship Id="rId7" Type="http://schemas.openxmlformats.org/officeDocument/2006/relationships/hyperlink" Target="https://youtu.be/K3KqOTdypyw" TargetMode="External"/><Relationship Id="rId2" Type="http://schemas.openxmlformats.org/officeDocument/2006/relationships/image" Target="../media/image1.png"/><Relationship Id="rId1" Type="http://schemas.openxmlformats.org/officeDocument/2006/relationships/hyperlink" Target="https://www.myonlinetraininghub.com/" TargetMode="External"/><Relationship Id="rId6" Type="http://schemas.openxmlformats.org/officeDocument/2006/relationships/image" Target="../media/image4.svg"/><Relationship Id="rId5" Type="http://schemas.openxmlformats.org/officeDocument/2006/relationships/image" Target="../media/image3.png"/><Relationship Id="rId4" Type="http://schemas.openxmlformats.org/officeDocument/2006/relationships/hyperlink" Target="https://www.myonlinetraininghub.com/excel-pivottables-how-to-analyze-data-in-seconds" TargetMode="External"/></Relationships>
</file>

<file path=xl/drawings/_rels/drawing5.xml.rels><?xml version="1.0" encoding="UTF-8" standalone="yes"?>
<Relationships xmlns="http://schemas.openxmlformats.org/package/2006/relationships"><Relationship Id="rId3" Type="http://schemas.openxmlformats.org/officeDocument/2006/relationships/image" Target="../media/image2.svg"/><Relationship Id="rId7" Type="http://schemas.openxmlformats.org/officeDocument/2006/relationships/hyperlink" Target="https://youtu.be/K3KqOTdypyw" TargetMode="External"/><Relationship Id="rId2" Type="http://schemas.openxmlformats.org/officeDocument/2006/relationships/image" Target="../media/image1.png"/><Relationship Id="rId1" Type="http://schemas.openxmlformats.org/officeDocument/2006/relationships/hyperlink" Target="https://www.myonlinetraininghub.com/" TargetMode="External"/><Relationship Id="rId6" Type="http://schemas.openxmlformats.org/officeDocument/2006/relationships/image" Target="../media/image4.svg"/><Relationship Id="rId5" Type="http://schemas.openxmlformats.org/officeDocument/2006/relationships/image" Target="../media/image3.png"/><Relationship Id="rId4" Type="http://schemas.openxmlformats.org/officeDocument/2006/relationships/hyperlink" Target="https://www.myonlinetraininghub.com/excel-pivottables-how-to-analyze-data-in-seconds" TargetMode="External"/></Relationships>
</file>

<file path=xl/drawings/_rels/drawing6.xml.rels><?xml version="1.0" encoding="UTF-8" standalone="yes"?>
<Relationships xmlns="http://schemas.openxmlformats.org/package/2006/relationships"><Relationship Id="rId3" Type="http://schemas.openxmlformats.org/officeDocument/2006/relationships/image" Target="../media/image2.svg"/><Relationship Id="rId7" Type="http://schemas.openxmlformats.org/officeDocument/2006/relationships/hyperlink" Target="https://youtu.be/K3KqOTdypyw" TargetMode="External"/><Relationship Id="rId2" Type="http://schemas.openxmlformats.org/officeDocument/2006/relationships/image" Target="../media/image1.png"/><Relationship Id="rId1" Type="http://schemas.openxmlformats.org/officeDocument/2006/relationships/hyperlink" Target="https://www.myonlinetraininghub.com/" TargetMode="External"/><Relationship Id="rId6" Type="http://schemas.openxmlformats.org/officeDocument/2006/relationships/image" Target="../media/image4.svg"/><Relationship Id="rId5" Type="http://schemas.openxmlformats.org/officeDocument/2006/relationships/image" Target="../media/image3.png"/><Relationship Id="rId4" Type="http://schemas.openxmlformats.org/officeDocument/2006/relationships/hyperlink" Target="https://www.myonlinetraininghub.com/excel-pivottables-how-to-analyze-data-in-seconds" TargetMode="External"/></Relationships>
</file>

<file path=xl/drawings/_rels/drawing7.xml.rels><?xml version="1.0" encoding="UTF-8" standalone="yes"?>
<Relationships xmlns="http://schemas.openxmlformats.org/package/2006/relationships"><Relationship Id="rId3" Type="http://schemas.openxmlformats.org/officeDocument/2006/relationships/image" Target="../media/image2.svg"/><Relationship Id="rId7" Type="http://schemas.openxmlformats.org/officeDocument/2006/relationships/hyperlink" Target="https://youtu.be/K3KqOTdypyw" TargetMode="External"/><Relationship Id="rId2" Type="http://schemas.openxmlformats.org/officeDocument/2006/relationships/image" Target="../media/image1.png"/><Relationship Id="rId1" Type="http://schemas.openxmlformats.org/officeDocument/2006/relationships/hyperlink" Target="https://www.myonlinetraininghub.com/" TargetMode="External"/><Relationship Id="rId6" Type="http://schemas.openxmlformats.org/officeDocument/2006/relationships/image" Target="../media/image4.svg"/><Relationship Id="rId5" Type="http://schemas.openxmlformats.org/officeDocument/2006/relationships/image" Target="../media/image3.png"/><Relationship Id="rId4" Type="http://schemas.openxmlformats.org/officeDocument/2006/relationships/hyperlink" Target="https://www.myonlinetraininghub.com/excel-pivottables-how-to-analyze-data-in-seconds" TargetMode="External"/></Relationships>
</file>

<file path=xl/drawings/_rels/drawing8.xml.rels><?xml version="1.0" encoding="UTF-8" standalone="yes"?>
<Relationships xmlns="http://schemas.openxmlformats.org/package/2006/relationships"><Relationship Id="rId3" Type="http://schemas.openxmlformats.org/officeDocument/2006/relationships/image" Target="../media/image2.svg"/><Relationship Id="rId7" Type="http://schemas.openxmlformats.org/officeDocument/2006/relationships/hyperlink" Target="https://youtu.be/K3KqOTdypyw" TargetMode="External"/><Relationship Id="rId2" Type="http://schemas.openxmlformats.org/officeDocument/2006/relationships/image" Target="../media/image1.png"/><Relationship Id="rId1" Type="http://schemas.openxmlformats.org/officeDocument/2006/relationships/hyperlink" Target="https://www.myonlinetraininghub.com/" TargetMode="External"/><Relationship Id="rId6" Type="http://schemas.openxmlformats.org/officeDocument/2006/relationships/image" Target="../media/image4.svg"/><Relationship Id="rId5" Type="http://schemas.openxmlformats.org/officeDocument/2006/relationships/image" Target="../media/image3.png"/><Relationship Id="rId4" Type="http://schemas.openxmlformats.org/officeDocument/2006/relationships/hyperlink" Target="https://www.myonlinetraininghub.com/excel-pivottables-how-to-analyze-data-in-seconds" TargetMode="External"/></Relationships>
</file>

<file path=xl/drawings/_rels/drawing9.xml.rels><?xml version="1.0" encoding="UTF-8" standalone="yes"?>
<Relationships xmlns="http://schemas.openxmlformats.org/package/2006/relationships"><Relationship Id="rId3" Type="http://schemas.openxmlformats.org/officeDocument/2006/relationships/image" Target="../media/image2.svg"/><Relationship Id="rId7" Type="http://schemas.openxmlformats.org/officeDocument/2006/relationships/hyperlink" Target="https://youtu.be/K3KqOTdypyw" TargetMode="External"/><Relationship Id="rId2" Type="http://schemas.openxmlformats.org/officeDocument/2006/relationships/image" Target="../media/image1.png"/><Relationship Id="rId1" Type="http://schemas.openxmlformats.org/officeDocument/2006/relationships/hyperlink" Target="https://www.myonlinetraininghub.com/" TargetMode="External"/><Relationship Id="rId6" Type="http://schemas.openxmlformats.org/officeDocument/2006/relationships/image" Target="../media/image4.svg"/><Relationship Id="rId5" Type="http://schemas.openxmlformats.org/officeDocument/2006/relationships/image" Target="../media/image3.png"/><Relationship Id="rId4" Type="http://schemas.openxmlformats.org/officeDocument/2006/relationships/hyperlink" Target="https://www.myonlinetraininghub.com/excel-pivottables-how-to-analyze-data-in-seconds" TargetMode="External"/></Relationships>
</file>

<file path=xl/drawings/drawing1.xml><?xml version="1.0" encoding="utf-8"?>
<xdr:wsDr xmlns:xdr="http://schemas.openxmlformats.org/drawingml/2006/spreadsheetDrawing" xmlns:a="http://schemas.openxmlformats.org/drawingml/2006/main">
  <xdr:oneCellAnchor>
    <xdr:from>
      <xdr:col>11</xdr:col>
      <xdr:colOff>400050</xdr:colOff>
      <xdr:row>0</xdr:row>
      <xdr:rowOff>0</xdr:rowOff>
    </xdr:from>
    <xdr:ext cx="3238500" cy="647700"/>
    <xdr:pic>
      <xdr:nvPicPr>
        <xdr:cNvPr id="2" name="my-online-training-hub-logo-2">
          <a:hlinkClick xmlns:r="http://schemas.openxmlformats.org/officeDocument/2006/relationships" r:id="rId1"/>
          <a:extLst>
            <a:ext uri="{FF2B5EF4-FFF2-40B4-BE49-F238E27FC236}">
              <a16:creationId xmlns:a16="http://schemas.microsoft.com/office/drawing/2014/main" id="{99A8D546-50D0-4E4A-9518-6C2D308067CF}"/>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rcRect/>
        <a:stretch/>
      </xdr:blipFill>
      <xdr:spPr>
        <a:xfrm>
          <a:off x="6819900" y="0"/>
          <a:ext cx="3238500" cy="647700"/>
        </a:xfrm>
        <a:prstGeom prst="rect">
          <a:avLst/>
        </a:prstGeom>
      </xdr:spPr>
    </xdr:pic>
    <xdr:clientData/>
  </xdr:oneCellAnchor>
</xdr:wsDr>
</file>

<file path=xl/drawings/drawing10.xml><?xml version="1.0" encoding="utf-8"?>
<xdr:wsDr xmlns:xdr="http://schemas.openxmlformats.org/drawingml/2006/spreadsheetDrawing" xmlns:a="http://schemas.openxmlformats.org/drawingml/2006/main">
  <xdr:oneCellAnchor>
    <xdr:from>
      <xdr:col>2</xdr:col>
      <xdr:colOff>2724150</xdr:colOff>
      <xdr:row>0</xdr:row>
      <xdr:rowOff>0</xdr:rowOff>
    </xdr:from>
    <xdr:ext cx="3238500" cy="647700"/>
    <xdr:pic>
      <xdr:nvPicPr>
        <xdr:cNvPr id="2" name="my-online-training-hub-logo-2">
          <a:hlinkClick xmlns:r="http://schemas.openxmlformats.org/officeDocument/2006/relationships" r:id="rId1"/>
          <a:extLst>
            <a:ext uri="{FF2B5EF4-FFF2-40B4-BE49-F238E27FC236}">
              <a16:creationId xmlns:a16="http://schemas.microsoft.com/office/drawing/2014/main" id="{66BBC972-4531-41DA-9333-5158C29106D6}"/>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rcRect/>
        <a:stretch/>
      </xdr:blipFill>
      <xdr:spPr>
        <a:xfrm>
          <a:off x="6076950" y="0"/>
          <a:ext cx="3238500" cy="64770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editAs="absolute">
    <xdr:from>
      <xdr:col>2</xdr:col>
      <xdr:colOff>107680</xdr:colOff>
      <xdr:row>0</xdr:row>
      <xdr:rowOff>45140</xdr:rowOff>
    </xdr:from>
    <xdr:to>
      <xdr:col>7</xdr:col>
      <xdr:colOff>352425</xdr:colOff>
      <xdr:row>1</xdr:row>
      <xdr:rowOff>0</xdr:rowOff>
    </xdr:to>
    <xdr:pic>
      <xdr:nvPicPr>
        <xdr:cNvPr id="2" name="my-online-training-hub-logo-2">
          <a:hlinkClick xmlns:r="http://schemas.openxmlformats.org/officeDocument/2006/relationships" r:id="rId1"/>
          <a:extLst>
            <a:ext uri="{FF2B5EF4-FFF2-40B4-BE49-F238E27FC236}">
              <a16:creationId xmlns:a16="http://schemas.microsoft.com/office/drawing/2014/main" id="{9E3DCEC7-20D9-4A94-81E7-9D2AE9079FF8}"/>
            </a:ext>
          </a:extLst>
        </xdr:cNvPr>
        <xdr:cNvPicPr>
          <a:picLocks noChangeAspect="1"/>
        </xdr:cNvPicPr>
      </xdr:nvPicPr>
      <xdr:blipFill rotWithShape="1">
        <a:blip xmlns:r="http://schemas.openxmlformats.org/officeDocument/2006/relationships" r:embed="rId2">
          <a:extLst>
            <a:ext uri="{96DAC541-7B7A-43D3-8B79-37D633B846F1}">
              <asvg:svgBlip xmlns:asvg="http://schemas.microsoft.com/office/drawing/2016/SVG/main" r:embed="rId3"/>
            </a:ext>
          </a:extLst>
        </a:blip>
        <a:srcRect t="10349"/>
        <a:stretch>
          <a:fillRect/>
        </a:stretch>
      </xdr:blipFill>
      <xdr:spPr>
        <a:xfrm>
          <a:off x="5965555" y="45140"/>
          <a:ext cx="3197495" cy="573985"/>
        </a:xfrm>
        <a:prstGeom prst="rect">
          <a:avLst/>
        </a:prstGeom>
      </xdr:spPr>
    </xdr:pic>
    <xdr:clientData/>
  </xdr:twoCellAnchor>
  <xdr:twoCellAnchor editAs="absolute">
    <xdr:from>
      <xdr:col>1</xdr:col>
      <xdr:colOff>2352675</xdr:colOff>
      <xdr:row>0</xdr:row>
      <xdr:rowOff>161925</xdr:rowOff>
    </xdr:from>
    <xdr:to>
      <xdr:col>1</xdr:col>
      <xdr:colOff>3514073</xdr:colOff>
      <xdr:row>0</xdr:row>
      <xdr:rowOff>457200</xdr:rowOff>
    </xdr:to>
    <xdr:grpSp>
      <xdr:nvGrpSpPr>
        <xdr:cNvPr id="3" name="Group 2">
          <a:hlinkClick xmlns:r="http://schemas.openxmlformats.org/officeDocument/2006/relationships" r:id="rId4"/>
          <a:extLst>
            <a:ext uri="{FF2B5EF4-FFF2-40B4-BE49-F238E27FC236}">
              <a16:creationId xmlns:a16="http://schemas.microsoft.com/office/drawing/2014/main" id="{2419B6BC-6D26-46D9-91FE-ECAC6BB29BA2}"/>
            </a:ext>
          </a:extLst>
        </xdr:cNvPr>
        <xdr:cNvGrpSpPr/>
      </xdr:nvGrpSpPr>
      <xdr:grpSpPr>
        <a:xfrm>
          <a:off x="2571750" y="161925"/>
          <a:ext cx="1161398" cy="295275"/>
          <a:chOff x="4486275" y="142875"/>
          <a:chExt cx="1162050" cy="295275"/>
        </a:xfrm>
      </xdr:grpSpPr>
      <xdr:sp macro="" textlink="">
        <xdr:nvSpPr>
          <xdr:cNvPr id="4" name="Rectangle: Rounded Corners 3">
            <a:extLst>
              <a:ext uri="{FF2B5EF4-FFF2-40B4-BE49-F238E27FC236}">
                <a16:creationId xmlns:a16="http://schemas.microsoft.com/office/drawing/2014/main" id="{633BC58C-82A4-D550-D443-4FA2AB01A7DA}"/>
              </a:ext>
            </a:extLst>
          </xdr:cNvPr>
          <xdr:cNvSpPr/>
        </xdr:nvSpPr>
        <xdr:spPr>
          <a:xfrm>
            <a:off x="4486275" y="142875"/>
            <a:ext cx="1162050" cy="295275"/>
          </a:xfrm>
          <a:prstGeom prst="roundRect">
            <a:avLst/>
          </a:prstGeom>
          <a:solidFill>
            <a:schemeClr val="bg1">
              <a:lumMod val="65000"/>
            </a:schemeClr>
          </a:solidFill>
        </xdr:spPr>
        <xdr:style>
          <a:lnRef idx="0">
            <a:schemeClr val="accent3"/>
          </a:lnRef>
          <a:fillRef idx="3">
            <a:schemeClr val="accent3"/>
          </a:fillRef>
          <a:effectRef idx="3">
            <a:schemeClr val="accent3"/>
          </a:effectRef>
          <a:fontRef idx="minor">
            <a:schemeClr val="lt1"/>
          </a:fontRef>
        </xdr:style>
        <xdr:txBody>
          <a:bodyPr vertOverflow="clip" horzOverflow="clip" rtlCol="0" anchor="ctr"/>
          <a:lstStyle/>
          <a:p>
            <a:pPr algn="l"/>
            <a:r>
              <a:rPr lang="en-AU" sz="1100">
                <a:latin typeface="Segoe UI" panose="020B0502040204020203" pitchFamily="34" charset="0"/>
                <a:cs typeface="Segoe UI" panose="020B0502040204020203" pitchFamily="34" charset="0"/>
              </a:rPr>
              <a:t>read tutorial</a:t>
            </a:r>
          </a:p>
        </xdr:txBody>
      </xdr:sp>
      <xdr:pic>
        <xdr:nvPicPr>
          <xdr:cNvPr id="5" name="Graphic 4" descr="Document">
            <a:extLst>
              <a:ext uri="{FF2B5EF4-FFF2-40B4-BE49-F238E27FC236}">
                <a16:creationId xmlns:a16="http://schemas.microsoft.com/office/drawing/2014/main" id="{1D5DB2C7-70F9-5BD3-3434-CE7ECFE84D6F}"/>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5391149" y="171449"/>
            <a:ext cx="238126" cy="238126"/>
          </a:xfrm>
          <a:prstGeom prst="rect">
            <a:avLst/>
          </a:prstGeom>
        </xdr:spPr>
      </xdr:pic>
    </xdr:grpSp>
    <xdr:clientData/>
  </xdr:twoCellAnchor>
  <xdr:twoCellAnchor editAs="absolute">
    <xdr:from>
      <xdr:col>1</xdr:col>
      <xdr:colOff>3656947</xdr:colOff>
      <xdr:row>0</xdr:row>
      <xdr:rowOff>161925</xdr:rowOff>
    </xdr:from>
    <xdr:to>
      <xdr:col>1</xdr:col>
      <xdr:colOff>5023579</xdr:colOff>
      <xdr:row>0</xdr:row>
      <xdr:rowOff>457200</xdr:rowOff>
    </xdr:to>
    <xdr:grpSp>
      <xdr:nvGrpSpPr>
        <xdr:cNvPr id="6" name="Group 5">
          <a:hlinkClick xmlns:r="http://schemas.openxmlformats.org/officeDocument/2006/relationships" r:id="rId7"/>
          <a:extLst>
            <a:ext uri="{FF2B5EF4-FFF2-40B4-BE49-F238E27FC236}">
              <a16:creationId xmlns:a16="http://schemas.microsoft.com/office/drawing/2014/main" id="{FD6ADF04-8EDC-4B6D-945C-85D26FEDDD27}"/>
            </a:ext>
          </a:extLst>
        </xdr:cNvPr>
        <xdr:cNvGrpSpPr/>
      </xdr:nvGrpSpPr>
      <xdr:grpSpPr>
        <a:xfrm>
          <a:off x="3876022" y="161925"/>
          <a:ext cx="1366632" cy="295275"/>
          <a:chOff x="5400674" y="152400"/>
          <a:chExt cx="1362075" cy="295275"/>
        </a:xfrm>
      </xdr:grpSpPr>
      <xdr:sp macro="" textlink="">
        <xdr:nvSpPr>
          <xdr:cNvPr id="7" name="Rectangle: Rounded Corners 6">
            <a:extLst>
              <a:ext uri="{FF2B5EF4-FFF2-40B4-BE49-F238E27FC236}">
                <a16:creationId xmlns:a16="http://schemas.microsoft.com/office/drawing/2014/main" id="{687EE022-DE5D-F9D0-892C-0A81F5CC5040}"/>
              </a:ext>
            </a:extLst>
          </xdr:cNvPr>
          <xdr:cNvSpPr/>
        </xdr:nvSpPr>
        <xdr:spPr>
          <a:xfrm>
            <a:off x="5400674" y="152400"/>
            <a:ext cx="1362075" cy="295275"/>
          </a:xfrm>
          <a:prstGeom prst="roundRect">
            <a:avLst/>
          </a:prstGeom>
          <a:solidFill>
            <a:schemeClr val="bg1">
              <a:lumMod val="65000"/>
            </a:schemeClr>
          </a:solidFill>
        </xdr:spPr>
        <xdr:style>
          <a:lnRef idx="0">
            <a:schemeClr val="accent3"/>
          </a:lnRef>
          <a:fillRef idx="3">
            <a:schemeClr val="accent3"/>
          </a:fillRef>
          <a:effectRef idx="3">
            <a:schemeClr val="accent3"/>
          </a:effectRef>
          <a:fontRef idx="minor">
            <a:schemeClr val="lt1"/>
          </a:fontRef>
        </xdr:style>
        <xdr:txBody>
          <a:bodyPr vertOverflow="clip" horzOverflow="clip" rtlCol="0" anchor="ctr"/>
          <a:lstStyle/>
          <a:p>
            <a:pPr algn="l"/>
            <a:r>
              <a:rPr lang="en-AU" sz="1100">
                <a:latin typeface="Segoe UI" panose="020B0502040204020203" pitchFamily="34" charset="0"/>
                <a:cs typeface="Segoe UI" panose="020B0502040204020203" pitchFamily="34" charset="0"/>
              </a:rPr>
              <a:t>watch tutorial</a:t>
            </a:r>
          </a:p>
        </xdr:txBody>
      </xdr:sp>
      <xdr:grpSp>
        <xdr:nvGrpSpPr>
          <xdr:cNvPr id="8" name="Group 7">
            <a:extLst>
              <a:ext uri="{FF2B5EF4-FFF2-40B4-BE49-F238E27FC236}">
                <a16:creationId xmlns:a16="http://schemas.microsoft.com/office/drawing/2014/main" id="{79A1DB78-E81D-1A7C-2A2E-74C3A2DA5A98}"/>
              </a:ext>
            </a:extLst>
          </xdr:cNvPr>
          <xdr:cNvGrpSpPr/>
        </xdr:nvGrpSpPr>
        <xdr:grpSpPr>
          <a:xfrm>
            <a:off x="6419850" y="200025"/>
            <a:ext cx="280427" cy="200025"/>
            <a:chOff x="5495924" y="2943225"/>
            <a:chExt cx="1362075" cy="971550"/>
          </a:xfrm>
        </xdr:grpSpPr>
        <xdr:sp macro="" textlink="">
          <xdr:nvSpPr>
            <xdr:cNvPr id="9" name="Rectangle: Rounded Corners 8">
              <a:extLst>
                <a:ext uri="{FF2B5EF4-FFF2-40B4-BE49-F238E27FC236}">
                  <a16:creationId xmlns:a16="http://schemas.microsoft.com/office/drawing/2014/main" id="{22EE6A70-BD75-952B-DCCE-9E47C2A04BEA}"/>
                </a:ext>
              </a:extLst>
            </xdr:cNvPr>
            <xdr:cNvSpPr/>
          </xdr:nvSpPr>
          <xdr:spPr>
            <a:xfrm>
              <a:off x="5495924" y="2943225"/>
              <a:ext cx="1362075" cy="971550"/>
            </a:xfrm>
            <a:prstGeom prst="roundRect">
              <a:avLst>
                <a:gd name="adj" fmla="val 23738"/>
              </a:avLst>
            </a:prstGeom>
            <a:solidFill>
              <a:srgbClr val="FF0000">
                <a:alpha val="69804"/>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sp macro="" textlink="">
          <xdr:nvSpPr>
            <xdr:cNvPr id="10" name="Isosceles Triangle 9">
              <a:extLst>
                <a:ext uri="{FF2B5EF4-FFF2-40B4-BE49-F238E27FC236}">
                  <a16:creationId xmlns:a16="http://schemas.microsoft.com/office/drawing/2014/main" id="{AB7CB7D4-3A0E-1A40-5515-C4A557D48759}"/>
                </a:ext>
              </a:extLst>
            </xdr:cNvPr>
            <xdr:cNvSpPr/>
          </xdr:nvSpPr>
          <xdr:spPr>
            <a:xfrm rot="5400000">
              <a:off x="5960961" y="3267000"/>
              <a:ext cx="432000" cy="324000"/>
            </a:xfrm>
            <a:prstGeom prst="triangl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grpSp>
    </xdr:grpSp>
    <xdr:clientData/>
  </xdr:twoCellAnchor>
</xdr:wsDr>
</file>

<file path=xl/drawings/drawing3.xml><?xml version="1.0" encoding="utf-8"?>
<xdr:wsDr xmlns:xdr="http://schemas.openxmlformats.org/drawingml/2006/spreadsheetDrawing" xmlns:a="http://schemas.openxmlformats.org/drawingml/2006/main">
  <xdr:twoCellAnchor editAs="absolute">
    <xdr:from>
      <xdr:col>13</xdr:col>
      <xdr:colOff>422930</xdr:colOff>
      <xdr:row>0</xdr:row>
      <xdr:rowOff>38100</xdr:rowOff>
    </xdr:from>
    <xdr:to>
      <xdr:col>17</xdr:col>
      <xdr:colOff>553375</xdr:colOff>
      <xdr:row>0</xdr:row>
      <xdr:rowOff>612085</xdr:rowOff>
    </xdr:to>
    <xdr:pic>
      <xdr:nvPicPr>
        <xdr:cNvPr id="10" name="my-online-training-hub-logo-2">
          <a:hlinkClick xmlns:r="http://schemas.openxmlformats.org/officeDocument/2006/relationships" r:id="rId1"/>
          <a:extLst>
            <a:ext uri="{FF2B5EF4-FFF2-40B4-BE49-F238E27FC236}">
              <a16:creationId xmlns:a16="http://schemas.microsoft.com/office/drawing/2014/main" id="{D728C4DC-7F8C-4CC2-AC0A-868234E228E1}"/>
            </a:ext>
          </a:extLst>
        </xdr:cNvPr>
        <xdr:cNvPicPr>
          <a:picLocks noChangeAspect="1"/>
        </xdr:cNvPicPr>
      </xdr:nvPicPr>
      <xdr:blipFill rotWithShape="1">
        <a:blip xmlns:r="http://schemas.openxmlformats.org/officeDocument/2006/relationships" r:embed="rId2">
          <a:extLst>
            <a:ext uri="{96DAC541-7B7A-43D3-8B79-37D633B846F1}">
              <asvg:svgBlip xmlns:asvg="http://schemas.microsoft.com/office/drawing/2016/SVG/main" r:embed="rId3"/>
            </a:ext>
          </a:extLst>
        </a:blip>
        <a:srcRect t="10349"/>
        <a:stretch>
          <a:fillRect/>
        </a:stretch>
      </xdr:blipFill>
      <xdr:spPr>
        <a:xfrm>
          <a:off x="11405255" y="38100"/>
          <a:ext cx="3197495" cy="573985"/>
        </a:xfrm>
        <a:prstGeom prst="rect">
          <a:avLst/>
        </a:prstGeom>
      </xdr:spPr>
    </xdr:pic>
    <xdr:clientData/>
  </xdr:twoCellAnchor>
  <xdr:twoCellAnchor editAs="absolute">
    <xdr:from>
      <xdr:col>5</xdr:col>
      <xdr:colOff>0</xdr:colOff>
      <xdr:row>0</xdr:row>
      <xdr:rowOff>171450</xdr:rowOff>
    </xdr:from>
    <xdr:to>
      <xdr:col>6</xdr:col>
      <xdr:colOff>180323</xdr:colOff>
      <xdr:row>0</xdr:row>
      <xdr:rowOff>466725</xdr:rowOff>
    </xdr:to>
    <xdr:grpSp>
      <xdr:nvGrpSpPr>
        <xdr:cNvPr id="11" name="Group 10">
          <a:hlinkClick xmlns:r="http://schemas.openxmlformats.org/officeDocument/2006/relationships" r:id="rId4"/>
          <a:extLst>
            <a:ext uri="{FF2B5EF4-FFF2-40B4-BE49-F238E27FC236}">
              <a16:creationId xmlns:a16="http://schemas.microsoft.com/office/drawing/2014/main" id="{05DA8ABE-8A9E-41BF-8176-4BBBB27CFDF9}"/>
            </a:ext>
          </a:extLst>
        </xdr:cNvPr>
        <xdr:cNvGrpSpPr/>
      </xdr:nvGrpSpPr>
      <xdr:grpSpPr>
        <a:xfrm>
          <a:off x="4286250" y="171450"/>
          <a:ext cx="1161398" cy="295275"/>
          <a:chOff x="4486275" y="142875"/>
          <a:chExt cx="1162050" cy="295275"/>
        </a:xfrm>
      </xdr:grpSpPr>
      <xdr:sp macro="" textlink="">
        <xdr:nvSpPr>
          <xdr:cNvPr id="12" name="Rectangle: Rounded Corners 11">
            <a:extLst>
              <a:ext uri="{FF2B5EF4-FFF2-40B4-BE49-F238E27FC236}">
                <a16:creationId xmlns:a16="http://schemas.microsoft.com/office/drawing/2014/main" id="{8983B55F-FA42-8BBE-37E1-9FCF81E7C859}"/>
              </a:ext>
            </a:extLst>
          </xdr:cNvPr>
          <xdr:cNvSpPr/>
        </xdr:nvSpPr>
        <xdr:spPr>
          <a:xfrm>
            <a:off x="4486275" y="142875"/>
            <a:ext cx="1162050" cy="295275"/>
          </a:xfrm>
          <a:prstGeom prst="roundRect">
            <a:avLst/>
          </a:prstGeom>
          <a:solidFill>
            <a:schemeClr val="bg1">
              <a:lumMod val="65000"/>
            </a:schemeClr>
          </a:solidFill>
        </xdr:spPr>
        <xdr:style>
          <a:lnRef idx="0">
            <a:schemeClr val="accent3"/>
          </a:lnRef>
          <a:fillRef idx="3">
            <a:schemeClr val="accent3"/>
          </a:fillRef>
          <a:effectRef idx="3">
            <a:schemeClr val="accent3"/>
          </a:effectRef>
          <a:fontRef idx="minor">
            <a:schemeClr val="lt1"/>
          </a:fontRef>
        </xdr:style>
        <xdr:txBody>
          <a:bodyPr vertOverflow="clip" horzOverflow="clip" rtlCol="0" anchor="ctr"/>
          <a:lstStyle/>
          <a:p>
            <a:pPr algn="l"/>
            <a:r>
              <a:rPr lang="en-AU" sz="1100">
                <a:latin typeface="Segoe UI" panose="020B0502040204020203" pitchFamily="34" charset="0"/>
                <a:cs typeface="Segoe UI" panose="020B0502040204020203" pitchFamily="34" charset="0"/>
              </a:rPr>
              <a:t>read tutorial</a:t>
            </a:r>
          </a:p>
        </xdr:txBody>
      </xdr:sp>
      <xdr:pic>
        <xdr:nvPicPr>
          <xdr:cNvPr id="13" name="Graphic 12" descr="Document">
            <a:extLst>
              <a:ext uri="{FF2B5EF4-FFF2-40B4-BE49-F238E27FC236}">
                <a16:creationId xmlns:a16="http://schemas.microsoft.com/office/drawing/2014/main" id="{7E2B865A-459A-140C-B917-89C438501856}"/>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5391149" y="171449"/>
            <a:ext cx="238126" cy="238126"/>
          </a:xfrm>
          <a:prstGeom prst="rect">
            <a:avLst/>
          </a:prstGeom>
        </xdr:spPr>
      </xdr:pic>
    </xdr:grpSp>
    <xdr:clientData/>
  </xdr:twoCellAnchor>
  <xdr:twoCellAnchor editAs="absolute">
    <xdr:from>
      <xdr:col>6</xdr:col>
      <xdr:colOff>323197</xdr:colOff>
      <xdr:row>0</xdr:row>
      <xdr:rowOff>171450</xdr:rowOff>
    </xdr:from>
    <xdr:to>
      <xdr:col>7</xdr:col>
      <xdr:colOff>642079</xdr:colOff>
      <xdr:row>0</xdr:row>
      <xdr:rowOff>466725</xdr:rowOff>
    </xdr:to>
    <xdr:grpSp>
      <xdr:nvGrpSpPr>
        <xdr:cNvPr id="14" name="Group 13">
          <a:hlinkClick xmlns:r="http://schemas.openxmlformats.org/officeDocument/2006/relationships" r:id="rId7"/>
          <a:extLst>
            <a:ext uri="{FF2B5EF4-FFF2-40B4-BE49-F238E27FC236}">
              <a16:creationId xmlns:a16="http://schemas.microsoft.com/office/drawing/2014/main" id="{42EC17E2-672B-442C-AF0B-22A97AA11E49}"/>
            </a:ext>
          </a:extLst>
        </xdr:cNvPr>
        <xdr:cNvGrpSpPr/>
      </xdr:nvGrpSpPr>
      <xdr:grpSpPr>
        <a:xfrm>
          <a:off x="5590522" y="171450"/>
          <a:ext cx="1366632" cy="295275"/>
          <a:chOff x="5400674" y="152400"/>
          <a:chExt cx="1362075" cy="295275"/>
        </a:xfrm>
      </xdr:grpSpPr>
      <xdr:sp macro="" textlink="">
        <xdr:nvSpPr>
          <xdr:cNvPr id="15" name="Rectangle: Rounded Corners 14">
            <a:extLst>
              <a:ext uri="{FF2B5EF4-FFF2-40B4-BE49-F238E27FC236}">
                <a16:creationId xmlns:a16="http://schemas.microsoft.com/office/drawing/2014/main" id="{68590F1D-E028-4531-B4B4-66B8ACEC8AC8}"/>
              </a:ext>
            </a:extLst>
          </xdr:cNvPr>
          <xdr:cNvSpPr/>
        </xdr:nvSpPr>
        <xdr:spPr>
          <a:xfrm>
            <a:off x="5400674" y="152400"/>
            <a:ext cx="1362075" cy="295275"/>
          </a:xfrm>
          <a:prstGeom prst="roundRect">
            <a:avLst/>
          </a:prstGeom>
          <a:solidFill>
            <a:schemeClr val="bg1">
              <a:lumMod val="65000"/>
            </a:schemeClr>
          </a:solidFill>
        </xdr:spPr>
        <xdr:style>
          <a:lnRef idx="0">
            <a:schemeClr val="accent3"/>
          </a:lnRef>
          <a:fillRef idx="3">
            <a:schemeClr val="accent3"/>
          </a:fillRef>
          <a:effectRef idx="3">
            <a:schemeClr val="accent3"/>
          </a:effectRef>
          <a:fontRef idx="minor">
            <a:schemeClr val="lt1"/>
          </a:fontRef>
        </xdr:style>
        <xdr:txBody>
          <a:bodyPr vertOverflow="clip" horzOverflow="clip" rtlCol="0" anchor="ctr"/>
          <a:lstStyle/>
          <a:p>
            <a:pPr algn="l"/>
            <a:r>
              <a:rPr lang="en-AU" sz="1100">
                <a:latin typeface="Segoe UI" panose="020B0502040204020203" pitchFamily="34" charset="0"/>
                <a:cs typeface="Segoe UI" panose="020B0502040204020203" pitchFamily="34" charset="0"/>
              </a:rPr>
              <a:t>watch tutorial</a:t>
            </a:r>
          </a:p>
        </xdr:txBody>
      </xdr:sp>
      <xdr:grpSp>
        <xdr:nvGrpSpPr>
          <xdr:cNvPr id="16" name="Group 15">
            <a:extLst>
              <a:ext uri="{FF2B5EF4-FFF2-40B4-BE49-F238E27FC236}">
                <a16:creationId xmlns:a16="http://schemas.microsoft.com/office/drawing/2014/main" id="{0F64FE55-914E-8ADA-9EEF-0EECE74FC53A}"/>
              </a:ext>
            </a:extLst>
          </xdr:cNvPr>
          <xdr:cNvGrpSpPr/>
        </xdr:nvGrpSpPr>
        <xdr:grpSpPr>
          <a:xfrm>
            <a:off x="6419850" y="200025"/>
            <a:ext cx="280427" cy="200025"/>
            <a:chOff x="5495924" y="2943225"/>
            <a:chExt cx="1362075" cy="971550"/>
          </a:xfrm>
        </xdr:grpSpPr>
        <xdr:sp macro="" textlink="">
          <xdr:nvSpPr>
            <xdr:cNvPr id="17" name="Rectangle: Rounded Corners 16">
              <a:extLst>
                <a:ext uri="{FF2B5EF4-FFF2-40B4-BE49-F238E27FC236}">
                  <a16:creationId xmlns:a16="http://schemas.microsoft.com/office/drawing/2014/main" id="{FEFAFE1C-4789-3A8D-178A-6172CB3880E2}"/>
                </a:ext>
              </a:extLst>
            </xdr:cNvPr>
            <xdr:cNvSpPr/>
          </xdr:nvSpPr>
          <xdr:spPr>
            <a:xfrm>
              <a:off x="5495924" y="2943225"/>
              <a:ext cx="1362075" cy="971550"/>
            </a:xfrm>
            <a:prstGeom prst="roundRect">
              <a:avLst>
                <a:gd name="adj" fmla="val 23738"/>
              </a:avLst>
            </a:prstGeom>
            <a:solidFill>
              <a:srgbClr val="FF0000">
                <a:alpha val="69804"/>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sp macro="" textlink="">
          <xdr:nvSpPr>
            <xdr:cNvPr id="18" name="Isosceles Triangle 17">
              <a:extLst>
                <a:ext uri="{FF2B5EF4-FFF2-40B4-BE49-F238E27FC236}">
                  <a16:creationId xmlns:a16="http://schemas.microsoft.com/office/drawing/2014/main" id="{748A0AF8-8394-9C97-9E1F-A892D7AFF21F}"/>
                </a:ext>
              </a:extLst>
            </xdr:cNvPr>
            <xdr:cNvSpPr/>
          </xdr:nvSpPr>
          <xdr:spPr>
            <a:xfrm rot="5400000">
              <a:off x="5960961" y="3267000"/>
              <a:ext cx="432000" cy="324000"/>
            </a:xfrm>
            <a:prstGeom prst="triangl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grpSp>
    </xdr:grpSp>
    <xdr:clientData/>
  </xdr:twoCellAnchor>
</xdr:wsDr>
</file>

<file path=xl/drawings/drawing4.xml><?xml version="1.0" encoding="utf-8"?>
<xdr:wsDr xmlns:xdr="http://schemas.openxmlformats.org/drawingml/2006/spreadsheetDrawing" xmlns:a="http://schemas.openxmlformats.org/drawingml/2006/main">
  <xdr:twoCellAnchor editAs="absolute">
    <xdr:from>
      <xdr:col>6</xdr:col>
      <xdr:colOff>971550</xdr:colOff>
      <xdr:row>0</xdr:row>
      <xdr:rowOff>57150</xdr:rowOff>
    </xdr:from>
    <xdr:to>
      <xdr:col>10</xdr:col>
      <xdr:colOff>311420</xdr:colOff>
      <xdr:row>1</xdr:row>
      <xdr:rowOff>12010</xdr:rowOff>
    </xdr:to>
    <xdr:pic>
      <xdr:nvPicPr>
        <xdr:cNvPr id="2" name="my-online-training-hub-logo-2">
          <a:hlinkClick xmlns:r="http://schemas.openxmlformats.org/officeDocument/2006/relationships" r:id="rId1"/>
          <a:extLst>
            <a:ext uri="{FF2B5EF4-FFF2-40B4-BE49-F238E27FC236}">
              <a16:creationId xmlns:a16="http://schemas.microsoft.com/office/drawing/2014/main" id="{EFE018B2-8770-4435-AAF0-1EDF98FE7053}"/>
            </a:ext>
          </a:extLst>
        </xdr:cNvPr>
        <xdr:cNvPicPr>
          <a:picLocks noChangeAspect="1"/>
        </xdr:cNvPicPr>
      </xdr:nvPicPr>
      <xdr:blipFill rotWithShape="1">
        <a:blip xmlns:r="http://schemas.openxmlformats.org/officeDocument/2006/relationships" r:embed="rId2">
          <a:extLst>
            <a:ext uri="{96DAC541-7B7A-43D3-8B79-37D633B846F1}">
              <asvg:svgBlip xmlns:asvg="http://schemas.microsoft.com/office/drawing/2016/SVG/main" r:embed="rId3"/>
            </a:ext>
          </a:extLst>
        </a:blip>
        <a:srcRect t="10349"/>
        <a:stretch>
          <a:fillRect/>
        </a:stretch>
      </xdr:blipFill>
      <xdr:spPr>
        <a:xfrm>
          <a:off x="6496050" y="57150"/>
          <a:ext cx="3197495" cy="573985"/>
        </a:xfrm>
        <a:prstGeom prst="rect">
          <a:avLst/>
        </a:prstGeom>
      </xdr:spPr>
    </xdr:pic>
    <xdr:clientData/>
  </xdr:twoCellAnchor>
  <xdr:twoCellAnchor editAs="absolute">
    <xdr:from>
      <xdr:col>2</xdr:col>
      <xdr:colOff>1133475</xdr:colOff>
      <xdr:row>0</xdr:row>
      <xdr:rowOff>171450</xdr:rowOff>
    </xdr:from>
    <xdr:to>
      <xdr:col>4</xdr:col>
      <xdr:colOff>27923</xdr:colOff>
      <xdr:row>0</xdr:row>
      <xdr:rowOff>466725</xdr:rowOff>
    </xdr:to>
    <xdr:grpSp>
      <xdr:nvGrpSpPr>
        <xdr:cNvPr id="3" name="Group 2">
          <a:hlinkClick xmlns:r="http://schemas.openxmlformats.org/officeDocument/2006/relationships" r:id="rId4"/>
          <a:extLst>
            <a:ext uri="{FF2B5EF4-FFF2-40B4-BE49-F238E27FC236}">
              <a16:creationId xmlns:a16="http://schemas.microsoft.com/office/drawing/2014/main" id="{7E96E8D1-257C-4B1C-B8D1-32669A9911FE}"/>
            </a:ext>
          </a:extLst>
        </xdr:cNvPr>
        <xdr:cNvGrpSpPr/>
      </xdr:nvGrpSpPr>
      <xdr:grpSpPr>
        <a:xfrm>
          <a:off x="3286125" y="171450"/>
          <a:ext cx="1161398" cy="295275"/>
          <a:chOff x="4486275" y="142875"/>
          <a:chExt cx="1162050" cy="295275"/>
        </a:xfrm>
      </xdr:grpSpPr>
      <xdr:sp macro="" textlink="">
        <xdr:nvSpPr>
          <xdr:cNvPr id="4" name="Rectangle: Rounded Corners 3">
            <a:extLst>
              <a:ext uri="{FF2B5EF4-FFF2-40B4-BE49-F238E27FC236}">
                <a16:creationId xmlns:a16="http://schemas.microsoft.com/office/drawing/2014/main" id="{04CF4C02-3894-70B6-DDCA-F40609852494}"/>
              </a:ext>
            </a:extLst>
          </xdr:cNvPr>
          <xdr:cNvSpPr/>
        </xdr:nvSpPr>
        <xdr:spPr>
          <a:xfrm>
            <a:off x="4486275" y="142875"/>
            <a:ext cx="1162050" cy="295275"/>
          </a:xfrm>
          <a:prstGeom prst="roundRect">
            <a:avLst/>
          </a:prstGeom>
          <a:solidFill>
            <a:schemeClr val="bg1">
              <a:lumMod val="65000"/>
            </a:schemeClr>
          </a:solidFill>
        </xdr:spPr>
        <xdr:style>
          <a:lnRef idx="0">
            <a:schemeClr val="accent3"/>
          </a:lnRef>
          <a:fillRef idx="3">
            <a:schemeClr val="accent3"/>
          </a:fillRef>
          <a:effectRef idx="3">
            <a:schemeClr val="accent3"/>
          </a:effectRef>
          <a:fontRef idx="minor">
            <a:schemeClr val="lt1"/>
          </a:fontRef>
        </xdr:style>
        <xdr:txBody>
          <a:bodyPr vertOverflow="clip" horzOverflow="clip" rtlCol="0" anchor="ctr"/>
          <a:lstStyle/>
          <a:p>
            <a:pPr algn="l"/>
            <a:r>
              <a:rPr lang="en-AU" sz="1100">
                <a:latin typeface="Segoe UI" panose="020B0502040204020203" pitchFamily="34" charset="0"/>
                <a:cs typeface="Segoe UI" panose="020B0502040204020203" pitchFamily="34" charset="0"/>
              </a:rPr>
              <a:t>read tutorial</a:t>
            </a:r>
          </a:p>
        </xdr:txBody>
      </xdr:sp>
      <xdr:pic>
        <xdr:nvPicPr>
          <xdr:cNvPr id="5" name="Graphic 4" descr="Document">
            <a:extLst>
              <a:ext uri="{FF2B5EF4-FFF2-40B4-BE49-F238E27FC236}">
                <a16:creationId xmlns:a16="http://schemas.microsoft.com/office/drawing/2014/main" id="{FE526733-3888-1682-9C01-5D77D1EBC417}"/>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5391149" y="171449"/>
            <a:ext cx="238126" cy="238126"/>
          </a:xfrm>
          <a:prstGeom prst="rect">
            <a:avLst/>
          </a:prstGeom>
        </xdr:spPr>
      </xdr:pic>
    </xdr:grpSp>
    <xdr:clientData/>
  </xdr:twoCellAnchor>
  <xdr:twoCellAnchor editAs="absolute">
    <xdr:from>
      <xdr:col>4</xdr:col>
      <xdr:colOff>170797</xdr:colOff>
      <xdr:row>0</xdr:row>
      <xdr:rowOff>171450</xdr:rowOff>
    </xdr:from>
    <xdr:to>
      <xdr:col>6</xdr:col>
      <xdr:colOff>432529</xdr:colOff>
      <xdr:row>0</xdr:row>
      <xdr:rowOff>466725</xdr:rowOff>
    </xdr:to>
    <xdr:grpSp>
      <xdr:nvGrpSpPr>
        <xdr:cNvPr id="6" name="Group 5">
          <a:hlinkClick xmlns:r="http://schemas.openxmlformats.org/officeDocument/2006/relationships" r:id="rId7"/>
          <a:extLst>
            <a:ext uri="{FF2B5EF4-FFF2-40B4-BE49-F238E27FC236}">
              <a16:creationId xmlns:a16="http://schemas.microsoft.com/office/drawing/2014/main" id="{16FAE89A-5295-4F62-86C8-392DA77D672C}"/>
            </a:ext>
          </a:extLst>
        </xdr:cNvPr>
        <xdr:cNvGrpSpPr/>
      </xdr:nvGrpSpPr>
      <xdr:grpSpPr>
        <a:xfrm>
          <a:off x="4590397" y="171450"/>
          <a:ext cx="1366632" cy="295275"/>
          <a:chOff x="5400674" y="152400"/>
          <a:chExt cx="1362075" cy="295275"/>
        </a:xfrm>
      </xdr:grpSpPr>
      <xdr:sp macro="" textlink="">
        <xdr:nvSpPr>
          <xdr:cNvPr id="7" name="Rectangle: Rounded Corners 6">
            <a:extLst>
              <a:ext uri="{FF2B5EF4-FFF2-40B4-BE49-F238E27FC236}">
                <a16:creationId xmlns:a16="http://schemas.microsoft.com/office/drawing/2014/main" id="{251911F0-4D25-5FCB-2E01-E4B4338D9D22}"/>
              </a:ext>
            </a:extLst>
          </xdr:cNvPr>
          <xdr:cNvSpPr/>
        </xdr:nvSpPr>
        <xdr:spPr>
          <a:xfrm>
            <a:off x="5400674" y="152400"/>
            <a:ext cx="1362075" cy="295275"/>
          </a:xfrm>
          <a:prstGeom prst="roundRect">
            <a:avLst/>
          </a:prstGeom>
          <a:solidFill>
            <a:schemeClr val="bg1">
              <a:lumMod val="65000"/>
            </a:schemeClr>
          </a:solidFill>
        </xdr:spPr>
        <xdr:style>
          <a:lnRef idx="0">
            <a:schemeClr val="accent3"/>
          </a:lnRef>
          <a:fillRef idx="3">
            <a:schemeClr val="accent3"/>
          </a:fillRef>
          <a:effectRef idx="3">
            <a:schemeClr val="accent3"/>
          </a:effectRef>
          <a:fontRef idx="minor">
            <a:schemeClr val="lt1"/>
          </a:fontRef>
        </xdr:style>
        <xdr:txBody>
          <a:bodyPr vertOverflow="clip" horzOverflow="clip" rtlCol="0" anchor="ctr"/>
          <a:lstStyle/>
          <a:p>
            <a:pPr algn="l"/>
            <a:r>
              <a:rPr lang="en-AU" sz="1100">
                <a:latin typeface="Segoe UI" panose="020B0502040204020203" pitchFamily="34" charset="0"/>
                <a:cs typeface="Segoe UI" panose="020B0502040204020203" pitchFamily="34" charset="0"/>
              </a:rPr>
              <a:t>watch tutorial</a:t>
            </a:r>
          </a:p>
        </xdr:txBody>
      </xdr:sp>
      <xdr:grpSp>
        <xdr:nvGrpSpPr>
          <xdr:cNvPr id="8" name="Group 7">
            <a:extLst>
              <a:ext uri="{FF2B5EF4-FFF2-40B4-BE49-F238E27FC236}">
                <a16:creationId xmlns:a16="http://schemas.microsoft.com/office/drawing/2014/main" id="{3837713E-EA3B-6F18-160D-F9C931016BB4}"/>
              </a:ext>
            </a:extLst>
          </xdr:cNvPr>
          <xdr:cNvGrpSpPr/>
        </xdr:nvGrpSpPr>
        <xdr:grpSpPr>
          <a:xfrm>
            <a:off x="6419850" y="200025"/>
            <a:ext cx="280427" cy="200025"/>
            <a:chOff x="5495924" y="2943225"/>
            <a:chExt cx="1362075" cy="971550"/>
          </a:xfrm>
        </xdr:grpSpPr>
        <xdr:sp macro="" textlink="">
          <xdr:nvSpPr>
            <xdr:cNvPr id="9" name="Rectangle: Rounded Corners 8">
              <a:extLst>
                <a:ext uri="{FF2B5EF4-FFF2-40B4-BE49-F238E27FC236}">
                  <a16:creationId xmlns:a16="http://schemas.microsoft.com/office/drawing/2014/main" id="{E0964177-5146-125A-E9AB-2B88C1482034}"/>
                </a:ext>
              </a:extLst>
            </xdr:cNvPr>
            <xdr:cNvSpPr/>
          </xdr:nvSpPr>
          <xdr:spPr>
            <a:xfrm>
              <a:off x="5495924" y="2943225"/>
              <a:ext cx="1362075" cy="971550"/>
            </a:xfrm>
            <a:prstGeom prst="roundRect">
              <a:avLst>
                <a:gd name="adj" fmla="val 23738"/>
              </a:avLst>
            </a:prstGeom>
            <a:solidFill>
              <a:srgbClr val="FF0000">
                <a:alpha val="69804"/>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sp macro="" textlink="">
          <xdr:nvSpPr>
            <xdr:cNvPr id="10" name="Isosceles Triangle 9">
              <a:extLst>
                <a:ext uri="{FF2B5EF4-FFF2-40B4-BE49-F238E27FC236}">
                  <a16:creationId xmlns:a16="http://schemas.microsoft.com/office/drawing/2014/main" id="{8E174E4C-1BA6-82C7-0BE9-8FFAC87566F9}"/>
                </a:ext>
              </a:extLst>
            </xdr:cNvPr>
            <xdr:cNvSpPr/>
          </xdr:nvSpPr>
          <xdr:spPr>
            <a:xfrm rot="5400000">
              <a:off x="5960961" y="3267000"/>
              <a:ext cx="432000" cy="324000"/>
            </a:xfrm>
            <a:prstGeom prst="triangl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grpSp>
    </xdr:grpSp>
    <xdr:clientData/>
  </xdr:twoCellAnchor>
</xdr:wsDr>
</file>

<file path=xl/drawings/drawing5.xml><?xml version="1.0" encoding="utf-8"?>
<xdr:wsDr xmlns:xdr="http://schemas.openxmlformats.org/drawingml/2006/spreadsheetDrawing" xmlns:a="http://schemas.openxmlformats.org/drawingml/2006/main">
  <xdr:twoCellAnchor editAs="absolute">
    <xdr:from>
      <xdr:col>7</xdr:col>
      <xdr:colOff>28575</xdr:colOff>
      <xdr:row>0</xdr:row>
      <xdr:rowOff>38100</xdr:rowOff>
    </xdr:from>
    <xdr:to>
      <xdr:col>10</xdr:col>
      <xdr:colOff>444770</xdr:colOff>
      <xdr:row>0</xdr:row>
      <xdr:rowOff>612085</xdr:rowOff>
    </xdr:to>
    <xdr:pic>
      <xdr:nvPicPr>
        <xdr:cNvPr id="2" name="my-online-training-hub-logo-2">
          <a:hlinkClick xmlns:r="http://schemas.openxmlformats.org/officeDocument/2006/relationships" r:id="rId1"/>
          <a:extLst>
            <a:ext uri="{FF2B5EF4-FFF2-40B4-BE49-F238E27FC236}">
              <a16:creationId xmlns:a16="http://schemas.microsoft.com/office/drawing/2014/main" id="{F53B6FAB-37B4-4605-925F-616E352F1655}"/>
            </a:ext>
          </a:extLst>
        </xdr:cNvPr>
        <xdr:cNvPicPr>
          <a:picLocks noChangeAspect="1"/>
        </xdr:cNvPicPr>
      </xdr:nvPicPr>
      <xdr:blipFill rotWithShape="1">
        <a:blip xmlns:r="http://schemas.openxmlformats.org/officeDocument/2006/relationships" r:embed="rId2">
          <a:extLst>
            <a:ext uri="{96DAC541-7B7A-43D3-8B79-37D633B846F1}">
              <asvg:svgBlip xmlns:asvg="http://schemas.microsoft.com/office/drawing/2016/SVG/main" r:embed="rId3"/>
            </a:ext>
          </a:extLst>
        </a:blip>
        <a:srcRect t="10349"/>
        <a:stretch>
          <a:fillRect/>
        </a:stretch>
      </xdr:blipFill>
      <xdr:spPr>
        <a:xfrm>
          <a:off x="5353050" y="38100"/>
          <a:ext cx="3197495" cy="573985"/>
        </a:xfrm>
        <a:prstGeom prst="rect">
          <a:avLst/>
        </a:prstGeom>
      </xdr:spPr>
    </xdr:pic>
    <xdr:clientData/>
  </xdr:twoCellAnchor>
  <xdr:twoCellAnchor editAs="absolute">
    <xdr:from>
      <xdr:col>3</xdr:col>
      <xdr:colOff>219075</xdr:colOff>
      <xdr:row>0</xdr:row>
      <xdr:rowOff>180975</xdr:rowOff>
    </xdr:from>
    <xdr:to>
      <xdr:col>5</xdr:col>
      <xdr:colOff>199373</xdr:colOff>
      <xdr:row>0</xdr:row>
      <xdr:rowOff>476250</xdr:rowOff>
    </xdr:to>
    <xdr:grpSp>
      <xdr:nvGrpSpPr>
        <xdr:cNvPr id="3" name="Group 2">
          <a:hlinkClick xmlns:r="http://schemas.openxmlformats.org/officeDocument/2006/relationships" r:id="rId4"/>
          <a:extLst>
            <a:ext uri="{FF2B5EF4-FFF2-40B4-BE49-F238E27FC236}">
              <a16:creationId xmlns:a16="http://schemas.microsoft.com/office/drawing/2014/main" id="{58B3ACFE-4D37-478D-BDCB-1876A2B9BCFF}"/>
            </a:ext>
          </a:extLst>
        </xdr:cNvPr>
        <xdr:cNvGrpSpPr/>
      </xdr:nvGrpSpPr>
      <xdr:grpSpPr>
        <a:xfrm>
          <a:off x="2447925" y="180975"/>
          <a:ext cx="1161398" cy="295275"/>
          <a:chOff x="4486275" y="142875"/>
          <a:chExt cx="1162050" cy="295275"/>
        </a:xfrm>
      </xdr:grpSpPr>
      <xdr:sp macro="" textlink="">
        <xdr:nvSpPr>
          <xdr:cNvPr id="4" name="Rectangle: Rounded Corners 3">
            <a:extLst>
              <a:ext uri="{FF2B5EF4-FFF2-40B4-BE49-F238E27FC236}">
                <a16:creationId xmlns:a16="http://schemas.microsoft.com/office/drawing/2014/main" id="{7C870433-30B7-0DC2-81F5-642EDCCC0D5C}"/>
              </a:ext>
            </a:extLst>
          </xdr:cNvPr>
          <xdr:cNvSpPr/>
        </xdr:nvSpPr>
        <xdr:spPr>
          <a:xfrm>
            <a:off x="4486275" y="142875"/>
            <a:ext cx="1162050" cy="295275"/>
          </a:xfrm>
          <a:prstGeom prst="roundRect">
            <a:avLst/>
          </a:prstGeom>
          <a:solidFill>
            <a:schemeClr val="bg1">
              <a:lumMod val="65000"/>
            </a:schemeClr>
          </a:solidFill>
        </xdr:spPr>
        <xdr:style>
          <a:lnRef idx="0">
            <a:schemeClr val="accent3"/>
          </a:lnRef>
          <a:fillRef idx="3">
            <a:schemeClr val="accent3"/>
          </a:fillRef>
          <a:effectRef idx="3">
            <a:schemeClr val="accent3"/>
          </a:effectRef>
          <a:fontRef idx="minor">
            <a:schemeClr val="lt1"/>
          </a:fontRef>
        </xdr:style>
        <xdr:txBody>
          <a:bodyPr vertOverflow="clip" horzOverflow="clip" rtlCol="0" anchor="ctr"/>
          <a:lstStyle/>
          <a:p>
            <a:pPr algn="l"/>
            <a:r>
              <a:rPr lang="en-AU" sz="1100">
                <a:latin typeface="Segoe UI" panose="020B0502040204020203" pitchFamily="34" charset="0"/>
                <a:cs typeface="Segoe UI" panose="020B0502040204020203" pitchFamily="34" charset="0"/>
              </a:rPr>
              <a:t>read tutorial</a:t>
            </a:r>
          </a:p>
        </xdr:txBody>
      </xdr:sp>
      <xdr:pic>
        <xdr:nvPicPr>
          <xdr:cNvPr id="5" name="Graphic 4" descr="Document">
            <a:extLst>
              <a:ext uri="{FF2B5EF4-FFF2-40B4-BE49-F238E27FC236}">
                <a16:creationId xmlns:a16="http://schemas.microsoft.com/office/drawing/2014/main" id="{29241B88-FC8E-30E2-9E5F-2109CE0BE946}"/>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5391149" y="171449"/>
            <a:ext cx="238126" cy="238126"/>
          </a:xfrm>
          <a:prstGeom prst="rect">
            <a:avLst/>
          </a:prstGeom>
        </xdr:spPr>
      </xdr:pic>
    </xdr:grpSp>
    <xdr:clientData/>
  </xdr:twoCellAnchor>
  <xdr:twoCellAnchor editAs="absolute">
    <xdr:from>
      <xdr:col>5</xdr:col>
      <xdr:colOff>342247</xdr:colOff>
      <xdr:row>0</xdr:row>
      <xdr:rowOff>180975</xdr:rowOff>
    </xdr:from>
    <xdr:to>
      <xdr:col>6</xdr:col>
      <xdr:colOff>680179</xdr:colOff>
      <xdr:row>0</xdr:row>
      <xdr:rowOff>476250</xdr:rowOff>
    </xdr:to>
    <xdr:grpSp>
      <xdr:nvGrpSpPr>
        <xdr:cNvPr id="6" name="Group 5">
          <a:hlinkClick xmlns:r="http://schemas.openxmlformats.org/officeDocument/2006/relationships" r:id="rId7"/>
          <a:extLst>
            <a:ext uri="{FF2B5EF4-FFF2-40B4-BE49-F238E27FC236}">
              <a16:creationId xmlns:a16="http://schemas.microsoft.com/office/drawing/2014/main" id="{C9AC7F78-306E-4EF6-B6CC-BA5EE35E9248}"/>
            </a:ext>
          </a:extLst>
        </xdr:cNvPr>
        <xdr:cNvGrpSpPr/>
      </xdr:nvGrpSpPr>
      <xdr:grpSpPr>
        <a:xfrm>
          <a:off x="3752197" y="180975"/>
          <a:ext cx="1366632" cy="295275"/>
          <a:chOff x="5400674" y="152400"/>
          <a:chExt cx="1362075" cy="295275"/>
        </a:xfrm>
      </xdr:grpSpPr>
      <xdr:sp macro="" textlink="">
        <xdr:nvSpPr>
          <xdr:cNvPr id="7" name="Rectangle: Rounded Corners 6">
            <a:extLst>
              <a:ext uri="{FF2B5EF4-FFF2-40B4-BE49-F238E27FC236}">
                <a16:creationId xmlns:a16="http://schemas.microsoft.com/office/drawing/2014/main" id="{64B3B71C-8695-C114-5F8C-D70F7266B06B}"/>
              </a:ext>
            </a:extLst>
          </xdr:cNvPr>
          <xdr:cNvSpPr/>
        </xdr:nvSpPr>
        <xdr:spPr>
          <a:xfrm>
            <a:off x="5400674" y="152400"/>
            <a:ext cx="1362075" cy="295275"/>
          </a:xfrm>
          <a:prstGeom prst="roundRect">
            <a:avLst/>
          </a:prstGeom>
          <a:solidFill>
            <a:schemeClr val="bg1">
              <a:lumMod val="65000"/>
            </a:schemeClr>
          </a:solidFill>
        </xdr:spPr>
        <xdr:style>
          <a:lnRef idx="0">
            <a:schemeClr val="accent3"/>
          </a:lnRef>
          <a:fillRef idx="3">
            <a:schemeClr val="accent3"/>
          </a:fillRef>
          <a:effectRef idx="3">
            <a:schemeClr val="accent3"/>
          </a:effectRef>
          <a:fontRef idx="minor">
            <a:schemeClr val="lt1"/>
          </a:fontRef>
        </xdr:style>
        <xdr:txBody>
          <a:bodyPr vertOverflow="clip" horzOverflow="clip" rtlCol="0" anchor="ctr"/>
          <a:lstStyle/>
          <a:p>
            <a:pPr algn="l"/>
            <a:r>
              <a:rPr lang="en-AU" sz="1100">
                <a:latin typeface="Segoe UI" panose="020B0502040204020203" pitchFamily="34" charset="0"/>
                <a:cs typeface="Segoe UI" panose="020B0502040204020203" pitchFamily="34" charset="0"/>
              </a:rPr>
              <a:t>watch tutorial</a:t>
            </a:r>
          </a:p>
        </xdr:txBody>
      </xdr:sp>
      <xdr:grpSp>
        <xdr:nvGrpSpPr>
          <xdr:cNvPr id="8" name="Group 7">
            <a:extLst>
              <a:ext uri="{FF2B5EF4-FFF2-40B4-BE49-F238E27FC236}">
                <a16:creationId xmlns:a16="http://schemas.microsoft.com/office/drawing/2014/main" id="{4AB171C2-600F-784F-4EEF-668D39F778EF}"/>
              </a:ext>
            </a:extLst>
          </xdr:cNvPr>
          <xdr:cNvGrpSpPr/>
        </xdr:nvGrpSpPr>
        <xdr:grpSpPr>
          <a:xfrm>
            <a:off x="6419850" y="200025"/>
            <a:ext cx="280427" cy="200025"/>
            <a:chOff x="5495924" y="2943225"/>
            <a:chExt cx="1362075" cy="971550"/>
          </a:xfrm>
        </xdr:grpSpPr>
        <xdr:sp macro="" textlink="">
          <xdr:nvSpPr>
            <xdr:cNvPr id="9" name="Rectangle: Rounded Corners 8">
              <a:extLst>
                <a:ext uri="{FF2B5EF4-FFF2-40B4-BE49-F238E27FC236}">
                  <a16:creationId xmlns:a16="http://schemas.microsoft.com/office/drawing/2014/main" id="{5C3C9032-BB77-CAFE-DB43-B668C127ACFC}"/>
                </a:ext>
              </a:extLst>
            </xdr:cNvPr>
            <xdr:cNvSpPr/>
          </xdr:nvSpPr>
          <xdr:spPr>
            <a:xfrm>
              <a:off x="5495924" y="2943225"/>
              <a:ext cx="1362075" cy="971550"/>
            </a:xfrm>
            <a:prstGeom prst="roundRect">
              <a:avLst>
                <a:gd name="adj" fmla="val 23738"/>
              </a:avLst>
            </a:prstGeom>
            <a:solidFill>
              <a:srgbClr val="FF0000">
                <a:alpha val="69804"/>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sp macro="" textlink="">
          <xdr:nvSpPr>
            <xdr:cNvPr id="10" name="Isosceles Triangle 9">
              <a:extLst>
                <a:ext uri="{FF2B5EF4-FFF2-40B4-BE49-F238E27FC236}">
                  <a16:creationId xmlns:a16="http://schemas.microsoft.com/office/drawing/2014/main" id="{C4F88DFE-7C62-4447-DC7B-0CBCDEE087EF}"/>
                </a:ext>
              </a:extLst>
            </xdr:cNvPr>
            <xdr:cNvSpPr/>
          </xdr:nvSpPr>
          <xdr:spPr>
            <a:xfrm rot="5400000">
              <a:off x="5960961" y="3267000"/>
              <a:ext cx="432000" cy="324000"/>
            </a:xfrm>
            <a:prstGeom prst="triangl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grpSp>
    </xdr:grpSp>
    <xdr:clientData/>
  </xdr:twoCellAnchor>
</xdr:wsDr>
</file>

<file path=xl/drawings/drawing6.xml><?xml version="1.0" encoding="utf-8"?>
<xdr:wsDr xmlns:xdr="http://schemas.openxmlformats.org/drawingml/2006/spreadsheetDrawing" xmlns:a="http://schemas.openxmlformats.org/drawingml/2006/main">
  <xdr:twoCellAnchor editAs="absolute">
    <xdr:from>
      <xdr:col>7</xdr:col>
      <xdr:colOff>228600</xdr:colOff>
      <xdr:row>0</xdr:row>
      <xdr:rowOff>45140</xdr:rowOff>
    </xdr:from>
    <xdr:to>
      <xdr:col>12</xdr:col>
      <xdr:colOff>235220</xdr:colOff>
      <xdr:row>1</xdr:row>
      <xdr:rowOff>0</xdr:rowOff>
    </xdr:to>
    <xdr:pic>
      <xdr:nvPicPr>
        <xdr:cNvPr id="2" name="my-online-training-hub-logo-2">
          <a:hlinkClick xmlns:r="http://schemas.openxmlformats.org/officeDocument/2006/relationships" r:id="rId1"/>
          <a:extLst>
            <a:ext uri="{FF2B5EF4-FFF2-40B4-BE49-F238E27FC236}">
              <a16:creationId xmlns:a16="http://schemas.microsoft.com/office/drawing/2014/main" id="{ECA688CE-0427-4196-91D1-75E2553029C7}"/>
            </a:ext>
          </a:extLst>
        </xdr:cNvPr>
        <xdr:cNvPicPr>
          <a:picLocks noChangeAspect="1"/>
        </xdr:cNvPicPr>
      </xdr:nvPicPr>
      <xdr:blipFill rotWithShape="1">
        <a:blip xmlns:r="http://schemas.openxmlformats.org/officeDocument/2006/relationships" r:embed="rId2">
          <a:extLst>
            <a:ext uri="{96DAC541-7B7A-43D3-8B79-37D633B846F1}">
              <asvg:svgBlip xmlns:asvg="http://schemas.microsoft.com/office/drawing/2016/SVG/main" r:embed="rId3"/>
            </a:ext>
          </a:extLst>
        </a:blip>
        <a:srcRect t="10349"/>
        <a:stretch>
          <a:fillRect/>
        </a:stretch>
      </xdr:blipFill>
      <xdr:spPr>
        <a:xfrm>
          <a:off x="5095875" y="45140"/>
          <a:ext cx="3197495" cy="573985"/>
        </a:xfrm>
        <a:prstGeom prst="rect">
          <a:avLst/>
        </a:prstGeom>
      </xdr:spPr>
    </xdr:pic>
    <xdr:clientData/>
  </xdr:twoCellAnchor>
  <xdr:twoCellAnchor editAs="absolute">
    <xdr:from>
      <xdr:col>2</xdr:col>
      <xdr:colOff>1038225</xdr:colOff>
      <xdr:row>0</xdr:row>
      <xdr:rowOff>171450</xdr:rowOff>
    </xdr:from>
    <xdr:to>
      <xdr:col>4</xdr:col>
      <xdr:colOff>466073</xdr:colOff>
      <xdr:row>0</xdr:row>
      <xdr:rowOff>466725</xdr:rowOff>
    </xdr:to>
    <xdr:grpSp>
      <xdr:nvGrpSpPr>
        <xdr:cNvPr id="3" name="Group 2">
          <a:hlinkClick xmlns:r="http://schemas.openxmlformats.org/officeDocument/2006/relationships" r:id="rId4"/>
          <a:extLst>
            <a:ext uri="{FF2B5EF4-FFF2-40B4-BE49-F238E27FC236}">
              <a16:creationId xmlns:a16="http://schemas.microsoft.com/office/drawing/2014/main" id="{87F48C4D-182D-4CB9-9B00-A428C4FE1049}"/>
            </a:ext>
          </a:extLst>
        </xdr:cNvPr>
        <xdr:cNvGrpSpPr/>
      </xdr:nvGrpSpPr>
      <xdr:grpSpPr>
        <a:xfrm>
          <a:off x="2209800" y="171450"/>
          <a:ext cx="1161398" cy="295275"/>
          <a:chOff x="4486275" y="142875"/>
          <a:chExt cx="1162050" cy="295275"/>
        </a:xfrm>
      </xdr:grpSpPr>
      <xdr:sp macro="" textlink="">
        <xdr:nvSpPr>
          <xdr:cNvPr id="4" name="Rectangle: Rounded Corners 3">
            <a:extLst>
              <a:ext uri="{FF2B5EF4-FFF2-40B4-BE49-F238E27FC236}">
                <a16:creationId xmlns:a16="http://schemas.microsoft.com/office/drawing/2014/main" id="{5C8F7237-63A4-FEBD-EB25-70E6DDF39FB0}"/>
              </a:ext>
            </a:extLst>
          </xdr:cNvPr>
          <xdr:cNvSpPr/>
        </xdr:nvSpPr>
        <xdr:spPr>
          <a:xfrm>
            <a:off x="4486275" y="142875"/>
            <a:ext cx="1162050" cy="295275"/>
          </a:xfrm>
          <a:prstGeom prst="roundRect">
            <a:avLst/>
          </a:prstGeom>
          <a:solidFill>
            <a:schemeClr val="bg1">
              <a:lumMod val="65000"/>
            </a:schemeClr>
          </a:solidFill>
        </xdr:spPr>
        <xdr:style>
          <a:lnRef idx="0">
            <a:schemeClr val="accent3"/>
          </a:lnRef>
          <a:fillRef idx="3">
            <a:schemeClr val="accent3"/>
          </a:fillRef>
          <a:effectRef idx="3">
            <a:schemeClr val="accent3"/>
          </a:effectRef>
          <a:fontRef idx="minor">
            <a:schemeClr val="lt1"/>
          </a:fontRef>
        </xdr:style>
        <xdr:txBody>
          <a:bodyPr vertOverflow="clip" horzOverflow="clip" rtlCol="0" anchor="ctr"/>
          <a:lstStyle/>
          <a:p>
            <a:pPr algn="l"/>
            <a:r>
              <a:rPr lang="en-AU" sz="1100">
                <a:latin typeface="Segoe UI" panose="020B0502040204020203" pitchFamily="34" charset="0"/>
                <a:cs typeface="Segoe UI" panose="020B0502040204020203" pitchFamily="34" charset="0"/>
              </a:rPr>
              <a:t>read tutorial</a:t>
            </a:r>
          </a:p>
        </xdr:txBody>
      </xdr:sp>
      <xdr:pic>
        <xdr:nvPicPr>
          <xdr:cNvPr id="5" name="Graphic 4" descr="Document">
            <a:extLst>
              <a:ext uri="{FF2B5EF4-FFF2-40B4-BE49-F238E27FC236}">
                <a16:creationId xmlns:a16="http://schemas.microsoft.com/office/drawing/2014/main" id="{5551FB2E-CB6C-8A2D-FE4F-91F1EA77CB7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5391149" y="171449"/>
            <a:ext cx="238126" cy="238126"/>
          </a:xfrm>
          <a:prstGeom prst="rect">
            <a:avLst/>
          </a:prstGeom>
        </xdr:spPr>
      </xdr:pic>
    </xdr:grpSp>
    <xdr:clientData/>
  </xdr:twoCellAnchor>
  <xdr:twoCellAnchor editAs="absolute">
    <xdr:from>
      <xdr:col>4</xdr:col>
      <xdr:colOff>608947</xdr:colOff>
      <xdr:row>0</xdr:row>
      <xdr:rowOff>171450</xdr:rowOff>
    </xdr:from>
    <xdr:to>
      <xdr:col>7</xdr:col>
      <xdr:colOff>13429</xdr:colOff>
      <xdr:row>0</xdr:row>
      <xdr:rowOff>466725</xdr:rowOff>
    </xdr:to>
    <xdr:grpSp>
      <xdr:nvGrpSpPr>
        <xdr:cNvPr id="6" name="Group 5">
          <a:hlinkClick xmlns:r="http://schemas.openxmlformats.org/officeDocument/2006/relationships" r:id="rId7"/>
          <a:extLst>
            <a:ext uri="{FF2B5EF4-FFF2-40B4-BE49-F238E27FC236}">
              <a16:creationId xmlns:a16="http://schemas.microsoft.com/office/drawing/2014/main" id="{8DD45713-3CD9-4CB5-8072-5FB63C52D68C}"/>
            </a:ext>
          </a:extLst>
        </xdr:cNvPr>
        <xdr:cNvGrpSpPr/>
      </xdr:nvGrpSpPr>
      <xdr:grpSpPr>
        <a:xfrm>
          <a:off x="3514072" y="171450"/>
          <a:ext cx="1366632" cy="295275"/>
          <a:chOff x="5400674" y="152400"/>
          <a:chExt cx="1362075" cy="295275"/>
        </a:xfrm>
      </xdr:grpSpPr>
      <xdr:sp macro="" textlink="">
        <xdr:nvSpPr>
          <xdr:cNvPr id="7" name="Rectangle: Rounded Corners 6">
            <a:extLst>
              <a:ext uri="{FF2B5EF4-FFF2-40B4-BE49-F238E27FC236}">
                <a16:creationId xmlns:a16="http://schemas.microsoft.com/office/drawing/2014/main" id="{080C8DB9-7DF1-D34C-1B53-13A8F754DCCA}"/>
              </a:ext>
            </a:extLst>
          </xdr:cNvPr>
          <xdr:cNvSpPr/>
        </xdr:nvSpPr>
        <xdr:spPr>
          <a:xfrm>
            <a:off x="5400674" y="152400"/>
            <a:ext cx="1362075" cy="295275"/>
          </a:xfrm>
          <a:prstGeom prst="roundRect">
            <a:avLst/>
          </a:prstGeom>
          <a:solidFill>
            <a:schemeClr val="bg1">
              <a:lumMod val="65000"/>
            </a:schemeClr>
          </a:solidFill>
        </xdr:spPr>
        <xdr:style>
          <a:lnRef idx="0">
            <a:schemeClr val="accent3"/>
          </a:lnRef>
          <a:fillRef idx="3">
            <a:schemeClr val="accent3"/>
          </a:fillRef>
          <a:effectRef idx="3">
            <a:schemeClr val="accent3"/>
          </a:effectRef>
          <a:fontRef idx="minor">
            <a:schemeClr val="lt1"/>
          </a:fontRef>
        </xdr:style>
        <xdr:txBody>
          <a:bodyPr vertOverflow="clip" horzOverflow="clip" rtlCol="0" anchor="ctr"/>
          <a:lstStyle/>
          <a:p>
            <a:pPr algn="l"/>
            <a:r>
              <a:rPr lang="en-AU" sz="1100">
                <a:latin typeface="Segoe UI" panose="020B0502040204020203" pitchFamily="34" charset="0"/>
                <a:cs typeface="Segoe UI" panose="020B0502040204020203" pitchFamily="34" charset="0"/>
              </a:rPr>
              <a:t>watch tutorial</a:t>
            </a:r>
          </a:p>
        </xdr:txBody>
      </xdr:sp>
      <xdr:grpSp>
        <xdr:nvGrpSpPr>
          <xdr:cNvPr id="8" name="Group 7">
            <a:extLst>
              <a:ext uri="{FF2B5EF4-FFF2-40B4-BE49-F238E27FC236}">
                <a16:creationId xmlns:a16="http://schemas.microsoft.com/office/drawing/2014/main" id="{5F99B252-45E3-2D8A-F5DB-4B998DB1FE7E}"/>
              </a:ext>
            </a:extLst>
          </xdr:cNvPr>
          <xdr:cNvGrpSpPr/>
        </xdr:nvGrpSpPr>
        <xdr:grpSpPr>
          <a:xfrm>
            <a:off x="6419850" y="200025"/>
            <a:ext cx="280427" cy="200025"/>
            <a:chOff x="5495924" y="2943225"/>
            <a:chExt cx="1362075" cy="971550"/>
          </a:xfrm>
        </xdr:grpSpPr>
        <xdr:sp macro="" textlink="">
          <xdr:nvSpPr>
            <xdr:cNvPr id="9" name="Rectangle: Rounded Corners 8">
              <a:extLst>
                <a:ext uri="{FF2B5EF4-FFF2-40B4-BE49-F238E27FC236}">
                  <a16:creationId xmlns:a16="http://schemas.microsoft.com/office/drawing/2014/main" id="{B70A098E-73FD-F85B-BBCD-516DAD5B0406}"/>
                </a:ext>
              </a:extLst>
            </xdr:cNvPr>
            <xdr:cNvSpPr/>
          </xdr:nvSpPr>
          <xdr:spPr>
            <a:xfrm>
              <a:off x="5495924" y="2943225"/>
              <a:ext cx="1362075" cy="971550"/>
            </a:xfrm>
            <a:prstGeom prst="roundRect">
              <a:avLst>
                <a:gd name="adj" fmla="val 23738"/>
              </a:avLst>
            </a:prstGeom>
            <a:solidFill>
              <a:srgbClr val="FF0000">
                <a:alpha val="69804"/>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sp macro="" textlink="">
          <xdr:nvSpPr>
            <xdr:cNvPr id="10" name="Isosceles Triangle 9">
              <a:extLst>
                <a:ext uri="{FF2B5EF4-FFF2-40B4-BE49-F238E27FC236}">
                  <a16:creationId xmlns:a16="http://schemas.microsoft.com/office/drawing/2014/main" id="{A6C2BE45-34B8-B97B-6074-FED873665D9A}"/>
                </a:ext>
              </a:extLst>
            </xdr:cNvPr>
            <xdr:cNvSpPr/>
          </xdr:nvSpPr>
          <xdr:spPr>
            <a:xfrm rot="5400000">
              <a:off x="5960961" y="3267000"/>
              <a:ext cx="432000" cy="324000"/>
            </a:xfrm>
            <a:prstGeom prst="triangl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grpSp>
    </xdr:grpSp>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28575</xdr:colOff>
      <xdr:row>1</xdr:row>
      <xdr:rowOff>123824</xdr:rowOff>
    </xdr:from>
    <xdr:to>
      <xdr:col>4</xdr:col>
      <xdr:colOff>27975</xdr:colOff>
      <xdr:row>6</xdr:row>
      <xdr:rowOff>143324</xdr:rowOff>
    </xdr:to>
    <mc:AlternateContent xmlns:mc="http://schemas.openxmlformats.org/markup-compatibility/2006" xmlns:a14="http://schemas.microsoft.com/office/drawing/2010/main">
      <mc:Choice Requires="a14">
        <xdr:graphicFrame macro="">
          <xdr:nvGraphicFramePr>
            <xdr:cNvPr id="2" name="Channel">
              <a:extLst>
                <a:ext uri="{FF2B5EF4-FFF2-40B4-BE49-F238E27FC236}">
                  <a16:creationId xmlns:a16="http://schemas.microsoft.com/office/drawing/2014/main" id="{DFD17303-8997-005B-FA72-6FD50743A223}"/>
                </a:ext>
              </a:extLst>
            </xdr:cNvPr>
            <xdr:cNvGraphicFramePr/>
          </xdr:nvGraphicFramePr>
          <xdr:xfrm>
            <a:off x="0" y="0"/>
            <a:ext cx="0" cy="0"/>
          </xdr:xfrm>
          <a:graphic>
            <a:graphicData uri="http://schemas.microsoft.com/office/drawing/2010/slicer">
              <sle:slicer xmlns:sle="http://schemas.microsoft.com/office/drawing/2010/slicer" name="Channel"/>
            </a:graphicData>
          </a:graphic>
        </xdr:graphicFrame>
      </mc:Choice>
      <mc:Fallback xmlns="">
        <xdr:sp macro="" textlink="">
          <xdr:nvSpPr>
            <xdr:cNvPr id="0" name=""/>
            <xdr:cNvSpPr>
              <a:spLocks noTextEdit="1"/>
            </xdr:cNvSpPr>
          </xdr:nvSpPr>
          <xdr:spPr>
            <a:xfrm>
              <a:off x="276225" y="742949"/>
              <a:ext cx="3276000" cy="972000"/>
            </a:xfrm>
            <a:prstGeom prst="rect">
              <a:avLst/>
            </a:prstGeom>
            <a:solidFill>
              <a:prstClr val="white"/>
            </a:solidFill>
            <a:ln w="1">
              <a:solidFill>
                <a:prstClr val="green"/>
              </a:solidFill>
            </a:ln>
          </xdr:spPr>
          <xdr:txBody>
            <a:bodyPr vertOverflow="clip" horzOverflow="clip"/>
            <a:lstStyle/>
            <a:p>
              <a:r>
                <a:rPr lang="en-AU"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4</xdr:col>
      <xdr:colOff>57147</xdr:colOff>
      <xdr:row>1</xdr:row>
      <xdr:rowOff>123824</xdr:rowOff>
    </xdr:from>
    <xdr:to>
      <xdr:col>8</xdr:col>
      <xdr:colOff>19049</xdr:colOff>
      <xdr:row>6</xdr:row>
      <xdr:rowOff>143324</xdr:rowOff>
    </xdr:to>
    <mc:AlternateContent xmlns:mc="http://schemas.openxmlformats.org/markup-compatibility/2006" xmlns:a14="http://schemas.microsoft.com/office/drawing/2010/main">
      <mc:Choice Requires="a14">
        <xdr:graphicFrame macro="">
          <xdr:nvGraphicFramePr>
            <xdr:cNvPr id="3" name="Market">
              <a:extLst>
                <a:ext uri="{FF2B5EF4-FFF2-40B4-BE49-F238E27FC236}">
                  <a16:creationId xmlns:a16="http://schemas.microsoft.com/office/drawing/2014/main" id="{CCF0A519-A38B-8685-63CC-F333F96E7B35}"/>
                </a:ext>
              </a:extLst>
            </xdr:cNvPr>
            <xdr:cNvGraphicFramePr/>
          </xdr:nvGraphicFramePr>
          <xdr:xfrm>
            <a:off x="0" y="0"/>
            <a:ext cx="0" cy="0"/>
          </xdr:xfrm>
          <a:graphic>
            <a:graphicData uri="http://schemas.microsoft.com/office/drawing/2010/slicer">
              <sle:slicer xmlns:sle="http://schemas.microsoft.com/office/drawing/2010/slicer" name="Market"/>
            </a:graphicData>
          </a:graphic>
        </xdr:graphicFrame>
      </mc:Choice>
      <mc:Fallback xmlns="">
        <xdr:sp macro="" textlink="">
          <xdr:nvSpPr>
            <xdr:cNvPr id="0" name=""/>
            <xdr:cNvSpPr>
              <a:spLocks noTextEdit="1"/>
            </xdr:cNvSpPr>
          </xdr:nvSpPr>
          <xdr:spPr>
            <a:xfrm>
              <a:off x="3581398" y="742949"/>
              <a:ext cx="3204000" cy="972000"/>
            </a:xfrm>
            <a:prstGeom prst="rect">
              <a:avLst/>
            </a:prstGeom>
            <a:solidFill>
              <a:prstClr val="white"/>
            </a:solidFill>
            <a:ln w="1">
              <a:solidFill>
                <a:prstClr val="green"/>
              </a:solidFill>
            </a:ln>
          </xdr:spPr>
          <xdr:txBody>
            <a:bodyPr vertOverflow="clip" horzOverflow="clip"/>
            <a:lstStyle/>
            <a:p>
              <a:r>
                <a:rPr lang="en-AU"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absolute">
    <xdr:from>
      <xdr:col>6</xdr:col>
      <xdr:colOff>552450</xdr:colOff>
      <xdr:row>0</xdr:row>
      <xdr:rowOff>45140</xdr:rowOff>
    </xdr:from>
    <xdr:to>
      <xdr:col>10</xdr:col>
      <xdr:colOff>406670</xdr:colOff>
      <xdr:row>1</xdr:row>
      <xdr:rowOff>0</xdr:rowOff>
    </xdr:to>
    <xdr:pic>
      <xdr:nvPicPr>
        <xdr:cNvPr id="4" name="my-online-training-hub-logo-2">
          <a:hlinkClick xmlns:r="http://schemas.openxmlformats.org/officeDocument/2006/relationships" r:id="rId1"/>
          <a:extLst>
            <a:ext uri="{FF2B5EF4-FFF2-40B4-BE49-F238E27FC236}">
              <a16:creationId xmlns:a16="http://schemas.microsoft.com/office/drawing/2014/main" id="{6D3CBBBF-C633-407C-AEC8-AA965AEBF483}"/>
            </a:ext>
          </a:extLst>
        </xdr:cNvPr>
        <xdr:cNvPicPr>
          <a:picLocks noChangeAspect="1"/>
        </xdr:cNvPicPr>
      </xdr:nvPicPr>
      <xdr:blipFill rotWithShape="1">
        <a:blip xmlns:r="http://schemas.openxmlformats.org/officeDocument/2006/relationships" r:embed="rId2">
          <a:extLst>
            <a:ext uri="{96DAC541-7B7A-43D3-8B79-37D633B846F1}">
              <asvg:svgBlip xmlns:asvg="http://schemas.microsoft.com/office/drawing/2016/SVG/main" r:embed="rId3"/>
            </a:ext>
          </a:extLst>
        </a:blip>
        <a:srcRect t="10349"/>
        <a:stretch>
          <a:fillRect/>
        </a:stretch>
      </xdr:blipFill>
      <xdr:spPr>
        <a:xfrm>
          <a:off x="5695950" y="45140"/>
          <a:ext cx="3197495" cy="573985"/>
        </a:xfrm>
        <a:prstGeom prst="rect">
          <a:avLst/>
        </a:prstGeom>
      </xdr:spPr>
    </xdr:pic>
    <xdr:clientData/>
  </xdr:twoCellAnchor>
  <xdr:twoCellAnchor editAs="absolute">
    <xdr:from>
      <xdr:col>2</xdr:col>
      <xdr:colOff>295275</xdr:colOff>
      <xdr:row>0</xdr:row>
      <xdr:rowOff>180975</xdr:rowOff>
    </xdr:from>
    <xdr:to>
      <xdr:col>3</xdr:col>
      <xdr:colOff>647048</xdr:colOff>
      <xdr:row>0</xdr:row>
      <xdr:rowOff>476250</xdr:rowOff>
    </xdr:to>
    <xdr:grpSp>
      <xdr:nvGrpSpPr>
        <xdr:cNvPr id="5" name="Group 4">
          <a:hlinkClick xmlns:r="http://schemas.openxmlformats.org/officeDocument/2006/relationships" r:id="rId4"/>
          <a:extLst>
            <a:ext uri="{FF2B5EF4-FFF2-40B4-BE49-F238E27FC236}">
              <a16:creationId xmlns:a16="http://schemas.microsoft.com/office/drawing/2014/main" id="{1C167E17-14B0-4B71-9AE5-7F78E72EE38A}"/>
            </a:ext>
          </a:extLst>
        </xdr:cNvPr>
        <xdr:cNvGrpSpPr/>
      </xdr:nvGrpSpPr>
      <xdr:grpSpPr>
        <a:xfrm>
          <a:off x="2200275" y="180975"/>
          <a:ext cx="1161398" cy="295275"/>
          <a:chOff x="4486275" y="142875"/>
          <a:chExt cx="1162050" cy="295275"/>
        </a:xfrm>
      </xdr:grpSpPr>
      <xdr:sp macro="" textlink="">
        <xdr:nvSpPr>
          <xdr:cNvPr id="6" name="Rectangle: Rounded Corners 5">
            <a:extLst>
              <a:ext uri="{FF2B5EF4-FFF2-40B4-BE49-F238E27FC236}">
                <a16:creationId xmlns:a16="http://schemas.microsoft.com/office/drawing/2014/main" id="{4CDA1524-D81D-3631-4AEF-817FD3DACA6F}"/>
              </a:ext>
            </a:extLst>
          </xdr:cNvPr>
          <xdr:cNvSpPr/>
        </xdr:nvSpPr>
        <xdr:spPr>
          <a:xfrm>
            <a:off x="4486275" y="142875"/>
            <a:ext cx="1162050" cy="295275"/>
          </a:xfrm>
          <a:prstGeom prst="roundRect">
            <a:avLst/>
          </a:prstGeom>
          <a:solidFill>
            <a:schemeClr val="bg1">
              <a:lumMod val="65000"/>
            </a:schemeClr>
          </a:solidFill>
        </xdr:spPr>
        <xdr:style>
          <a:lnRef idx="0">
            <a:schemeClr val="accent3"/>
          </a:lnRef>
          <a:fillRef idx="3">
            <a:schemeClr val="accent3"/>
          </a:fillRef>
          <a:effectRef idx="3">
            <a:schemeClr val="accent3"/>
          </a:effectRef>
          <a:fontRef idx="minor">
            <a:schemeClr val="lt1"/>
          </a:fontRef>
        </xdr:style>
        <xdr:txBody>
          <a:bodyPr vertOverflow="clip" horzOverflow="clip" rtlCol="0" anchor="ctr"/>
          <a:lstStyle/>
          <a:p>
            <a:pPr algn="l"/>
            <a:r>
              <a:rPr lang="en-AU" sz="1100">
                <a:latin typeface="Segoe UI" panose="020B0502040204020203" pitchFamily="34" charset="0"/>
                <a:cs typeface="Segoe UI" panose="020B0502040204020203" pitchFamily="34" charset="0"/>
              </a:rPr>
              <a:t>read tutorial</a:t>
            </a:r>
          </a:p>
        </xdr:txBody>
      </xdr:sp>
      <xdr:pic>
        <xdr:nvPicPr>
          <xdr:cNvPr id="7" name="Graphic 6" descr="Document">
            <a:extLst>
              <a:ext uri="{FF2B5EF4-FFF2-40B4-BE49-F238E27FC236}">
                <a16:creationId xmlns:a16="http://schemas.microsoft.com/office/drawing/2014/main" id="{BD0445BA-290A-8A71-5247-E05AEB564B8F}"/>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5391149" y="171449"/>
            <a:ext cx="238126" cy="238126"/>
          </a:xfrm>
          <a:prstGeom prst="rect">
            <a:avLst/>
          </a:prstGeom>
        </xdr:spPr>
      </xdr:pic>
    </xdr:grpSp>
    <xdr:clientData/>
  </xdr:twoCellAnchor>
  <xdr:twoCellAnchor editAs="absolute">
    <xdr:from>
      <xdr:col>3</xdr:col>
      <xdr:colOff>789922</xdr:colOff>
      <xdr:row>0</xdr:row>
      <xdr:rowOff>180975</xdr:rowOff>
    </xdr:from>
    <xdr:to>
      <xdr:col>5</xdr:col>
      <xdr:colOff>537304</xdr:colOff>
      <xdr:row>0</xdr:row>
      <xdr:rowOff>476250</xdr:rowOff>
    </xdr:to>
    <xdr:grpSp>
      <xdr:nvGrpSpPr>
        <xdr:cNvPr id="8" name="Group 7">
          <a:hlinkClick xmlns:r="http://schemas.openxmlformats.org/officeDocument/2006/relationships" r:id="rId7"/>
          <a:extLst>
            <a:ext uri="{FF2B5EF4-FFF2-40B4-BE49-F238E27FC236}">
              <a16:creationId xmlns:a16="http://schemas.microsoft.com/office/drawing/2014/main" id="{70A872C6-4C67-49A3-B4BA-805C7802F3D0}"/>
            </a:ext>
          </a:extLst>
        </xdr:cNvPr>
        <xdr:cNvGrpSpPr/>
      </xdr:nvGrpSpPr>
      <xdr:grpSpPr>
        <a:xfrm>
          <a:off x="3504547" y="180975"/>
          <a:ext cx="1366632" cy="295275"/>
          <a:chOff x="5400674" y="152400"/>
          <a:chExt cx="1362075" cy="295275"/>
        </a:xfrm>
      </xdr:grpSpPr>
      <xdr:sp macro="" textlink="">
        <xdr:nvSpPr>
          <xdr:cNvPr id="9" name="Rectangle: Rounded Corners 8">
            <a:extLst>
              <a:ext uri="{FF2B5EF4-FFF2-40B4-BE49-F238E27FC236}">
                <a16:creationId xmlns:a16="http://schemas.microsoft.com/office/drawing/2014/main" id="{103BA395-6E38-46EB-B8CE-D1B7205E8D8F}"/>
              </a:ext>
            </a:extLst>
          </xdr:cNvPr>
          <xdr:cNvSpPr/>
        </xdr:nvSpPr>
        <xdr:spPr>
          <a:xfrm>
            <a:off x="5400674" y="152400"/>
            <a:ext cx="1362075" cy="295275"/>
          </a:xfrm>
          <a:prstGeom prst="roundRect">
            <a:avLst/>
          </a:prstGeom>
          <a:solidFill>
            <a:schemeClr val="bg1">
              <a:lumMod val="65000"/>
            </a:schemeClr>
          </a:solidFill>
        </xdr:spPr>
        <xdr:style>
          <a:lnRef idx="0">
            <a:schemeClr val="accent3"/>
          </a:lnRef>
          <a:fillRef idx="3">
            <a:schemeClr val="accent3"/>
          </a:fillRef>
          <a:effectRef idx="3">
            <a:schemeClr val="accent3"/>
          </a:effectRef>
          <a:fontRef idx="minor">
            <a:schemeClr val="lt1"/>
          </a:fontRef>
        </xdr:style>
        <xdr:txBody>
          <a:bodyPr vertOverflow="clip" horzOverflow="clip" rtlCol="0" anchor="ctr"/>
          <a:lstStyle/>
          <a:p>
            <a:pPr algn="l"/>
            <a:r>
              <a:rPr lang="en-AU" sz="1100">
                <a:latin typeface="Segoe UI" panose="020B0502040204020203" pitchFamily="34" charset="0"/>
                <a:cs typeface="Segoe UI" panose="020B0502040204020203" pitchFamily="34" charset="0"/>
              </a:rPr>
              <a:t>watch tutorial</a:t>
            </a:r>
          </a:p>
        </xdr:txBody>
      </xdr:sp>
      <xdr:grpSp>
        <xdr:nvGrpSpPr>
          <xdr:cNvPr id="10" name="Group 9">
            <a:extLst>
              <a:ext uri="{FF2B5EF4-FFF2-40B4-BE49-F238E27FC236}">
                <a16:creationId xmlns:a16="http://schemas.microsoft.com/office/drawing/2014/main" id="{68A8BD7E-B3CD-A734-99E7-2FEEBF45C15D}"/>
              </a:ext>
            </a:extLst>
          </xdr:cNvPr>
          <xdr:cNvGrpSpPr/>
        </xdr:nvGrpSpPr>
        <xdr:grpSpPr>
          <a:xfrm>
            <a:off x="6419850" y="200025"/>
            <a:ext cx="280427" cy="200025"/>
            <a:chOff x="5495924" y="2943225"/>
            <a:chExt cx="1362075" cy="971550"/>
          </a:xfrm>
        </xdr:grpSpPr>
        <xdr:sp macro="" textlink="">
          <xdr:nvSpPr>
            <xdr:cNvPr id="11" name="Rectangle: Rounded Corners 10">
              <a:extLst>
                <a:ext uri="{FF2B5EF4-FFF2-40B4-BE49-F238E27FC236}">
                  <a16:creationId xmlns:a16="http://schemas.microsoft.com/office/drawing/2014/main" id="{D4D3340F-3DB4-EF5E-DF30-5FF4DD1330BE}"/>
                </a:ext>
              </a:extLst>
            </xdr:cNvPr>
            <xdr:cNvSpPr/>
          </xdr:nvSpPr>
          <xdr:spPr>
            <a:xfrm>
              <a:off x="5495924" y="2943225"/>
              <a:ext cx="1362075" cy="971550"/>
            </a:xfrm>
            <a:prstGeom prst="roundRect">
              <a:avLst>
                <a:gd name="adj" fmla="val 23738"/>
              </a:avLst>
            </a:prstGeom>
            <a:solidFill>
              <a:srgbClr val="FF0000">
                <a:alpha val="69804"/>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sp macro="" textlink="">
          <xdr:nvSpPr>
            <xdr:cNvPr id="12" name="Isosceles Triangle 11">
              <a:extLst>
                <a:ext uri="{FF2B5EF4-FFF2-40B4-BE49-F238E27FC236}">
                  <a16:creationId xmlns:a16="http://schemas.microsoft.com/office/drawing/2014/main" id="{44FCA9F1-D8AF-1879-3717-EBAA162A35A4}"/>
                </a:ext>
              </a:extLst>
            </xdr:cNvPr>
            <xdr:cNvSpPr/>
          </xdr:nvSpPr>
          <xdr:spPr>
            <a:xfrm rot="5400000">
              <a:off x="5960961" y="3267000"/>
              <a:ext cx="432000" cy="324000"/>
            </a:xfrm>
            <a:prstGeom prst="triangl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grpSp>
    </xdr:grpSp>
    <xdr:clientData/>
  </xdr:twoCellAnchor>
</xdr:wsDr>
</file>

<file path=xl/drawings/drawing8.xml><?xml version="1.0" encoding="utf-8"?>
<xdr:wsDr xmlns:xdr="http://schemas.openxmlformats.org/drawingml/2006/spreadsheetDrawing" xmlns:a="http://schemas.openxmlformats.org/drawingml/2006/main">
  <xdr:twoCellAnchor editAs="absolute">
    <xdr:from>
      <xdr:col>9</xdr:col>
      <xdr:colOff>371481</xdr:colOff>
      <xdr:row>0</xdr:row>
      <xdr:rowOff>45140</xdr:rowOff>
    </xdr:from>
    <xdr:to>
      <xdr:col>13</xdr:col>
      <xdr:colOff>732182</xdr:colOff>
      <xdr:row>1</xdr:row>
      <xdr:rowOff>0</xdr:rowOff>
    </xdr:to>
    <xdr:pic>
      <xdr:nvPicPr>
        <xdr:cNvPr id="2" name="my-online-training-hub-logo-2">
          <a:hlinkClick xmlns:r="http://schemas.openxmlformats.org/officeDocument/2006/relationships" r:id="rId1"/>
          <a:extLst>
            <a:ext uri="{FF2B5EF4-FFF2-40B4-BE49-F238E27FC236}">
              <a16:creationId xmlns:a16="http://schemas.microsoft.com/office/drawing/2014/main" id="{96A42C1F-6DF3-452A-BB45-B9E649F58EBF}"/>
            </a:ext>
          </a:extLst>
        </xdr:cNvPr>
        <xdr:cNvPicPr>
          <a:picLocks noChangeAspect="1"/>
        </xdr:cNvPicPr>
      </xdr:nvPicPr>
      <xdr:blipFill rotWithShape="1">
        <a:blip xmlns:r="http://schemas.openxmlformats.org/officeDocument/2006/relationships" r:embed="rId2">
          <a:extLst>
            <a:ext uri="{96DAC541-7B7A-43D3-8B79-37D633B846F1}">
              <asvg:svgBlip xmlns:asvg="http://schemas.microsoft.com/office/drawing/2016/SVG/main" r:embed="rId3"/>
            </a:ext>
          </a:extLst>
        </a:blip>
        <a:srcRect t="10349"/>
        <a:stretch>
          <a:fillRect/>
        </a:stretch>
      </xdr:blipFill>
      <xdr:spPr>
        <a:xfrm>
          <a:off x="8430459" y="45140"/>
          <a:ext cx="3193353" cy="576056"/>
        </a:xfrm>
        <a:prstGeom prst="rect">
          <a:avLst/>
        </a:prstGeom>
      </xdr:spPr>
    </xdr:pic>
    <xdr:clientData/>
  </xdr:twoCellAnchor>
  <xdr:twoCellAnchor editAs="absolute">
    <xdr:from>
      <xdr:col>4</xdr:col>
      <xdr:colOff>844825</xdr:colOff>
      <xdr:row>0</xdr:row>
      <xdr:rowOff>165653</xdr:rowOff>
    </xdr:from>
    <xdr:to>
      <xdr:col>6</xdr:col>
      <xdr:colOff>109506</xdr:colOff>
      <xdr:row>0</xdr:row>
      <xdr:rowOff>460928</xdr:rowOff>
    </xdr:to>
    <xdr:grpSp>
      <xdr:nvGrpSpPr>
        <xdr:cNvPr id="3" name="Group 2">
          <a:hlinkClick xmlns:r="http://schemas.openxmlformats.org/officeDocument/2006/relationships" r:id="rId4"/>
          <a:extLst>
            <a:ext uri="{FF2B5EF4-FFF2-40B4-BE49-F238E27FC236}">
              <a16:creationId xmlns:a16="http://schemas.microsoft.com/office/drawing/2014/main" id="{2C83184A-F3CE-47CE-9AE4-35057BCDF1AB}"/>
            </a:ext>
          </a:extLst>
        </xdr:cNvPr>
        <xdr:cNvGrpSpPr/>
      </xdr:nvGrpSpPr>
      <xdr:grpSpPr>
        <a:xfrm>
          <a:off x="4762499" y="165653"/>
          <a:ext cx="1161398" cy="295275"/>
          <a:chOff x="4486275" y="142875"/>
          <a:chExt cx="1162050" cy="295275"/>
        </a:xfrm>
      </xdr:grpSpPr>
      <xdr:sp macro="" textlink="">
        <xdr:nvSpPr>
          <xdr:cNvPr id="4" name="Rectangle: Rounded Corners 3">
            <a:extLst>
              <a:ext uri="{FF2B5EF4-FFF2-40B4-BE49-F238E27FC236}">
                <a16:creationId xmlns:a16="http://schemas.microsoft.com/office/drawing/2014/main" id="{85CA90CC-05B3-BFCC-2876-F1A99A3F9D47}"/>
              </a:ext>
            </a:extLst>
          </xdr:cNvPr>
          <xdr:cNvSpPr/>
        </xdr:nvSpPr>
        <xdr:spPr>
          <a:xfrm>
            <a:off x="4486275" y="142875"/>
            <a:ext cx="1162050" cy="295275"/>
          </a:xfrm>
          <a:prstGeom prst="roundRect">
            <a:avLst/>
          </a:prstGeom>
          <a:solidFill>
            <a:schemeClr val="bg1">
              <a:lumMod val="65000"/>
            </a:schemeClr>
          </a:solidFill>
        </xdr:spPr>
        <xdr:style>
          <a:lnRef idx="0">
            <a:schemeClr val="accent3"/>
          </a:lnRef>
          <a:fillRef idx="3">
            <a:schemeClr val="accent3"/>
          </a:fillRef>
          <a:effectRef idx="3">
            <a:schemeClr val="accent3"/>
          </a:effectRef>
          <a:fontRef idx="minor">
            <a:schemeClr val="lt1"/>
          </a:fontRef>
        </xdr:style>
        <xdr:txBody>
          <a:bodyPr vertOverflow="clip" horzOverflow="clip" rtlCol="0" anchor="ctr"/>
          <a:lstStyle/>
          <a:p>
            <a:pPr algn="l"/>
            <a:r>
              <a:rPr lang="en-AU" sz="1100">
                <a:latin typeface="Segoe UI" panose="020B0502040204020203" pitchFamily="34" charset="0"/>
                <a:cs typeface="Segoe UI" panose="020B0502040204020203" pitchFamily="34" charset="0"/>
              </a:rPr>
              <a:t>read tutorial</a:t>
            </a:r>
          </a:p>
        </xdr:txBody>
      </xdr:sp>
      <xdr:pic>
        <xdr:nvPicPr>
          <xdr:cNvPr id="5" name="Graphic 4" descr="Document">
            <a:extLst>
              <a:ext uri="{FF2B5EF4-FFF2-40B4-BE49-F238E27FC236}">
                <a16:creationId xmlns:a16="http://schemas.microsoft.com/office/drawing/2014/main" id="{A146D7F6-BCBD-96E0-E318-F3D7989C633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5391149" y="171449"/>
            <a:ext cx="238126" cy="238126"/>
          </a:xfrm>
          <a:prstGeom prst="rect">
            <a:avLst/>
          </a:prstGeom>
        </xdr:spPr>
      </xdr:pic>
    </xdr:grpSp>
    <xdr:clientData/>
  </xdr:twoCellAnchor>
  <xdr:twoCellAnchor editAs="absolute">
    <xdr:from>
      <xdr:col>6</xdr:col>
      <xdr:colOff>252380</xdr:colOff>
      <xdr:row>0</xdr:row>
      <xdr:rowOff>165653</xdr:rowOff>
    </xdr:from>
    <xdr:to>
      <xdr:col>8</xdr:col>
      <xdr:colOff>119860</xdr:colOff>
      <xdr:row>0</xdr:row>
      <xdr:rowOff>460928</xdr:rowOff>
    </xdr:to>
    <xdr:grpSp>
      <xdr:nvGrpSpPr>
        <xdr:cNvPr id="6" name="Group 5">
          <a:hlinkClick xmlns:r="http://schemas.openxmlformats.org/officeDocument/2006/relationships" r:id="rId7"/>
          <a:extLst>
            <a:ext uri="{FF2B5EF4-FFF2-40B4-BE49-F238E27FC236}">
              <a16:creationId xmlns:a16="http://schemas.microsoft.com/office/drawing/2014/main" id="{21FA7850-2486-4C31-A156-B40B1D030011}"/>
            </a:ext>
          </a:extLst>
        </xdr:cNvPr>
        <xdr:cNvGrpSpPr/>
      </xdr:nvGrpSpPr>
      <xdr:grpSpPr>
        <a:xfrm>
          <a:off x="6066771" y="165653"/>
          <a:ext cx="1366632" cy="295275"/>
          <a:chOff x="5400674" y="152400"/>
          <a:chExt cx="1362075" cy="295275"/>
        </a:xfrm>
      </xdr:grpSpPr>
      <xdr:sp macro="" textlink="">
        <xdr:nvSpPr>
          <xdr:cNvPr id="7" name="Rectangle: Rounded Corners 6">
            <a:extLst>
              <a:ext uri="{FF2B5EF4-FFF2-40B4-BE49-F238E27FC236}">
                <a16:creationId xmlns:a16="http://schemas.microsoft.com/office/drawing/2014/main" id="{1B17C6D8-9C3B-B5B2-881A-5B6D9D196C7E}"/>
              </a:ext>
            </a:extLst>
          </xdr:cNvPr>
          <xdr:cNvSpPr/>
        </xdr:nvSpPr>
        <xdr:spPr>
          <a:xfrm>
            <a:off x="5400674" y="152400"/>
            <a:ext cx="1362075" cy="295275"/>
          </a:xfrm>
          <a:prstGeom prst="roundRect">
            <a:avLst/>
          </a:prstGeom>
          <a:solidFill>
            <a:schemeClr val="bg1">
              <a:lumMod val="65000"/>
            </a:schemeClr>
          </a:solidFill>
        </xdr:spPr>
        <xdr:style>
          <a:lnRef idx="0">
            <a:schemeClr val="accent3"/>
          </a:lnRef>
          <a:fillRef idx="3">
            <a:schemeClr val="accent3"/>
          </a:fillRef>
          <a:effectRef idx="3">
            <a:schemeClr val="accent3"/>
          </a:effectRef>
          <a:fontRef idx="minor">
            <a:schemeClr val="lt1"/>
          </a:fontRef>
        </xdr:style>
        <xdr:txBody>
          <a:bodyPr vertOverflow="clip" horzOverflow="clip" rtlCol="0" anchor="ctr"/>
          <a:lstStyle/>
          <a:p>
            <a:pPr algn="l"/>
            <a:r>
              <a:rPr lang="en-AU" sz="1100">
                <a:latin typeface="Segoe UI" panose="020B0502040204020203" pitchFamily="34" charset="0"/>
                <a:cs typeface="Segoe UI" panose="020B0502040204020203" pitchFamily="34" charset="0"/>
              </a:rPr>
              <a:t>watch tutorial</a:t>
            </a:r>
          </a:p>
        </xdr:txBody>
      </xdr:sp>
      <xdr:grpSp>
        <xdr:nvGrpSpPr>
          <xdr:cNvPr id="8" name="Group 7">
            <a:extLst>
              <a:ext uri="{FF2B5EF4-FFF2-40B4-BE49-F238E27FC236}">
                <a16:creationId xmlns:a16="http://schemas.microsoft.com/office/drawing/2014/main" id="{7932958C-F542-2B54-4A44-3B86927DB72E}"/>
              </a:ext>
            </a:extLst>
          </xdr:cNvPr>
          <xdr:cNvGrpSpPr/>
        </xdr:nvGrpSpPr>
        <xdr:grpSpPr>
          <a:xfrm>
            <a:off x="6419850" y="200025"/>
            <a:ext cx="280427" cy="200025"/>
            <a:chOff x="5495924" y="2943225"/>
            <a:chExt cx="1362075" cy="971550"/>
          </a:xfrm>
        </xdr:grpSpPr>
        <xdr:sp macro="" textlink="">
          <xdr:nvSpPr>
            <xdr:cNvPr id="9" name="Rectangle: Rounded Corners 8">
              <a:extLst>
                <a:ext uri="{FF2B5EF4-FFF2-40B4-BE49-F238E27FC236}">
                  <a16:creationId xmlns:a16="http://schemas.microsoft.com/office/drawing/2014/main" id="{E8A89FBE-4F43-F751-DF53-4449009609ED}"/>
                </a:ext>
              </a:extLst>
            </xdr:cNvPr>
            <xdr:cNvSpPr/>
          </xdr:nvSpPr>
          <xdr:spPr>
            <a:xfrm>
              <a:off x="5495924" y="2943225"/>
              <a:ext cx="1362075" cy="971550"/>
            </a:xfrm>
            <a:prstGeom prst="roundRect">
              <a:avLst>
                <a:gd name="adj" fmla="val 23738"/>
              </a:avLst>
            </a:prstGeom>
            <a:solidFill>
              <a:srgbClr val="FF0000">
                <a:alpha val="69804"/>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sp macro="" textlink="">
          <xdr:nvSpPr>
            <xdr:cNvPr id="10" name="Isosceles Triangle 9">
              <a:extLst>
                <a:ext uri="{FF2B5EF4-FFF2-40B4-BE49-F238E27FC236}">
                  <a16:creationId xmlns:a16="http://schemas.microsoft.com/office/drawing/2014/main" id="{FFDAD2E0-25A2-5E54-7FA0-C2C4E8FEC0F7}"/>
                </a:ext>
              </a:extLst>
            </xdr:cNvPr>
            <xdr:cNvSpPr/>
          </xdr:nvSpPr>
          <xdr:spPr>
            <a:xfrm rot="5400000">
              <a:off x="5960961" y="3267000"/>
              <a:ext cx="432000" cy="324000"/>
            </a:xfrm>
            <a:prstGeom prst="triangl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grpSp>
    </xdr:grpSp>
    <xdr:clientData/>
  </xdr:twoCellAnchor>
</xdr:wsDr>
</file>

<file path=xl/drawings/drawing9.xml><?xml version="1.0" encoding="utf-8"?>
<xdr:wsDr xmlns:xdr="http://schemas.openxmlformats.org/drawingml/2006/spreadsheetDrawing" xmlns:a="http://schemas.openxmlformats.org/drawingml/2006/main">
  <xdr:twoCellAnchor>
    <xdr:from>
      <xdr:col>9</xdr:col>
      <xdr:colOff>285750</xdr:colOff>
      <xdr:row>3</xdr:row>
      <xdr:rowOff>114300</xdr:rowOff>
    </xdr:from>
    <xdr:to>
      <xdr:col>13</xdr:col>
      <xdr:colOff>342900</xdr:colOff>
      <xdr:row>8</xdr:row>
      <xdr:rowOff>152400</xdr:rowOff>
    </xdr:to>
    <xdr:sp macro="" textlink="">
      <xdr:nvSpPr>
        <xdr:cNvPr id="2" name="Speech Bubble: Rectangle 1">
          <a:extLst>
            <a:ext uri="{FF2B5EF4-FFF2-40B4-BE49-F238E27FC236}">
              <a16:creationId xmlns:a16="http://schemas.microsoft.com/office/drawing/2014/main" id="{992201E7-888B-2DAB-AAD5-74F6F0587B1F}"/>
            </a:ext>
          </a:extLst>
        </xdr:cNvPr>
        <xdr:cNvSpPr/>
      </xdr:nvSpPr>
      <xdr:spPr>
        <a:xfrm>
          <a:off x="7477125" y="1114425"/>
          <a:ext cx="2495550" cy="990600"/>
        </a:xfrm>
        <a:prstGeom prst="wedgeRectCallout">
          <a:avLst>
            <a:gd name="adj1" fmla="val -55555"/>
            <a:gd name="adj2" fmla="val -23558"/>
          </a:avLst>
        </a:prstGeom>
      </xdr:spPr>
      <xdr:style>
        <a:lnRef idx="1">
          <a:schemeClr val="accent6"/>
        </a:lnRef>
        <a:fillRef idx="3">
          <a:schemeClr val="accent6"/>
        </a:fillRef>
        <a:effectRef idx="2">
          <a:schemeClr val="accent6"/>
        </a:effectRef>
        <a:fontRef idx="minor">
          <a:schemeClr val="lt1"/>
        </a:fontRef>
      </xdr:style>
      <xdr:txBody>
        <a:bodyPr vertOverflow="clip" horzOverflow="clip" rtlCol="0" anchor="t"/>
        <a:lstStyle/>
        <a:p>
          <a:pPr algn="l"/>
          <a:r>
            <a:rPr lang="en-AU" sz="1100"/>
            <a:t>This is an example of a PivotTable built</a:t>
          </a:r>
          <a:r>
            <a:rPr lang="en-AU" sz="1100" baseline="0"/>
            <a:t> from data that's in the wrong layout. There are separate fields for each month, when there should be just one value field and a separate field for the month name.</a:t>
          </a:r>
          <a:endParaRPr lang="en-AU" sz="1100"/>
        </a:p>
      </xdr:txBody>
    </xdr:sp>
    <xdr:clientData/>
  </xdr:twoCellAnchor>
  <xdr:twoCellAnchor editAs="absolute">
    <xdr:from>
      <xdr:col>11</xdr:col>
      <xdr:colOff>562810</xdr:colOff>
      <xdr:row>0</xdr:row>
      <xdr:rowOff>57150</xdr:rowOff>
    </xdr:from>
    <xdr:to>
      <xdr:col>17</xdr:col>
      <xdr:colOff>98563</xdr:colOff>
      <xdr:row>1</xdr:row>
      <xdr:rowOff>14081</xdr:rowOff>
    </xdr:to>
    <xdr:pic>
      <xdr:nvPicPr>
        <xdr:cNvPr id="3" name="my-online-training-hub-logo-2">
          <a:hlinkClick xmlns:r="http://schemas.openxmlformats.org/officeDocument/2006/relationships" r:id="rId1"/>
          <a:extLst>
            <a:ext uri="{FF2B5EF4-FFF2-40B4-BE49-F238E27FC236}">
              <a16:creationId xmlns:a16="http://schemas.microsoft.com/office/drawing/2014/main" id="{EE84BEEA-F011-455F-A7CB-2C1FB7B9F601}"/>
            </a:ext>
          </a:extLst>
        </xdr:cNvPr>
        <xdr:cNvPicPr>
          <a:picLocks noChangeAspect="1"/>
        </xdr:cNvPicPr>
      </xdr:nvPicPr>
      <xdr:blipFill rotWithShape="1">
        <a:blip xmlns:r="http://schemas.openxmlformats.org/officeDocument/2006/relationships" r:embed="rId2">
          <a:extLst>
            <a:ext uri="{96DAC541-7B7A-43D3-8B79-37D633B846F1}">
              <asvg:svgBlip xmlns:asvg="http://schemas.microsoft.com/office/drawing/2016/SVG/main" r:embed="rId3"/>
            </a:ext>
          </a:extLst>
        </a:blip>
        <a:srcRect t="10349"/>
        <a:stretch>
          <a:fillRect/>
        </a:stretch>
      </xdr:blipFill>
      <xdr:spPr>
        <a:xfrm>
          <a:off x="8306635" y="57150"/>
          <a:ext cx="3193353" cy="576056"/>
        </a:xfrm>
        <a:prstGeom prst="rect">
          <a:avLst/>
        </a:prstGeom>
      </xdr:spPr>
    </xdr:pic>
    <xdr:clientData/>
  </xdr:twoCellAnchor>
  <xdr:twoCellAnchor editAs="absolute">
    <xdr:from>
      <xdr:col>8</xdr:col>
      <xdr:colOff>0</xdr:colOff>
      <xdr:row>0</xdr:row>
      <xdr:rowOff>177663</xdr:rowOff>
    </xdr:from>
    <xdr:to>
      <xdr:col>8</xdr:col>
      <xdr:colOff>1161398</xdr:colOff>
      <xdr:row>0</xdr:row>
      <xdr:rowOff>472938</xdr:rowOff>
    </xdr:to>
    <xdr:grpSp>
      <xdr:nvGrpSpPr>
        <xdr:cNvPr id="4" name="Group 3">
          <a:hlinkClick xmlns:r="http://schemas.openxmlformats.org/officeDocument/2006/relationships" r:id="rId4"/>
          <a:extLst>
            <a:ext uri="{FF2B5EF4-FFF2-40B4-BE49-F238E27FC236}">
              <a16:creationId xmlns:a16="http://schemas.microsoft.com/office/drawing/2014/main" id="{68BD1A64-5BDE-49E4-BF5D-4E4A658E7035}"/>
            </a:ext>
          </a:extLst>
        </xdr:cNvPr>
        <xdr:cNvGrpSpPr/>
      </xdr:nvGrpSpPr>
      <xdr:grpSpPr>
        <a:xfrm>
          <a:off x="5305425" y="177663"/>
          <a:ext cx="1161398" cy="295275"/>
          <a:chOff x="4486275" y="142875"/>
          <a:chExt cx="1162050" cy="295275"/>
        </a:xfrm>
      </xdr:grpSpPr>
      <xdr:sp macro="" textlink="">
        <xdr:nvSpPr>
          <xdr:cNvPr id="5" name="Rectangle: Rounded Corners 4">
            <a:extLst>
              <a:ext uri="{FF2B5EF4-FFF2-40B4-BE49-F238E27FC236}">
                <a16:creationId xmlns:a16="http://schemas.microsoft.com/office/drawing/2014/main" id="{74BA6990-09DC-D865-83AE-95B61EE63E6F}"/>
              </a:ext>
            </a:extLst>
          </xdr:cNvPr>
          <xdr:cNvSpPr/>
        </xdr:nvSpPr>
        <xdr:spPr>
          <a:xfrm>
            <a:off x="4486275" y="142875"/>
            <a:ext cx="1162050" cy="295275"/>
          </a:xfrm>
          <a:prstGeom prst="roundRect">
            <a:avLst/>
          </a:prstGeom>
          <a:solidFill>
            <a:schemeClr val="bg1">
              <a:lumMod val="65000"/>
            </a:schemeClr>
          </a:solidFill>
        </xdr:spPr>
        <xdr:style>
          <a:lnRef idx="0">
            <a:schemeClr val="accent3"/>
          </a:lnRef>
          <a:fillRef idx="3">
            <a:schemeClr val="accent3"/>
          </a:fillRef>
          <a:effectRef idx="3">
            <a:schemeClr val="accent3"/>
          </a:effectRef>
          <a:fontRef idx="minor">
            <a:schemeClr val="lt1"/>
          </a:fontRef>
        </xdr:style>
        <xdr:txBody>
          <a:bodyPr vertOverflow="clip" horzOverflow="clip" rtlCol="0" anchor="ctr"/>
          <a:lstStyle/>
          <a:p>
            <a:pPr algn="l"/>
            <a:r>
              <a:rPr lang="en-AU" sz="1100">
                <a:latin typeface="Segoe UI" panose="020B0502040204020203" pitchFamily="34" charset="0"/>
                <a:cs typeface="Segoe UI" panose="020B0502040204020203" pitchFamily="34" charset="0"/>
              </a:rPr>
              <a:t>read tutorial</a:t>
            </a:r>
          </a:p>
        </xdr:txBody>
      </xdr:sp>
      <xdr:pic>
        <xdr:nvPicPr>
          <xdr:cNvPr id="6" name="Graphic 5" descr="Document">
            <a:extLst>
              <a:ext uri="{FF2B5EF4-FFF2-40B4-BE49-F238E27FC236}">
                <a16:creationId xmlns:a16="http://schemas.microsoft.com/office/drawing/2014/main" id="{99308E22-6EC1-E4DE-1392-97E2A77800D2}"/>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5391149" y="171449"/>
            <a:ext cx="238126" cy="238126"/>
          </a:xfrm>
          <a:prstGeom prst="rect">
            <a:avLst/>
          </a:prstGeom>
        </xdr:spPr>
      </xdr:pic>
    </xdr:grpSp>
    <xdr:clientData/>
  </xdr:twoCellAnchor>
  <xdr:twoCellAnchor editAs="absolute">
    <xdr:from>
      <xdr:col>9</xdr:col>
      <xdr:colOff>85072</xdr:colOff>
      <xdr:row>0</xdr:row>
      <xdr:rowOff>177663</xdr:rowOff>
    </xdr:from>
    <xdr:to>
      <xdr:col>11</xdr:col>
      <xdr:colOff>232504</xdr:colOff>
      <xdr:row>0</xdr:row>
      <xdr:rowOff>472938</xdr:rowOff>
    </xdr:to>
    <xdr:grpSp>
      <xdr:nvGrpSpPr>
        <xdr:cNvPr id="7" name="Group 6">
          <a:hlinkClick xmlns:r="http://schemas.openxmlformats.org/officeDocument/2006/relationships" r:id="rId7"/>
          <a:extLst>
            <a:ext uri="{FF2B5EF4-FFF2-40B4-BE49-F238E27FC236}">
              <a16:creationId xmlns:a16="http://schemas.microsoft.com/office/drawing/2014/main" id="{7AE0B7BE-09F0-4E58-BDEB-A0A3BECC2DB4}"/>
            </a:ext>
          </a:extLst>
        </xdr:cNvPr>
        <xdr:cNvGrpSpPr/>
      </xdr:nvGrpSpPr>
      <xdr:grpSpPr>
        <a:xfrm>
          <a:off x="6609697" y="177663"/>
          <a:ext cx="1366632" cy="295275"/>
          <a:chOff x="5400674" y="152400"/>
          <a:chExt cx="1362075" cy="295275"/>
        </a:xfrm>
      </xdr:grpSpPr>
      <xdr:sp macro="" textlink="">
        <xdr:nvSpPr>
          <xdr:cNvPr id="8" name="Rectangle: Rounded Corners 7">
            <a:extLst>
              <a:ext uri="{FF2B5EF4-FFF2-40B4-BE49-F238E27FC236}">
                <a16:creationId xmlns:a16="http://schemas.microsoft.com/office/drawing/2014/main" id="{19ABA276-B76B-E35F-4A3F-E6884B654B13}"/>
              </a:ext>
            </a:extLst>
          </xdr:cNvPr>
          <xdr:cNvSpPr/>
        </xdr:nvSpPr>
        <xdr:spPr>
          <a:xfrm>
            <a:off x="5400674" y="152400"/>
            <a:ext cx="1362075" cy="295275"/>
          </a:xfrm>
          <a:prstGeom prst="roundRect">
            <a:avLst/>
          </a:prstGeom>
          <a:solidFill>
            <a:schemeClr val="bg1">
              <a:lumMod val="65000"/>
            </a:schemeClr>
          </a:solidFill>
        </xdr:spPr>
        <xdr:style>
          <a:lnRef idx="0">
            <a:schemeClr val="accent3"/>
          </a:lnRef>
          <a:fillRef idx="3">
            <a:schemeClr val="accent3"/>
          </a:fillRef>
          <a:effectRef idx="3">
            <a:schemeClr val="accent3"/>
          </a:effectRef>
          <a:fontRef idx="minor">
            <a:schemeClr val="lt1"/>
          </a:fontRef>
        </xdr:style>
        <xdr:txBody>
          <a:bodyPr vertOverflow="clip" horzOverflow="clip" rtlCol="0" anchor="ctr"/>
          <a:lstStyle/>
          <a:p>
            <a:pPr algn="l"/>
            <a:r>
              <a:rPr lang="en-AU" sz="1100">
                <a:latin typeface="Segoe UI" panose="020B0502040204020203" pitchFamily="34" charset="0"/>
                <a:cs typeface="Segoe UI" panose="020B0502040204020203" pitchFamily="34" charset="0"/>
              </a:rPr>
              <a:t>watch tutorial</a:t>
            </a:r>
          </a:p>
        </xdr:txBody>
      </xdr:sp>
      <xdr:grpSp>
        <xdr:nvGrpSpPr>
          <xdr:cNvPr id="9" name="Group 8">
            <a:extLst>
              <a:ext uri="{FF2B5EF4-FFF2-40B4-BE49-F238E27FC236}">
                <a16:creationId xmlns:a16="http://schemas.microsoft.com/office/drawing/2014/main" id="{5DF566F5-7AA6-7828-C2BA-D421DAE865FD}"/>
              </a:ext>
            </a:extLst>
          </xdr:cNvPr>
          <xdr:cNvGrpSpPr/>
        </xdr:nvGrpSpPr>
        <xdr:grpSpPr>
          <a:xfrm>
            <a:off x="6419850" y="200025"/>
            <a:ext cx="280427" cy="200025"/>
            <a:chOff x="5495924" y="2943225"/>
            <a:chExt cx="1362075" cy="971550"/>
          </a:xfrm>
        </xdr:grpSpPr>
        <xdr:sp macro="" textlink="">
          <xdr:nvSpPr>
            <xdr:cNvPr id="10" name="Rectangle: Rounded Corners 9">
              <a:extLst>
                <a:ext uri="{FF2B5EF4-FFF2-40B4-BE49-F238E27FC236}">
                  <a16:creationId xmlns:a16="http://schemas.microsoft.com/office/drawing/2014/main" id="{AEAD2BDD-39ED-0069-024C-8E0A0D99AE28}"/>
                </a:ext>
              </a:extLst>
            </xdr:cNvPr>
            <xdr:cNvSpPr/>
          </xdr:nvSpPr>
          <xdr:spPr>
            <a:xfrm>
              <a:off x="5495924" y="2943225"/>
              <a:ext cx="1362075" cy="971550"/>
            </a:xfrm>
            <a:prstGeom prst="roundRect">
              <a:avLst>
                <a:gd name="adj" fmla="val 23738"/>
              </a:avLst>
            </a:prstGeom>
            <a:solidFill>
              <a:srgbClr val="FF0000">
                <a:alpha val="69804"/>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sp macro="" textlink="">
          <xdr:nvSpPr>
            <xdr:cNvPr id="11" name="Isosceles Triangle 10">
              <a:extLst>
                <a:ext uri="{FF2B5EF4-FFF2-40B4-BE49-F238E27FC236}">
                  <a16:creationId xmlns:a16="http://schemas.microsoft.com/office/drawing/2014/main" id="{B7331FA0-8380-0836-1403-947AB54E62F8}"/>
                </a:ext>
              </a:extLst>
            </xdr:cNvPr>
            <xdr:cNvSpPr/>
          </xdr:nvSpPr>
          <xdr:spPr>
            <a:xfrm rot="5400000">
              <a:off x="5960961" y="3267000"/>
              <a:ext cx="432000" cy="324000"/>
            </a:xfrm>
            <a:prstGeom prst="triangl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grpSp>
    </xdr:grpSp>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Mynda Treacy" refreshedDate="46080.731798726854" createdVersion="8" refreshedVersion="8" minRefreshableVersion="3" recordCount="485" xr:uid="{B4633A67-83FE-4D24-96C7-11391CAC4313}">
  <cacheSource type="worksheet">
    <worksheetSource ref="B4:N489" sheet="Pivoted Data"/>
  </cacheSource>
  <cacheFields count="13">
    <cacheField name="Channel" numFmtId="0">
      <sharedItems containsBlank="1"/>
    </cacheField>
    <cacheField name="Campaign Name" numFmtId="0">
      <sharedItems containsBlank="1"/>
    </cacheField>
    <cacheField name="Objective" numFmtId="0">
      <sharedItems containsBlank="1"/>
    </cacheField>
    <cacheField name="Audience Age" numFmtId="0">
      <sharedItems containsBlank="1"/>
    </cacheField>
    <cacheField name="Market" numFmtId="0">
      <sharedItems containsBlank="1" count="6">
        <s v="Australia"/>
        <s v="Canada"/>
        <s v="United Kingdom"/>
        <s v="Germany"/>
        <s v="United States"/>
        <m/>
      </sharedItems>
    </cacheField>
    <cacheField name="Campaign ID" numFmtId="0">
      <sharedItems/>
    </cacheField>
    <cacheField name="Jan" numFmtId="4">
      <sharedItems containsString="0" containsBlank="1" containsNumber="1" minValue="78.84" maxValue="53036.129999999983"/>
    </cacheField>
    <cacheField name="Feb" numFmtId="4">
      <sharedItems containsString="0" containsBlank="1" containsNumber="1" minValue="18.48" maxValue="134042.69999999998"/>
    </cacheField>
    <cacheField name="Mar" numFmtId="4">
      <sharedItems containsString="0" containsBlank="1" containsNumber="1" minValue="15.96" maxValue="181226.32999999996"/>
    </cacheField>
    <cacheField name="Apr" numFmtId="4">
      <sharedItems containsString="0" containsBlank="1" containsNumber="1" minValue="6.38" maxValue="141300.58000000005"/>
    </cacheField>
    <cacheField name="May" numFmtId="4">
      <sharedItems containsString="0" containsBlank="1" containsNumber="1" minValue="19" maxValue="90722.579999999987"/>
    </cacheField>
    <cacheField name="Jun" numFmtId="4">
      <sharedItems containsString="0" containsBlank="1" containsNumber="1" minValue="14.58" maxValue="24027.180000000004"/>
    </cacheField>
    <cacheField name="Grand Total" numFmtId="4">
      <sharedItems containsSemiMixedTypes="0" containsString="0" containsNumber="1" minValue="6.38" maxValue="624355.49999999965"/>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Excel Services" refreshedDate="46085.634621296296" createdVersion="8" refreshedVersion="8" minRefreshableVersion="3" recordCount="484" xr:uid="{CB41A97E-E225-40EB-8D2F-B2FC13EC83C2}">
  <cacheSource type="worksheet">
    <worksheetSource name="CampaignData"/>
  </cacheSource>
  <cacheFields count="18">
    <cacheField name="Campaign ID" numFmtId="0">
      <sharedItems/>
    </cacheField>
    <cacheField name="Date" numFmtId="164">
      <sharedItems containsSemiMixedTypes="0" containsNonDate="0" containsDate="1" containsString="0" minDate="2026-01-05T00:00:00" maxDate="2026-06-27T00:00:00" count="153">
        <d v="2026-01-05T00:00:00"/>
        <d v="2026-01-09T00:00:00"/>
        <d v="2026-01-12T00:00:00"/>
        <d v="2026-01-13T00:00:00"/>
        <d v="2026-01-16T00:00:00"/>
        <d v="2026-01-19T00:00:00"/>
        <d v="2026-01-20T00:00:00"/>
        <d v="2026-01-21T00:00:00"/>
        <d v="2026-01-22T00:00:00"/>
        <d v="2026-01-23T00:00:00"/>
        <d v="2026-01-24T00:00:00"/>
        <d v="2026-01-25T00:00:00"/>
        <d v="2026-01-26T00:00:00"/>
        <d v="2026-01-27T00:00:00"/>
        <d v="2026-01-28T00:00:00"/>
        <d v="2026-01-29T00:00:00"/>
        <d v="2026-01-30T00:00:00"/>
        <d v="2026-01-31T00:00:00"/>
        <d v="2026-02-01T00:00:00"/>
        <d v="2026-02-02T00:00:00"/>
        <d v="2026-02-03T00:00:00"/>
        <d v="2026-02-04T00:00:00"/>
        <d v="2026-02-05T00:00:00"/>
        <d v="2026-02-06T00:00:00"/>
        <d v="2026-02-07T00:00:00"/>
        <d v="2026-02-08T00:00:00"/>
        <d v="2026-02-09T00:00:00"/>
        <d v="2026-02-10T00:00:00"/>
        <d v="2026-02-11T00:00:00"/>
        <d v="2026-02-12T00:00:00"/>
        <d v="2026-02-13T00:00:00"/>
        <d v="2026-02-14T00:00:00"/>
        <d v="2026-02-15T00:00:00"/>
        <d v="2026-02-16T00:00:00"/>
        <d v="2026-02-17T00:00:00"/>
        <d v="2026-02-18T00:00:00"/>
        <d v="2026-02-19T00:00:00"/>
        <d v="2026-02-20T00:00:00"/>
        <d v="2026-02-21T00:00:00"/>
        <d v="2026-02-22T00:00:00"/>
        <d v="2026-02-23T00:00:00"/>
        <d v="2026-02-24T00:00:00"/>
        <d v="2026-02-25T00:00:00"/>
        <d v="2026-02-26T00:00:00"/>
        <d v="2026-02-27T00:00:00"/>
        <d v="2026-02-28T00:00:00"/>
        <d v="2026-03-01T00:00:00"/>
        <d v="2026-03-02T00:00:00"/>
        <d v="2026-03-03T00:00:00"/>
        <d v="2026-03-04T00:00:00"/>
        <d v="2026-03-05T00:00:00"/>
        <d v="2026-03-06T00:00:00"/>
        <d v="2026-03-07T00:00:00"/>
        <d v="2026-03-08T00:00:00"/>
        <d v="2026-03-09T00:00:00"/>
        <d v="2026-03-10T00:00:00"/>
        <d v="2026-03-11T00:00:00"/>
        <d v="2026-03-12T00:00:00"/>
        <d v="2026-03-13T00:00:00"/>
        <d v="2026-03-14T00:00:00"/>
        <d v="2026-03-15T00:00:00"/>
        <d v="2026-03-16T00:00:00"/>
        <d v="2026-03-17T00:00:00"/>
        <d v="2026-03-18T00:00:00"/>
        <d v="2026-03-19T00:00:00"/>
        <d v="2026-03-20T00:00:00"/>
        <d v="2026-03-21T00:00:00"/>
        <d v="2026-03-22T00:00:00"/>
        <d v="2026-03-23T00:00:00"/>
        <d v="2026-03-24T00:00:00"/>
        <d v="2026-03-25T00:00:00"/>
        <d v="2026-03-26T00:00:00"/>
        <d v="2026-03-27T00:00:00"/>
        <d v="2026-03-28T00:00:00"/>
        <d v="2026-03-29T00:00:00"/>
        <d v="2026-03-30T00:00:00"/>
        <d v="2026-03-31T00:00:00"/>
        <d v="2026-04-01T00:00:00"/>
        <d v="2026-04-02T00:00:00"/>
        <d v="2026-04-03T00:00:00"/>
        <d v="2026-04-04T00:00:00"/>
        <d v="2026-04-05T00:00:00"/>
        <d v="2026-04-06T00:00:00"/>
        <d v="2026-04-07T00:00:00"/>
        <d v="2026-04-08T00:00:00"/>
        <d v="2026-04-09T00:00:00"/>
        <d v="2026-04-10T00:00:00"/>
        <d v="2026-04-11T00:00:00"/>
        <d v="2026-04-12T00:00:00"/>
        <d v="2026-04-13T00:00:00"/>
        <d v="2026-04-14T00:00:00"/>
        <d v="2026-04-15T00:00:00"/>
        <d v="2026-04-16T00:00:00"/>
        <d v="2026-04-17T00:00:00"/>
        <d v="2026-04-18T00:00:00"/>
        <d v="2026-04-19T00:00:00"/>
        <d v="2026-04-20T00:00:00"/>
        <d v="2026-04-21T00:00:00"/>
        <d v="2026-04-22T00:00:00"/>
        <d v="2026-04-23T00:00:00"/>
        <d v="2026-04-24T00:00:00"/>
        <d v="2026-04-25T00:00:00"/>
        <d v="2026-04-26T00:00:00"/>
        <d v="2026-04-27T00:00:00"/>
        <d v="2026-04-28T00:00:00"/>
        <d v="2026-04-29T00:00:00"/>
        <d v="2026-04-30T00:00:00"/>
        <d v="2026-05-01T00:00:00"/>
        <d v="2026-05-02T00:00:00"/>
        <d v="2026-05-03T00:00:00"/>
        <d v="2026-05-04T00:00:00"/>
        <d v="2026-05-05T00:00:00"/>
        <d v="2026-05-06T00:00:00"/>
        <d v="2026-05-07T00:00:00"/>
        <d v="2026-05-08T00:00:00"/>
        <d v="2026-05-09T00:00:00"/>
        <d v="2026-05-10T00:00:00"/>
        <d v="2026-05-11T00:00:00"/>
        <d v="2026-05-12T00:00:00"/>
        <d v="2026-05-13T00:00:00"/>
        <d v="2026-05-14T00:00:00"/>
        <d v="2026-05-15T00:00:00"/>
        <d v="2026-05-16T00:00:00"/>
        <d v="2026-05-17T00:00:00"/>
        <d v="2026-05-18T00:00:00"/>
        <d v="2026-05-19T00:00:00"/>
        <d v="2026-05-20T00:00:00"/>
        <d v="2026-05-21T00:00:00"/>
        <d v="2026-05-22T00:00:00"/>
        <d v="2026-05-23T00:00:00"/>
        <d v="2026-05-24T00:00:00"/>
        <d v="2026-05-25T00:00:00"/>
        <d v="2026-05-26T00:00:00"/>
        <d v="2026-05-27T00:00:00"/>
        <d v="2026-05-28T00:00:00"/>
        <d v="2026-05-29T00:00:00"/>
        <d v="2026-05-30T00:00:00"/>
        <d v="2026-05-31T00:00:00"/>
        <d v="2026-06-01T00:00:00"/>
        <d v="2026-06-02T00:00:00"/>
        <d v="2026-06-03T00:00:00"/>
        <d v="2026-06-04T00:00:00"/>
        <d v="2026-06-05T00:00:00"/>
        <d v="2026-06-06T00:00:00"/>
        <d v="2026-06-07T00:00:00"/>
        <d v="2026-06-11T00:00:00"/>
        <d v="2026-06-12T00:00:00"/>
        <d v="2026-06-14T00:00:00"/>
        <d v="2026-06-18T00:00:00"/>
        <d v="2026-06-19T00:00:00"/>
        <d v="2026-06-21T00:00:00"/>
        <d v="2026-06-25T00:00:00"/>
        <d v="2026-06-26T00:00:00"/>
      </sharedItems>
      <fieldGroup par="17"/>
    </cacheField>
    <cacheField name="Channel" numFmtId="0">
      <sharedItems count="6">
        <s v="YouTube"/>
        <s v="Email"/>
        <s v="Google Search"/>
        <s v="Meta"/>
        <s v="TikTok"/>
        <s v="LinkedIn"/>
      </sharedItems>
    </cacheField>
    <cacheField name="Campaign Name" numFmtId="0">
      <sharedItems count="24">
        <s v="How-To Series"/>
        <s v="Holiday Sale"/>
        <s v="VIP Loyalty"/>
        <s v="Competitor Keywords"/>
        <s v="Testimonial Series"/>
        <s v="Lookalike Audience - US"/>
        <s v="Product Launch Spring"/>
        <s v="Spring Collection"/>
        <s v="Retargeting - Site Visitors"/>
        <s v="Brand Awareness Q1"/>
        <s v="Creator Partnership"/>
        <s v="Thought Leadership"/>
        <s v="Trending Audio - Brand"/>
        <s v="UGC Contest"/>
        <s v="Weekly Newsletter"/>
        <s v="Video Views - Brand"/>
        <s v="Brand Story 30s"/>
        <s v="Welcome Series"/>
        <s v="Webinar Promo"/>
        <s v="Product Demo"/>
        <s v="Recruiter Brand"/>
        <s v="Retargeting - Cart Abandon"/>
        <s v="B2B Lead Gen"/>
        <s v="Abandoned Cart"/>
      </sharedItems>
    </cacheField>
    <cacheField name="Objective" numFmtId="0">
      <sharedItems/>
    </cacheField>
    <cacheField name="Audience Age" numFmtId="0">
      <sharedItems count="5">
        <s v="25-34"/>
        <s v="55+"/>
        <s v="45-54"/>
        <s v="18-24"/>
        <s v="35-44"/>
      </sharedItems>
    </cacheField>
    <cacheField name="Market" numFmtId="0">
      <sharedItems count="5">
        <s v="United States"/>
        <s v="Canada"/>
        <s v="Australia"/>
        <s v="United Kingdom"/>
        <s v="Germany"/>
      </sharedItems>
    </cacheField>
    <cacheField name="Budget ($)" numFmtId="4">
      <sharedItems containsSemiMixedTypes="0" containsString="0" containsNumber="1" minValue="204.83" maxValue="4997.79"/>
    </cacheField>
    <cacheField name="Spend ($)" numFmtId="4">
      <sharedItems containsSemiMixedTypes="0" containsString="0" containsNumber="1" minValue="6.38" maxValue="4997.79"/>
    </cacheField>
    <cacheField name="Impressions" numFmtId="3">
      <sharedItems containsSemiMixedTypes="0" containsString="0" containsNumber="1" containsInteger="1" minValue="2419" maxValue="149844"/>
    </cacheField>
    <cacheField name="Clicks" numFmtId="3">
      <sharedItems containsSemiMixedTypes="0" containsString="0" containsNumber="1" containsInteger="1" minValue="31" maxValue="8594"/>
    </cacheField>
    <cacheField name="CTR (%)" numFmtId="10">
      <sharedItems containsSemiMixedTypes="0" containsString="0" containsNumber="1" minValue="5.413497024930331E-3" maxValue="5.9957780911298192E-2"/>
    </cacheField>
    <cacheField name="Conversions" numFmtId="4">
      <sharedItems containsSemiMixedTypes="0" containsString="0" containsNumber="1" containsInteger="1" minValue="0" maxValue="663"/>
    </cacheField>
    <cacheField name="Revenue ($)" numFmtId="4">
      <sharedItems containsSemiMixedTypes="0" containsString="0" containsNumber="1" minValue="0" maxValue="234046.21"/>
    </cacheField>
    <cacheField name="ROAS" numFmtId="165">
      <sharedItems containsSemiMixedTypes="0" containsString="0" containsNumber="1" minValue="0" maxValue="277.14946507237255"/>
    </cacheField>
    <cacheField name="CPA ($)" numFmtId="4">
      <sharedItems containsSemiMixedTypes="0" containsString="0" containsNumber="1" minValue="0" maxValue="363.3"/>
    </cacheField>
    <cacheField name="Status" numFmtId="0">
      <sharedItems count="3">
        <s v="Active"/>
        <s v="Completed"/>
        <s v="Paused"/>
      </sharedItems>
    </cacheField>
    <cacheField name="Months (Date)" numFmtId="0" databaseField="0">
      <fieldGroup base="1">
        <rangePr groupBy="months" startDate="2026-01-05T00:00:00" endDate="2026-06-27T00:00:00"/>
        <groupItems count="14">
          <s v="&lt;1/5/2026"/>
          <s v="Jan"/>
          <s v="Feb"/>
          <s v="Mar"/>
          <s v="Apr"/>
          <s v="May"/>
          <s v="Jun"/>
          <s v="Jul"/>
          <s v="Aug"/>
          <s v="Sep"/>
          <s v="Oct"/>
          <s v="Nov"/>
          <s v="Dec"/>
          <s v="&gt;6/27/2026"/>
        </groupItems>
      </fieldGroup>
    </cacheField>
  </cacheFields>
  <extLst>
    <ext xmlns:x14="http://schemas.microsoft.com/office/spreadsheetml/2009/9/main" uri="{725AE2AE-9491-48be-B2B4-4EB974FC3084}">
      <x14:pivotCacheDefinition pivotCacheId="1438404977"/>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485">
  <r>
    <s v="Email"/>
    <s v="Abandoned Cart"/>
    <s v="Brand Awareness"/>
    <s v="35-44"/>
    <x v="0"/>
    <s v="CMP-1394"/>
    <m/>
    <m/>
    <m/>
    <m/>
    <n v="228.47"/>
    <m/>
    <n v="228.47"/>
  </r>
  <r>
    <s v="Email"/>
    <s v="Abandoned Cart"/>
    <s v="Brand Awareness"/>
    <s v="45-54"/>
    <x v="1"/>
    <s v="CMP-1384"/>
    <m/>
    <m/>
    <n v="283.36"/>
    <m/>
    <m/>
    <m/>
    <n v="283.36"/>
  </r>
  <r>
    <s v="Email"/>
    <s v="Abandoned Cart"/>
    <s v="Conversions"/>
    <s v="18-24"/>
    <x v="2"/>
    <s v="CMP-1386"/>
    <m/>
    <m/>
    <n v="112.87"/>
    <m/>
    <m/>
    <m/>
    <n v="112.87"/>
  </r>
  <r>
    <s v="Email"/>
    <s v="Abandoned Cart"/>
    <s v="Conversions"/>
    <s v="35-44"/>
    <x v="0"/>
    <s v="CMP-1388"/>
    <m/>
    <m/>
    <m/>
    <n v="181.26"/>
    <m/>
    <m/>
    <n v="181.26"/>
  </r>
  <r>
    <s v="Email"/>
    <s v="Abandoned Cart"/>
    <s v="Conversions"/>
    <s v="35-44"/>
    <x v="2"/>
    <s v="CMP-1387"/>
    <m/>
    <m/>
    <m/>
    <n v="192.67"/>
    <m/>
    <m/>
    <n v="192.67"/>
  </r>
  <r>
    <s v="Email"/>
    <s v="Abandoned Cart"/>
    <s v="Conversions"/>
    <s v="35-44"/>
    <x v="2"/>
    <s v="CMP-1398"/>
    <m/>
    <m/>
    <m/>
    <m/>
    <m/>
    <n v="110.02"/>
    <n v="110.02"/>
  </r>
  <r>
    <s v="Email"/>
    <s v="Abandoned Cart"/>
    <s v="Conversions"/>
    <s v="45-54"/>
    <x v="3"/>
    <s v="CMP-1382"/>
    <m/>
    <m/>
    <n v="230.29"/>
    <m/>
    <m/>
    <m/>
    <n v="230.29"/>
  </r>
  <r>
    <s v="Email"/>
    <s v="Abandoned Cart"/>
    <s v="Engagement"/>
    <s v="18-24"/>
    <x v="1"/>
    <s v="CMP-1395"/>
    <m/>
    <m/>
    <m/>
    <m/>
    <n v="150.85"/>
    <m/>
    <n v="150.85"/>
  </r>
  <r>
    <s v="Email"/>
    <s v="Abandoned Cart"/>
    <s v="Engagement"/>
    <s v="18-24"/>
    <x v="3"/>
    <s v="CMP-1396"/>
    <m/>
    <m/>
    <m/>
    <m/>
    <m/>
    <n v="120.22"/>
    <n v="120.22"/>
  </r>
  <r>
    <s v="Email"/>
    <s v="Abandoned Cart"/>
    <s v="Engagement"/>
    <s v="18-24"/>
    <x v="2"/>
    <s v="CMP-1391"/>
    <m/>
    <m/>
    <m/>
    <m/>
    <n v="63.56"/>
    <m/>
    <n v="63.56"/>
  </r>
  <r>
    <s v="Email"/>
    <s v="Abandoned Cart"/>
    <s v="Engagement"/>
    <s v="35-44"/>
    <x v="2"/>
    <s v="CMP-1383"/>
    <m/>
    <m/>
    <n v="113.59"/>
    <m/>
    <m/>
    <m/>
    <n v="113.59"/>
  </r>
  <r>
    <s v="Email"/>
    <s v="Abandoned Cart"/>
    <s v="Engagement"/>
    <s v="35-44"/>
    <x v="2"/>
    <s v="CMP-1392"/>
    <m/>
    <m/>
    <m/>
    <m/>
    <n v="286.86"/>
    <m/>
    <n v="286.86"/>
  </r>
  <r>
    <s v="Email"/>
    <s v="Abandoned Cart"/>
    <s v="Lead Generation"/>
    <s v="35-44"/>
    <x v="0"/>
    <s v="CMP-1390"/>
    <m/>
    <m/>
    <m/>
    <n v="285.55"/>
    <m/>
    <m/>
    <n v="285.55"/>
  </r>
  <r>
    <s v="Email"/>
    <s v="Abandoned Cart"/>
    <s v="Retargeting"/>
    <s v="25-34"/>
    <x v="0"/>
    <s v="CMP-1397"/>
    <m/>
    <m/>
    <m/>
    <m/>
    <m/>
    <n v="102.05"/>
    <n v="102.05"/>
  </r>
  <r>
    <s v="Email"/>
    <s v="Abandoned Cart"/>
    <s v="Retargeting"/>
    <s v="25-34"/>
    <x v="1"/>
    <s v="CMP-1393"/>
    <m/>
    <m/>
    <m/>
    <m/>
    <n v="201.68"/>
    <m/>
    <n v="201.68"/>
  </r>
  <r>
    <s v="Email"/>
    <s v="Abandoned Cart"/>
    <s v="Retargeting"/>
    <s v="45-54"/>
    <x v="1"/>
    <s v="CMP-1389"/>
    <m/>
    <m/>
    <m/>
    <n v="72.42"/>
    <m/>
    <m/>
    <n v="72.42"/>
  </r>
  <r>
    <s v="Email"/>
    <s v="Abandoned Cart"/>
    <s v="Retargeting"/>
    <s v="55+"/>
    <x v="2"/>
    <s v="CMP-1385"/>
    <m/>
    <m/>
    <n v="122.81"/>
    <m/>
    <m/>
    <m/>
    <n v="122.81"/>
  </r>
  <r>
    <s v="Email"/>
    <s v="Holiday Sale"/>
    <s v="Brand Awareness"/>
    <s v="18-24"/>
    <x v="1"/>
    <s v="CMP-1423"/>
    <m/>
    <m/>
    <n v="281.58999999999997"/>
    <m/>
    <m/>
    <m/>
    <n v="281.58999999999997"/>
  </r>
  <r>
    <s v="Email"/>
    <s v="Holiday Sale"/>
    <s v="Brand Awareness"/>
    <s v="25-34"/>
    <x v="1"/>
    <s v="CMP-1426"/>
    <m/>
    <m/>
    <m/>
    <n v="263.81"/>
    <m/>
    <m/>
    <n v="263.81"/>
  </r>
  <r>
    <s v="Email"/>
    <s v="Holiday Sale"/>
    <s v="Brand Awareness"/>
    <s v="35-44"/>
    <x v="1"/>
    <s v="CMP-1422"/>
    <m/>
    <m/>
    <n v="137.66999999999999"/>
    <m/>
    <m/>
    <m/>
    <n v="137.66999999999999"/>
  </r>
  <r>
    <s v="Email"/>
    <s v="Holiday Sale"/>
    <s v="Brand Awareness"/>
    <s v="45-54"/>
    <x v="1"/>
    <s v="CMP-1417"/>
    <m/>
    <n v="248.66"/>
    <m/>
    <m/>
    <m/>
    <m/>
    <n v="248.66"/>
  </r>
  <r>
    <s v="Email"/>
    <s v="Holiday Sale"/>
    <s v="Conversions"/>
    <s v="18-24"/>
    <x v="3"/>
    <s v="CMP-1429"/>
    <m/>
    <m/>
    <m/>
    <n v="282.67"/>
    <m/>
    <m/>
    <n v="282.67"/>
  </r>
  <r>
    <s v="Email"/>
    <s v="Holiday Sale"/>
    <s v="Conversions"/>
    <s v="18-24"/>
    <x v="2"/>
    <s v="CMP-1421"/>
    <m/>
    <m/>
    <n v="98.14"/>
    <m/>
    <m/>
    <m/>
    <n v="98.14"/>
  </r>
  <r>
    <s v="Email"/>
    <s v="Holiday Sale"/>
    <s v="Conversions"/>
    <s v="35-44"/>
    <x v="0"/>
    <s v="CMP-1427"/>
    <m/>
    <m/>
    <m/>
    <n v="236.11"/>
    <m/>
    <m/>
    <n v="236.11"/>
  </r>
  <r>
    <s v="Email"/>
    <s v="Holiday Sale"/>
    <s v="Conversions"/>
    <s v="45-54"/>
    <x v="2"/>
    <s v="CMP-1414"/>
    <n v="222.21"/>
    <m/>
    <m/>
    <m/>
    <m/>
    <m/>
    <n v="222.21"/>
  </r>
  <r>
    <s v="Email"/>
    <s v="Holiday Sale"/>
    <s v="Conversions"/>
    <s v="55+"/>
    <x v="0"/>
    <s v="CMP-1415"/>
    <n v="294.58"/>
    <m/>
    <m/>
    <m/>
    <m/>
    <m/>
    <n v="294.58"/>
  </r>
  <r>
    <s v="Email"/>
    <s v="Holiday Sale"/>
    <s v="Conversions"/>
    <s v="55+"/>
    <x v="1"/>
    <s v="CMP-1413"/>
    <n v="260.14"/>
    <m/>
    <m/>
    <m/>
    <m/>
    <m/>
    <n v="260.14"/>
  </r>
  <r>
    <s v="Email"/>
    <s v="Holiday Sale"/>
    <s v="Conversions"/>
    <s v="55+"/>
    <x v="1"/>
    <s v="CMP-1416"/>
    <n v="240.52"/>
    <m/>
    <m/>
    <m/>
    <m/>
    <m/>
    <n v="240.52"/>
  </r>
  <r>
    <s v="Email"/>
    <s v="Holiday Sale"/>
    <s v="Engagement"/>
    <s v="35-44"/>
    <x v="2"/>
    <s v="CMP-1419"/>
    <m/>
    <n v="119.43"/>
    <m/>
    <m/>
    <m/>
    <m/>
    <n v="119.43"/>
  </r>
  <r>
    <s v="Email"/>
    <s v="Holiday Sale"/>
    <s v="Lead Generation"/>
    <s v="18-24"/>
    <x v="0"/>
    <s v="CMP-1420"/>
    <m/>
    <n v="94.21"/>
    <m/>
    <m/>
    <m/>
    <m/>
    <n v="94.21"/>
  </r>
  <r>
    <s v="Email"/>
    <s v="Holiday Sale"/>
    <s v="Lead Generation"/>
    <s v="45-54"/>
    <x v="3"/>
    <s v="CMP-1428"/>
    <m/>
    <m/>
    <m/>
    <n v="225.98"/>
    <m/>
    <m/>
    <n v="225.98"/>
  </r>
  <r>
    <s v="Email"/>
    <s v="Holiday Sale"/>
    <s v="Retargeting"/>
    <s v="18-24"/>
    <x v="0"/>
    <s v="CMP-1425"/>
    <m/>
    <m/>
    <m/>
    <n v="295.58999999999997"/>
    <m/>
    <m/>
    <n v="295.58999999999997"/>
  </r>
  <r>
    <s v="Email"/>
    <s v="Holiday Sale"/>
    <s v="Retargeting"/>
    <s v="45-54"/>
    <x v="1"/>
    <s v="CMP-1424"/>
    <m/>
    <m/>
    <n v="187.75"/>
    <m/>
    <m/>
    <m/>
    <n v="187.75"/>
  </r>
  <r>
    <s v="Email"/>
    <s v="Holiday Sale"/>
    <s v="Retargeting"/>
    <s v="45-54"/>
    <x v="1"/>
    <s v="CMP-1430"/>
    <m/>
    <m/>
    <m/>
    <m/>
    <n v="57.17"/>
    <m/>
    <n v="57.17"/>
  </r>
  <r>
    <s v="Email"/>
    <s v="Holiday Sale"/>
    <s v="Retargeting"/>
    <s v="55+"/>
    <x v="4"/>
    <s v="CMP-1418"/>
    <m/>
    <n v="181.54"/>
    <m/>
    <m/>
    <m/>
    <m/>
    <n v="181.54"/>
  </r>
  <r>
    <s v="Email"/>
    <s v="VIP Loyalty"/>
    <s v="Brand Awareness"/>
    <s v="25-34"/>
    <x v="1"/>
    <s v="CMP-1410"/>
    <m/>
    <m/>
    <n v="184.91"/>
    <m/>
    <m/>
    <m/>
    <n v="184.91"/>
  </r>
  <r>
    <s v="Email"/>
    <s v="VIP Loyalty"/>
    <s v="Brand Awareness"/>
    <s v="45-54"/>
    <x v="3"/>
    <s v="CMP-1404"/>
    <m/>
    <n v="251.91"/>
    <m/>
    <m/>
    <m/>
    <m/>
    <n v="251.91"/>
  </r>
  <r>
    <s v="Email"/>
    <s v="VIP Loyalty"/>
    <s v="Brand Awareness"/>
    <s v="55+"/>
    <x v="3"/>
    <s v="CMP-1400"/>
    <n v="126.88"/>
    <m/>
    <m/>
    <m/>
    <m/>
    <m/>
    <n v="126.88"/>
  </r>
  <r>
    <s v="Email"/>
    <s v="VIP Loyalty"/>
    <s v="Brand Awareness"/>
    <s v="55+"/>
    <x v="4"/>
    <s v="CMP-1399"/>
    <n v="199.91"/>
    <m/>
    <m/>
    <m/>
    <m/>
    <m/>
    <n v="199.91"/>
  </r>
  <r>
    <s v="Email"/>
    <s v="VIP Loyalty"/>
    <s v="Conversions"/>
    <s v="18-24"/>
    <x v="1"/>
    <s v="CMP-1408"/>
    <m/>
    <m/>
    <n v="64.569999999999993"/>
    <m/>
    <m/>
    <m/>
    <n v="64.569999999999993"/>
  </r>
  <r>
    <s v="Email"/>
    <s v="VIP Loyalty"/>
    <s v="Conversions"/>
    <s v="18-24"/>
    <x v="3"/>
    <s v="CMP-1409"/>
    <m/>
    <m/>
    <n v="141.53"/>
    <m/>
    <m/>
    <m/>
    <n v="141.53"/>
  </r>
  <r>
    <s v="Email"/>
    <s v="VIP Loyalty"/>
    <s v="Conversions"/>
    <s v="45-54"/>
    <x v="0"/>
    <s v="CMP-1411"/>
    <m/>
    <m/>
    <m/>
    <n v="181.89"/>
    <m/>
    <m/>
    <n v="181.89"/>
  </r>
  <r>
    <s v="Email"/>
    <s v="VIP Loyalty"/>
    <s v="Conversions"/>
    <s v="45-54"/>
    <x v="1"/>
    <s v="CMP-1407"/>
    <m/>
    <m/>
    <n v="92.77"/>
    <m/>
    <m/>
    <m/>
    <n v="92.77"/>
  </r>
  <r>
    <s v="Email"/>
    <s v="VIP Loyalty"/>
    <s v="Conversions"/>
    <s v="55+"/>
    <x v="2"/>
    <s v="CMP-1403"/>
    <m/>
    <n v="185.17"/>
    <m/>
    <m/>
    <m/>
    <m/>
    <n v="185.17"/>
  </r>
  <r>
    <s v="Email"/>
    <s v="VIP Loyalty"/>
    <s v="Engagement"/>
    <s v="18-24"/>
    <x v="3"/>
    <s v="CMP-1401"/>
    <n v="148.44"/>
    <m/>
    <m/>
    <m/>
    <m/>
    <m/>
    <n v="148.44"/>
  </r>
  <r>
    <s v="Email"/>
    <s v="VIP Loyalty"/>
    <s v="Engagement"/>
    <s v="35-44"/>
    <x v="3"/>
    <s v="CMP-1406"/>
    <m/>
    <m/>
    <n v="118.35"/>
    <m/>
    <m/>
    <m/>
    <n v="118.35"/>
  </r>
  <r>
    <s v="Email"/>
    <s v="VIP Loyalty"/>
    <s v="Engagement"/>
    <s v="55+"/>
    <x v="1"/>
    <s v="CMP-1405"/>
    <m/>
    <n v="136.08000000000001"/>
    <m/>
    <m/>
    <m/>
    <m/>
    <n v="136.08000000000001"/>
  </r>
  <r>
    <s v="Email"/>
    <s v="VIP Loyalty"/>
    <s v="Lead Generation"/>
    <s v="45-54"/>
    <x v="1"/>
    <s v="CMP-1402"/>
    <m/>
    <n v="185.14"/>
    <m/>
    <m/>
    <m/>
    <m/>
    <n v="185.14"/>
  </r>
  <r>
    <s v="Email"/>
    <s v="VIP Loyalty"/>
    <s v="Lead Generation"/>
    <s v="45-54"/>
    <x v="4"/>
    <s v="CMP-1412"/>
    <m/>
    <m/>
    <m/>
    <n v="200.02"/>
    <m/>
    <m/>
    <n v="200.02"/>
  </r>
  <r>
    <s v="Email"/>
    <s v="Weekly Newsletter"/>
    <s v="Brand Awareness"/>
    <s v="45-54"/>
    <x v="1"/>
    <s v="CMP-1380"/>
    <m/>
    <m/>
    <m/>
    <n v="113.04"/>
    <m/>
    <m/>
    <n v="113.04"/>
  </r>
  <r>
    <s v="Email"/>
    <s v="Weekly Newsletter"/>
    <s v="Brand Awareness"/>
    <s v="45-54"/>
    <x v="3"/>
    <s v="CMP-1368"/>
    <n v="229.37"/>
    <m/>
    <m/>
    <m/>
    <m/>
    <m/>
    <n v="229.37"/>
  </r>
  <r>
    <s v="Email"/>
    <s v="Weekly Newsletter"/>
    <s v="Conversions"/>
    <s v="25-34"/>
    <x v="0"/>
    <s v="CMP-1369"/>
    <m/>
    <n v="183.92"/>
    <m/>
    <m/>
    <m/>
    <m/>
    <n v="183.92"/>
  </r>
  <r>
    <s v="Email"/>
    <s v="Weekly Newsletter"/>
    <s v="Conversions"/>
    <s v="35-44"/>
    <x v="4"/>
    <s v="CMP-1373"/>
    <m/>
    <m/>
    <n v="217.66"/>
    <m/>
    <m/>
    <m/>
    <n v="217.66"/>
  </r>
  <r>
    <s v="Email"/>
    <s v="Weekly Newsletter"/>
    <s v="Engagement"/>
    <s v="25-34"/>
    <x v="4"/>
    <s v="CMP-1374"/>
    <m/>
    <m/>
    <n v="196.28"/>
    <m/>
    <m/>
    <m/>
    <n v="196.28"/>
  </r>
  <r>
    <s v="Email"/>
    <s v="Weekly Newsletter"/>
    <s v="Engagement"/>
    <s v="35-44"/>
    <x v="1"/>
    <s v="CMP-1372"/>
    <m/>
    <n v="197.54"/>
    <m/>
    <m/>
    <m/>
    <m/>
    <n v="197.54"/>
  </r>
  <r>
    <s v="Email"/>
    <s v="Weekly Newsletter"/>
    <s v="Engagement"/>
    <s v="35-44"/>
    <x v="1"/>
    <s v="CMP-1379"/>
    <m/>
    <m/>
    <m/>
    <n v="65.680000000000007"/>
    <m/>
    <m/>
    <n v="65.680000000000007"/>
  </r>
  <r>
    <s v="Email"/>
    <s v="Weekly Newsletter"/>
    <s v="Engagement"/>
    <s v="45-54"/>
    <x v="0"/>
    <s v="CMP-1371"/>
    <m/>
    <n v="192.26"/>
    <m/>
    <m/>
    <m/>
    <m/>
    <n v="192.26"/>
  </r>
  <r>
    <s v="Email"/>
    <s v="Weekly Newsletter"/>
    <s v="Engagement"/>
    <s v="45-54"/>
    <x v="1"/>
    <s v="CMP-1378"/>
    <m/>
    <m/>
    <m/>
    <n v="297.27999999999997"/>
    <m/>
    <m/>
    <n v="297.27999999999997"/>
  </r>
  <r>
    <s v="Email"/>
    <s v="Weekly Newsletter"/>
    <s v="Engagement"/>
    <s v="45-54"/>
    <x v="2"/>
    <s v="CMP-1375"/>
    <m/>
    <m/>
    <n v="186.13"/>
    <m/>
    <m/>
    <m/>
    <n v="186.13"/>
  </r>
  <r>
    <s v="Email"/>
    <s v="Weekly Newsletter"/>
    <s v="Lead Generation"/>
    <s v="18-24"/>
    <x v="1"/>
    <s v="CMP-1381"/>
    <m/>
    <m/>
    <m/>
    <n v="146.36000000000001"/>
    <m/>
    <m/>
    <n v="146.36000000000001"/>
  </r>
  <r>
    <s v="Email"/>
    <s v="Weekly Newsletter"/>
    <s v="Lead Generation"/>
    <s v="18-24"/>
    <x v="2"/>
    <s v="CMP-1376"/>
    <m/>
    <m/>
    <n v="255.94"/>
    <m/>
    <m/>
    <m/>
    <n v="255.94"/>
  </r>
  <r>
    <s v="Email"/>
    <s v="Weekly Newsletter"/>
    <s v="Lead Generation"/>
    <s v="55+"/>
    <x v="1"/>
    <s v="CMP-1370"/>
    <m/>
    <n v="133.16999999999999"/>
    <m/>
    <m/>
    <m/>
    <m/>
    <n v="133.16999999999999"/>
  </r>
  <r>
    <s v="Email"/>
    <s v="Weekly Newsletter"/>
    <s v="Retargeting"/>
    <s v="25-34"/>
    <x v="1"/>
    <s v="CMP-1377"/>
    <m/>
    <m/>
    <m/>
    <n v="284.68"/>
    <m/>
    <m/>
    <n v="284.68"/>
  </r>
  <r>
    <s v="Email"/>
    <s v="Welcome Series"/>
    <s v="Brand Awareness"/>
    <s v="35-44"/>
    <x v="2"/>
    <s v="CMP-1361"/>
    <m/>
    <m/>
    <m/>
    <n v="222.77"/>
    <m/>
    <m/>
    <n v="222.77"/>
  </r>
  <r>
    <s v="Email"/>
    <s v="Welcome Series"/>
    <s v="Conversions"/>
    <s v="18-24"/>
    <x v="2"/>
    <s v="CMP-1353"/>
    <m/>
    <n v="296.66000000000003"/>
    <m/>
    <m/>
    <m/>
    <m/>
    <n v="296.66000000000003"/>
  </r>
  <r>
    <s v="Email"/>
    <s v="Welcome Series"/>
    <s v="Conversions"/>
    <s v="25-34"/>
    <x v="1"/>
    <s v="CMP-1354"/>
    <m/>
    <n v="219.75"/>
    <m/>
    <m/>
    <m/>
    <m/>
    <n v="219.75"/>
  </r>
  <r>
    <s v="Email"/>
    <s v="Welcome Series"/>
    <s v="Conversions"/>
    <s v="35-44"/>
    <x v="2"/>
    <s v="CMP-1357"/>
    <m/>
    <m/>
    <n v="76.38"/>
    <m/>
    <m/>
    <m/>
    <n v="76.38"/>
  </r>
  <r>
    <s v="Email"/>
    <s v="Welcome Series"/>
    <s v="Engagement"/>
    <s v="18-24"/>
    <x v="2"/>
    <s v="CMP-1359"/>
    <m/>
    <m/>
    <n v="120.71"/>
    <m/>
    <m/>
    <m/>
    <n v="120.71"/>
  </r>
  <r>
    <s v="Email"/>
    <s v="Welcome Series"/>
    <s v="Engagement"/>
    <s v="35-44"/>
    <x v="2"/>
    <s v="CMP-1362"/>
    <m/>
    <m/>
    <m/>
    <n v="174.32"/>
    <m/>
    <m/>
    <n v="174.32"/>
  </r>
  <r>
    <s v="Email"/>
    <s v="Welcome Series"/>
    <s v="Engagement"/>
    <s v="55+"/>
    <x v="0"/>
    <s v="CMP-1367"/>
    <m/>
    <m/>
    <m/>
    <m/>
    <n v="91.17"/>
    <m/>
    <n v="91.17"/>
  </r>
  <r>
    <s v="Email"/>
    <s v="Welcome Series"/>
    <s v="Lead Generation"/>
    <s v="25-34"/>
    <x v="1"/>
    <s v="CMP-1352"/>
    <m/>
    <n v="136.63999999999999"/>
    <m/>
    <m/>
    <m/>
    <m/>
    <n v="136.63999999999999"/>
  </r>
  <r>
    <s v="Email"/>
    <s v="Welcome Series"/>
    <s v="Lead Generation"/>
    <s v="35-44"/>
    <x v="1"/>
    <s v="CMP-1355"/>
    <m/>
    <n v="121.13"/>
    <m/>
    <m/>
    <m/>
    <m/>
    <n v="121.13"/>
  </r>
  <r>
    <s v="Email"/>
    <s v="Welcome Series"/>
    <s v="Lead Generation"/>
    <s v="35-44"/>
    <x v="2"/>
    <s v="CMP-1356"/>
    <m/>
    <m/>
    <n v="119.27"/>
    <m/>
    <m/>
    <m/>
    <n v="119.27"/>
  </r>
  <r>
    <s v="Email"/>
    <s v="Welcome Series"/>
    <s v="Lead Generation"/>
    <s v="55+"/>
    <x v="1"/>
    <s v="CMP-1363"/>
    <m/>
    <m/>
    <m/>
    <n v="247.02"/>
    <m/>
    <m/>
    <n v="247.02"/>
  </r>
  <r>
    <s v="Email"/>
    <s v="Welcome Series"/>
    <s v="Lead Generation"/>
    <s v="55+"/>
    <x v="1"/>
    <s v="CMP-1366"/>
    <m/>
    <m/>
    <m/>
    <m/>
    <n v="53.89"/>
    <m/>
    <n v="53.89"/>
  </r>
  <r>
    <s v="Email"/>
    <s v="Welcome Series"/>
    <s v="Retargeting"/>
    <s v="18-24"/>
    <x v="0"/>
    <s v="CMP-1360"/>
    <m/>
    <m/>
    <m/>
    <n v="210.82"/>
    <m/>
    <m/>
    <n v="210.82"/>
  </r>
  <r>
    <s v="Email"/>
    <s v="Welcome Series"/>
    <s v="Retargeting"/>
    <s v="25-34"/>
    <x v="1"/>
    <s v="CMP-1364"/>
    <m/>
    <m/>
    <m/>
    <m/>
    <n v="242.15"/>
    <m/>
    <n v="242.15"/>
  </r>
  <r>
    <s v="Email"/>
    <s v="Welcome Series"/>
    <s v="Retargeting"/>
    <s v="25-34"/>
    <x v="4"/>
    <s v="CMP-1358"/>
    <m/>
    <m/>
    <n v="176.22"/>
    <m/>
    <m/>
    <m/>
    <n v="176.22"/>
  </r>
  <r>
    <s v="Email"/>
    <s v="Welcome Series"/>
    <s v="Retargeting"/>
    <s v="35-44"/>
    <x v="4"/>
    <s v="CMP-1365"/>
    <m/>
    <m/>
    <m/>
    <m/>
    <n v="140.18"/>
    <m/>
    <n v="140.18"/>
  </r>
  <r>
    <s v="Google Search"/>
    <s v="Brand Awareness Q1"/>
    <s v="Brand Awareness"/>
    <s v="35-44"/>
    <x v="3"/>
    <s v="CMP-1003"/>
    <m/>
    <n v="4279.84"/>
    <m/>
    <m/>
    <m/>
    <m/>
    <n v="4279.84"/>
  </r>
  <r>
    <s v="Google Search"/>
    <s v="Brand Awareness Q1"/>
    <s v="Conversions"/>
    <s v="25-34"/>
    <x v="1"/>
    <s v="CMP-1012"/>
    <m/>
    <m/>
    <m/>
    <n v="1069.8800000000001"/>
    <m/>
    <m/>
    <n v="1069.8800000000001"/>
  </r>
  <r>
    <s v="Google Search"/>
    <s v="Brand Awareness Q1"/>
    <s v="Conversions"/>
    <s v="35-44"/>
    <x v="2"/>
    <s v="CMP-1016"/>
    <m/>
    <m/>
    <m/>
    <m/>
    <n v="3400.55"/>
    <m/>
    <n v="3400.55"/>
  </r>
  <r>
    <s v="Google Search"/>
    <s v="Brand Awareness Q1"/>
    <s v="Conversions"/>
    <s v="45-54"/>
    <x v="3"/>
    <s v="CMP-1014"/>
    <m/>
    <m/>
    <m/>
    <n v="2299.5700000000002"/>
    <m/>
    <m/>
    <n v="2299.5700000000002"/>
  </r>
  <r>
    <s v="Google Search"/>
    <s v="Brand Awareness Q1"/>
    <s v="Conversions"/>
    <s v="45-54"/>
    <x v="3"/>
    <s v="CMP-1015"/>
    <m/>
    <m/>
    <m/>
    <m/>
    <n v="4663.1899999999996"/>
    <m/>
    <n v="4663.1899999999996"/>
  </r>
  <r>
    <s v="Google Search"/>
    <s v="Brand Awareness Q1"/>
    <s v="Conversions"/>
    <s v="45-54"/>
    <x v="4"/>
    <s v="CMP-1017"/>
    <m/>
    <m/>
    <m/>
    <m/>
    <n v="3989.56"/>
    <m/>
    <n v="3989.56"/>
  </r>
  <r>
    <s v="Google Search"/>
    <s v="Brand Awareness Q1"/>
    <s v="Conversions"/>
    <s v="55+"/>
    <x v="3"/>
    <s v="CMP-1020"/>
    <m/>
    <m/>
    <m/>
    <m/>
    <m/>
    <n v="4997.79"/>
    <n v="4997.79"/>
  </r>
  <r>
    <s v="Google Search"/>
    <s v="Brand Awareness Q1"/>
    <s v="Conversions"/>
    <s v="55+"/>
    <x v="4"/>
    <s v="CMP-1006"/>
    <m/>
    <n v="727"/>
    <m/>
    <m/>
    <m/>
    <m/>
    <n v="727"/>
  </r>
  <r>
    <s v="Google Search"/>
    <s v="Brand Awareness Q1"/>
    <s v="Engagement"/>
    <s v="25-34"/>
    <x v="3"/>
    <s v="CMP-1008"/>
    <m/>
    <m/>
    <n v="4160.6400000000003"/>
    <m/>
    <m/>
    <m/>
    <n v="4160.6400000000003"/>
  </r>
  <r>
    <s v="Google Search"/>
    <s v="Brand Awareness Q1"/>
    <s v="Engagement"/>
    <s v="35-44"/>
    <x v="2"/>
    <s v="CMP-1019"/>
    <m/>
    <m/>
    <m/>
    <m/>
    <n v="1466.75"/>
    <m/>
    <n v="1466.75"/>
  </r>
  <r>
    <s v="Google Search"/>
    <s v="Brand Awareness Q1"/>
    <s v="Engagement"/>
    <s v="35-44"/>
    <x v="4"/>
    <s v="CMP-1010"/>
    <m/>
    <m/>
    <n v="4030.23"/>
    <m/>
    <m/>
    <m/>
    <n v="4030.23"/>
  </r>
  <r>
    <s v="Google Search"/>
    <s v="Brand Awareness Q1"/>
    <s v="Engagement"/>
    <s v="55+"/>
    <x v="4"/>
    <s v="CMP-1001"/>
    <n v="1160.3599999999999"/>
    <m/>
    <m/>
    <m/>
    <m/>
    <m/>
    <n v="1160.3599999999999"/>
  </r>
  <r>
    <s v="Google Search"/>
    <s v="Brand Awareness Q1"/>
    <s v="Lead Generation"/>
    <s v="25-34"/>
    <x v="0"/>
    <s v="CMP-1002"/>
    <m/>
    <n v="2548.52"/>
    <m/>
    <m/>
    <m/>
    <m/>
    <n v="2548.52"/>
  </r>
  <r>
    <s v="Google Search"/>
    <s v="Brand Awareness Q1"/>
    <s v="Lead Generation"/>
    <s v="55+"/>
    <x v="0"/>
    <s v="CMP-1018"/>
    <m/>
    <m/>
    <m/>
    <m/>
    <n v="2607.9499999999998"/>
    <m/>
    <n v="2607.9499999999998"/>
  </r>
  <r>
    <s v="Google Search"/>
    <s v="Brand Awareness Q1"/>
    <s v="Lead Generation"/>
    <s v="55+"/>
    <x v="1"/>
    <s v="CMP-1009"/>
    <m/>
    <m/>
    <n v="796.96"/>
    <m/>
    <m/>
    <m/>
    <n v="796.96"/>
  </r>
  <r>
    <s v="Google Search"/>
    <s v="Brand Awareness Q1"/>
    <s v="Lead Generation"/>
    <s v="55+"/>
    <x v="2"/>
    <s v="CMP-1005"/>
    <m/>
    <n v="1235.95"/>
    <m/>
    <m/>
    <m/>
    <m/>
    <n v="1235.95"/>
  </r>
  <r>
    <s v="Google Search"/>
    <s v="Brand Awareness Q1"/>
    <s v="Retargeting"/>
    <s v="18-24"/>
    <x v="1"/>
    <s v="CMP-1004"/>
    <m/>
    <n v="2240.9899999999998"/>
    <m/>
    <m/>
    <m/>
    <m/>
    <n v="2240.9899999999998"/>
  </r>
  <r>
    <s v="Google Search"/>
    <s v="Brand Awareness Q1"/>
    <s v="Retargeting"/>
    <s v="35-44"/>
    <x v="0"/>
    <s v="CMP-1013"/>
    <m/>
    <m/>
    <m/>
    <n v="4396.3"/>
    <m/>
    <m/>
    <n v="4396.3"/>
  </r>
  <r>
    <s v="Google Search"/>
    <s v="Brand Awareness Q1"/>
    <s v="Retargeting"/>
    <s v="35-44"/>
    <x v="3"/>
    <s v="CMP-1007"/>
    <m/>
    <m/>
    <n v="1782.55"/>
    <m/>
    <m/>
    <m/>
    <n v="1782.55"/>
  </r>
  <r>
    <s v="Google Search"/>
    <s v="Brand Awareness Q1"/>
    <s v="Retargeting"/>
    <s v="35-44"/>
    <x v="3"/>
    <s v="CMP-1011"/>
    <m/>
    <m/>
    <m/>
    <n v="4196.26"/>
    <m/>
    <m/>
    <n v="4196.26"/>
  </r>
  <r>
    <s v="Google Search"/>
    <s v="Competitor Keywords"/>
    <s v="Brand Awareness"/>
    <s v="18-24"/>
    <x v="2"/>
    <s v="CMP-1027"/>
    <m/>
    <n v="4610.2700000000004"/>
    <m/>
    <m/>
    <m/>
    <m/>
    <n v="4610.2700000000004"/>
  </r>
  <r>
    <s v="Google Search"/>
    <s v="Competitor Keywords"/>
    <s v="Brand Awareness"/>
    <s v="25-34"/>
    <x v="0"/>
    <s v="CMP-1029"/>
    <m/>
    <m/>
    <n v="973.32"/>
    <m/>
    <m/>
    <m/>
    <n v="973.32"/>
  </r>
  <r>
    <s v="Google Search"/>
    <s v="Competitor Keywords"/>
    <s v="Conversions"/>
    <s v="18-24"/>
    <x v="1"/>
    <s v="CMP-1036"/>
    <m/>
    <m/>
    <m/>
    <n v="2286.61"/>
    <m/>
    <m/>
    <n v="2286.61"/>
  </r>
  <r>
    <s v="Google Search"/>
    <s v="Competitor Keywords"/>
    <s v="Conversions"/>
    <s v="18-24"/>
    <x v="3"/>
    <s v="CMP-1024"/>
    <m/>
    <n v="1782.78"/>
    <m/>
    <m/>
    <m/>
    <m/>
    <n v="1782.78"/>
  </r>
  <r>
    <s v="Google Search"/>
    <s v="Competitor Keywords"/>
    <s v="Conversions"/>
    <s v="25-34"/>
    <x v="3"/>
    <s v="CMP-1035"/>
    <m/>
    <m/>
    <m/>
    <n v="3634.94"/>
    <m/>
    <m/>
    <n v="3634.94"/>
  </r>
  <r>
    <s v="Google Search"/>
    <s v="Competitor Keywords"/>
    <s v="Conversions"/>
    <s v="35-44"/>
    <x v="1"/>
    <s v="CMP-1031"/>
    <m/>
    <m/>
    <n v="4396.1400000000003"/>
    <m/>
    <m/>
    <m/>
    <n v="4396.1400000000003"/>
  </r>
  <r>
    <s v="Google Search"/>
    <s v="Competitor Keywords"/>
    <s v="Conversions"/>
    <s v="35-44"/>
    <x v="4"/>
    <s v="CMP-1026"/>
    <m/>
    <n v="476.03"/>
    <m/>
    <m/>
    <m/>
    <m/>
    <n v="476.03"/>
  </r>
  <r>
    <s v="Google Search"/>
    <s v="Competitor Keywords"/>
    <s v="Conversions"/>
    <s v="35-44"/>
    <x v="4"/>
    <s v="CMP-1033"/>
    <m/>
    <m/>
    <m/>
    <n v="626.08000000000004"/>
    <m/>
    <m/>
    <n v="626.08000000000004"/>
  </r>
  <r>
    <s v="Google Search"/>
    <s v="Competitor Keywords"/>
    <s v="Conversions"/>
    <s v="45-54"/>
    <x v="0"/>
    <s v="CMP-1034"/>
    <m/>
    <m/>
    <m/>
    <n v="4106.67"/>
    <m/>
    <m/>
    <n v="4106.67"/>
  </r>
  <r>
    <s v="Google Search"/>
    <s v="Competitor Keywords"/>
    <s v="Conversions"/>
    <s v="55+"/>
    <x v="1"/>
    <s v="CMP-1032"/>
    <m/>
    <m/>
    <n v="418.88"/>
    <m/>
    <m/>
    <m/>
    <n v="418.88"/>
  </r>
  <r>
    <s v="Google Search"/>
    <s v="Competitor Keywords"/>
    <s v="Engagement"/>
    <s v="35-44"/>
    <x v="2"/>
    <s v="CMP-1025"/>
    <m/>
    <n v="1090.44"/>
    <m/>
    <m/>
    <m/>
    <m/>
    <n v="1090.44"/>
  </r>
  <r>
    <s v="Google Search"/>
    <s v="Competitor Keywords"/>
    <s v="Lead Generation"/>
    <s v="25-34"/>
    <x v="0"/>
    <s v="CMP-1021"/>
    <n v="3831.98"/>
    <m/>
    <m/>
    <m/>
    <m/>
    <m/>
    <n v="3831.98"/>
  </r>
  <r>
    <s v="Google Search"/>
    <s v="Competitor Keywords"/>
    <s v="Lead Generation"/>
    <s v="55+"/>
    <x v="0"/>
    <s v="CMP-1030"/>
    <m/>
    <m/>
    <n v="3707.32"/>
    <m/>
    <m/>
    <m/>
    <n v="3707.32"/>
  </r>
  <r>
    <s v="Google Search"/>
    <s v="Competitor Keywords"/>
    <s v="Lead Generation"/>
    <s v="55+"/>
    <x v="3"/>
    <s v="CMP-1028"/>
    <m/>
    <m/>
    <n v="920.95"/>
    <m/>
    <m/>
    <m/>
    <n v="920.95"/>
  </r>
  <r>
    <s v="Google Search"/>
    <s v="Competitor Keywords"/>
    <s v="Retargeting"/>
    <s v="18-24"/>
    <x v="2"/>
    <s v="CMP-1037"/>
    <m/>
    <m/>
    <m/>
    <m/>
    <n v="1197.2"/>
    <m/>
    <n v="1197.2"/>
  </r>
  <r>
    <s v="Google Search"/>
    <s v="Competitor Keywords"/>
    <s v="Retargeting"/>
    <s v="25-34"/>
    <x v="0"/>
    <s v="CMP-1022"/>
    <n v="2207.1799999999998"/>
    <m/>
    <m/>
    <m/>
    <m/>
    <m/>
    <n v="2207.1799999999998"/>
  </r>
  <r>
    <s v="Google Search"/>
    <s v="Competitor Keywords"/>
    <s v="Retargeting"/>
    <s v="55+"/>
    <x v="4"/>
    <s v="CMP-1023"/>
    <n v="4486.0600000000004"/>
    <m/>
    <m/>
    <m/>
    <m/>
    <m/>
    <n v="4486.0600000000004"/>
  </r>
  <r>
    <s v="Google Search"/>
    <s v="Holiday Sale"/>
    <s v="Conversions"/>
    <s v="25-34"/>
    <x v="3"/>
    <s v="CMP-1069"/>
    <m/>
    <m/>
    <n v="4220.63"/>
    <m/>
    <m/>
    <m/>
    <n v="4220.63"/>
  </r>
  <r>
    <s v="Google Search"/>
    <s v="Holiday Sale"/>
    <s v="Conversions"/>
    <s v="45-54"/>
    <x v="0"/>
    <s v="CMP-1068"/>
    <m/>
    <m/>
    <n v="2830.94"/>
    <m/>
    <m/>
    <m/>
    <n v="2830.94"/>
  </r>
  <r>
    <s v="Google Search"/>
    <s v="Holiday Sale"/>
    <s v="Conversions"/>
    <s v="45-54"/>
    <x v="1"/>
    <s v="CMP-1066"/>
    <m/>
    <n v="1178.1400000000001"/>
    <m/>
    <m/>
    <m/>
    <m/>
    <n v="1178.1400000000001"/>
  </r>
  <r>
    <s v="Google Search"/>
    <s v="Holiday Sale"/>
    <s v="Conversions"/>
    <s v="55+"/>
    <x v="1"/>
    <s v="CMP-1074"/>
    <m/>
    <m/>
    <m/>
    <n v="3868.56"/>
    <m/>
    <m/>
    <n v="3868.56"/>
  </r>
  <r>
    <s v="Google Search"/>
    <s v="Holiday Sale"/>
    <s v="Conversions"/>
    <s v="55+"/>
    <x v="4"/>
    <s v="CMP-1070"/>
    <m/>
    <m/>
    <n v="808.95"/>
    <m/>
    <m/>
    <m/>
    <n v="808.95"/>
  </r>
  <r>
    <s v="Google Search"/>
    <s v="Holiday Sale"/>
    <s v="Engagement"/>
    <s v="45-54"/>
    <x v="1"/>
    <s v="CMP-1072"/>
    <m/>
    <m/>
    <m/>
    <n v="3114.27"/>
    <m/>
    <m/>
    <n v="3114.27"/>
  </r>
  <r>
    <s v="Google Search"/>
    <s v="Holiday Sale"/>
    <s v="Engagement"/>
    <s v="45-54"/>
    <x v="1"/>
    <s v="CMP-1073"/>
    <m/>
    <m/>
    <m/>
    <n v="300.02999999999997"/>
    <m/>
    <m/>
    <n v="300.02999999999997"/>
  </r>
  <r>
    <s v="Google Search"/>
    <s v="Holiday Sale"/>
    <s v="Lead Generation"/>
    <s v="18-24"/>
    <x v="2"/>
    <s v="CMP-1076"/>
    <m/>
    <m/>
    <m/>
    <m/>
    <n v="1655.94"/>
    <m/>
    <n v="1655.94"/>
  </r>
  <r>
    <s v="Google Search"/>
    <s v="Holiday Sale"/>
    <s v="Lead Generation"/>
    <s v="25-34"/>
    <x v="1"/>
    <s v="CMP-1067"/>
    <m/>
    <m/>
    <n v="1337.09"/>
    <m/>
    <m/>
    <m/>
    <n v="1337.09"/>
  </r>
  <r>
    <s v="Google Search"/>
    <s v="Holiday Sale"/>
    <s v="Retargeting"/>
    <s v="18-24"/>
    <x v="2"/>
    <s v="CMP-1071"/>
    <m/>
    <m/>
    <m/>
    <n v="272.11"/>
    <m/>
    <m/>
    <n v="272.11"/>
  </r>
  <r>
    <s v="Google Search"/>
    <s v="Holiday Sale"/>
    <s v="Retargeting"/>
    <s v="45-54"/>
    <x v="1"/>
    <s v="CMP-1075"/>
    <m/>
    <m/>
    <m/>
    <m/>
    <n v="4238.6400000000003"/>
    <m/>
    <n v="4238.6400000000003"/>
  </r>
  <r>
    <s v="Google Search"/>
    <s v="Product Launch Spring"/>
    <s v="Brand Awareness"/>
    <s v="18-24"/>
    <x v="0"/>
    <s v="CMP-1052"/>
    <m/>
    <m/>
    <m/>
    <n v="142.68"/>
    <m/>
    <m/>
    <n v="142.68"/>
  </r>
  <r>
    <s v="Google Search"/>
    <s v="Product Launch Spring"/>
    <s v="Brand Awareness"/>
    <s v="25-34"/>
    <x v="1"/>
    <s v="CMP-1047"/>
    <m/>
    <m/>
    <n v="4540.68"/>
    <m/>
    <m/>
    <m/>
    <n v="4540.68"/>
  </r>
  <r>
    <s v="Google Search"/>
    <s v="Product Launch Spring"/>
    <s v="Brand Awareness"/>
    <s v="35-44"/>
    <x v="1"/>
    <s v="CMP-1044"/>
    <m/>
    <m/>
    <n v="1374.32"/>
    <m/>
    <m/>
    <m/>
    <n v="1374.32"/>
  </r>
  <r>
    <s v="Google Search"/>
    <s v="Product Launch Spring"/>
    <s v="Brand Awareness"/>
    <s v="45-54"/>
    <x v="4"/>
    <s v="CMP-1041"/>
    <m/>
    <n v="547.91"/>
    <m/>
    <m/>
    <m/>
    <m/>
    <n v="547.91"/>
  </r>
  <r>
    <s v="Google Search"/>
    <s v="Product Launch Spring"/>
    <s v="Brand Awareness"/>
    <s v="55+"/>
    <x v="3"/>
    <s v="CMP-1042"/>
    <m/>
    <n v="1110.19"/>
    <m/>
    <m/>
    <m/>
    <m/>
    <n v="1110.19"/>
  </r>
  <r>
    <s v="Google Search"/>
    <s v="Product Launch Spring"/>
    <s v="Brand Awareness"/>
    <s v="55+"/>
    <x v="4"/>
    <s v="CMP-1051"/>
    <m/>
    <m/>
    <m/>
    <n v="4641.3500000000004"/>
    <m/>
    <m/>
    <n v="4641.3500000000004"/>
  </r>
  <r>
    <s v="Google Search"/>
    <s v="Product Launch Spring"/>
    <s v="Conversions"/>
    <s v="25-34"/>
    <x v="0"/>
    <s v="CMP-1043"/>
    <m/>
    <n v="1141.95"/>
    <m/>
    <m/>
    <m/>
    <m/>
    <n v="1141.95"/>
  </r>
  <r>
    <s v="Google Search"/>
    <s v="Product Launch Spring"/>
    <s v="Conversions"/>
    <s v="25-34"/>
    <x v="3"/>
    <s v="CMP-1039"/>
    <n v="3134.65"/>
    <m/>
    <m/>
    <m/>
    <m/>
    <m/>
    <n v="3134.65"/>
  </r>
  <r>
    <s v="Google Search"/>
    <s v="Product Launch Spring"/>
    <s v="Engagement"/>
    <s v="35-44"/>
    <x v="4"/>
    <s v="CMP-1045"/>
    <m/>
    <m/>
    <n v="340.5"/>
    <m/>
    <m/>
    <m/>
    <n v="340.5"/>
  </r>
  <r>
    <s v="Google Search"/>
    <s v="Product Launch Spring"/>
    <s v="Retargeting"/>
    <s v="25-34"/>
    <x v="4"/>
    <s v="CMP-1038"/>
    <n v="2286.4"/>
    <m/>
    <m/>
    <m/>
    <m/>
    <m/>
    <n v="2286.4"/>
  </r>
  <r>
    <s v="Google Search"/>
    <s v="Product Launch Spring"/>
    <s v="Retargeting"/>
    <s v="25-34"/>
    <x v="4"/>
    <s v="CMP-1050"/>
    <m/>
    <m/>
    <m/>
    <n v="4982.59"/>
    <m/>
    <m/>
    <n v="4982.59"/>
  </r>
  <r>
    <s v="Google Search"/>
    <s v="Product Launch Spring"/>
    <s v="Retargeting"/>
    <s v="45-54"/>
    <x v="1"/>
    <s v="CMP-1049"/>
    <m/>
    <m/>
    <m/>
    <n v="2334.15"/>
    <m/>
    <m/>
    <n v="2334.15"/>
  </r>
  <r>
    <s v="Google Search"/>
    <s v="Product Launch Spring"/>
    <s v="Retargeting"/>
    <s v="45-54"/>
    <x v="3"/>
    <s v="CMP-1040"/>
    <m/>
    <n v="2599"/>
    <m/>
    <m/>
    <m/>
    <m/>
    <n v="2599"/>
  </r>
  <r>
    <s v="Google Search"/>
    <s v="Product Launch Spring"/>
    <s v="Retargeting"/>
    <s v="55+"/>
    <x v="0"/>
    <s v="CMP-1046"/>
    <m/>
    <m/>
    <n v="2283.4699999999998"/>
    <m/>
    <m/>
    <m/>
    <n v="2283.4699999999998"/>
  </r>
  <r>
    <s v="Google Search"/>
    <s v="Product Launch Spring"/>
    <s v="Retargeting"/>
    <s v="55+"/>
    <x v="4"/>
    <s v="CMP-1048"/>
    <m/>
    <m/>
    <m/>
    <n v="3180.41"/>
    <m/>
    <m/>
    <n v="3180.41"/>
  </r>
  <r>
    <s v="Google Search"/>
    <s v="Retargeting - Cart Abandon"/>
    <s v="Brand Awareness"/>
    <s v="55+"/>
    <x v="4"/>
    <s v="CMP-1059"/>
    <m/>
    <m/>
    <m/>
    <n v="903.68"/>
    <m/>
    <m/>
    <n v="903.68"/>
  </r>
  <r>
    <s v="Google Search"/>
    <s v="Retargeting - Cart Abandon"/>
    <s v="Conversions"/>
    <s v="18-24"/>
    <x v="4"/>
    <s v="CMP-1054"/>
    <m/>
    <m/>
    <n v="572.9"/>
    <m/>
    <m/>
    <m/>
    <n v="572.9"/>
  </r>
  <r>
    <s v="Google Search"/>
    <s v="Retargeting - Cart Abandon"/>
    <s v="Conversions"/>
    <s v="45-54"/>
    <x v="3"/>
    <s v="CMP-1060"/>
    <m/>
    <m/>
    <m/>
    <n v="320.68"/>
    <m/>
    <m/>
    <n v="320.68"/>
  </r>
  <r>
    <s v="Google Search"/>
    <s v="Retargeting - Cart Abandon"/>
    <s v="Conversions"/>
    <s v="45-54"/>
    <x v="2"/>
    <s v="CMP-1064"/>
    <m/>
    <m/>
    <m/>
    <m/>
    <n v="2857.12"/>
    <m/>
    <n v="2857.12"/>
  </r>
  <r>
    <s v="Google Search"/>
    <s v="Retargeting - Cart Abandon"/>
    <s v="Conversions"/>
    <s v="55+"/>
    <x v="0"/>
    <s v="CMP-1065"/>
    <m/>
    <m/>
    <m/>
    <m/>
    <n v="393.25"/>
    <m/>
    <n v="393.25"/>
  </r>
  <r>
    <s v="Google Search"/>
    <s v="Retargeting - Cart Abandon"/>
    <s v="Engagement"/>
    <s v="25-34"/>
    <x v="3"/>
    <s v="CMP-1056"/>
    <m/>
    <m/>
    <n v="2600.5"/>
    <m/>
    <m/>
    <m/>
    <n v="2600.5"/>
  </r>
  <r>
    <s v="Google Search"/>
    <s v="Retargeting - Cart Abandon"/>
    <s v="Engagement"/>
    <s v="35-44"/>
    <x v="0"/>
    <s v="CMP-1055"/>
    <m/>
    <m/>
    <n v="3566.75"/>
    <m/>
    <m/>
    <m/>
    <n v="3566.75"/>
  </r>
  <r>
    <s v="Google Search"/>
    <s v="Retargeting - Cart Abandon"/>
    <s v="Engagement"/>
    <s v="35-44"/>
    <x v="1"/>
    <s v="CMP-1063"/>
    <m/>
    <m/>
    <m/>
    <m/>
    <n v="3108.28"/>
    <m/>
    <n v="3108.28"/>
  </r>
  <r>
    <s v="Google Search"/>
    <s v="Retargeting - Cart Abandon"/>
    <s v="Engagement"/>
    <s v="35-44"/>
    <x v="4"/>
    <s v="CMP-1062"/>
    <m/>
    <m/>
    <m/>
    <n v="2238.35"/>
    <m/>
    <m/>
    <n v="2238.35"/>
  </r>
  <r>
    <s v="Google Search"/>
    <s v="Retargeting - Cart Abandon"/>
    <s v="Lead Generation"/>
    <s v="25-34"/>
    <x v="3"/>
    <s v="CMP-1061"/>
    <m/>
    <m/>
    <m/>
    <n v="1877.33"/>
    <m/>
    <m/>
    <n v="1877.33"/>
  </r>
  <r>
    <s v="Google Search"/>
    <s v="Retargeting - Cart Abandon"/>
    <s v="Lead Generation"/>
    <s v="35-44"/>
    <x v="2"/>
    <s v="CMP-1058"/>
    <m/>
    <m/>
    <n v="1147.08"/>
    <m/>
    <m/>
    <m/>
    <n v="1147.08"/>
  </r>
  <r>
    <s v="Google Search"/>
    <s v="Retargeting - Cart Abandon"/>
    <s v="Lead Generation"/>
    <s v="45-54"/>
    <x v="0"/>
    <s v="CMP-1053"/>
    <m/>
    <n v="847.21"/>
    <m/>
    <m/>
    <m/>
    <m/>
    <n v="847.21"/>
  </r>
  <r>
    <s v="Google Search"/>
    <s v="Retargeting - Cart Abandon"/>
    <s v="Retargeting"/>
    <s v="55+"/>
    <x v="4"/>
    <s v="CMP-1057"/>
    <m/>
    <m/>
    <n v="3088.98"/>
    <m/>
    <m/>
    <m/>
    <n v="3088.98"/>
  </r>
  <r>
    <s v="LinkedIn"/>
    <s v="B2B Lead Gen"/>
    <s v="Brand Awareness"/>
    <s v="55+"/>
    <x v="2"/>
    <s v="CMP-1440"/>
    <m/>
    <m/>
    <m/>
    <n v="2644.35"/>
    <m/>
    <m/>
    <n v="2644.35"/>
  </r>
  <r>
    <s v="LinkedIn"/>
    <s v="B2B Lead Gen"/>
    <s v="Conversions"/>
    <s v="18-24"/>
    <x v="1"/>
    <s v="CMP-1445"/>
    <m/>
    <m/>
    <m/>
    <m/>
    <m/>
    <n v="3881.43"/>
    <n v="3881.43"/>
  </r>
  <r>
    <s v="LinkedIn"/>
    <s v="B2B Lead Gen"/>
    <s v="Conversions"/>
    <s v="18-24"/>
    <x v="3"/>
    <s v="CMP-1435"/>
    <m/>
    <m/>
    <n v="2782.44"/>
    <m/>
    <m/>
    <m/>
    <n v="2782.44"/>
  </r>
  <r>
    <s v="LinkedIn"/>
    <s v="B2B Lead Gen"/>
    <s v="Conversions"/>
    <s v="25-34"/>
    <x v="2"/>
    <s v="CMP-1444"/>
    <m/>
    <m/>
    <m/>
    <m/>
    <n v="975.31"/>
    <m/>
    <n v="975.31"/>
  </r>
  <r>
    <s v="LinkedIn"/>
    <s v="B2B Lead Gen"/>
    <s v="Conversions"/>
    <s v="35-44"/>
    <x v="0"/>
    <s v="CMP-1433"/>
    <m/>
    <m/>
    <n v="1289.69"/>
    <m/>
    <m/>
    <m/>
    <n v="1289.69"/>
  </r>
  <r>
    <s v="LinkedIn"/>
    <s v="B2B Lead Gen"/>
    <s v="Conversions"/>
    <s v="45-54"/>
    <x v="0"/>
    <s v="CMP-1438"/>
    <m/>
    <m/>
    <m/>
    <n v="937.26"/>
    <m/>
    <m/>
    <n v="937.26"/>
  </r>
  <r>
    <s v="LinkedIn"/>
    <s v="B2B Lead Gen"/>
    <s v="Conversions"/>
    <s v="55+"/>
    <x v="0"/>
    <s v="CMP-1441"/>
    <m/>
    <m/>
    <m/>
    <m/>
    <n v="3157.92"/>
    <m/>
    <n v="3157.92"/>
  </r>
  <r>
    <s v="LinkedIn"/>
    <s v="B2B Lead Gen"/>
    <s v="Engagement"/>
    <s v="18-24"/>
    <x v="3"/>
    <s v="CMP-1432"/>
    <m/>
    <m/>
    <n v="1393.78"/>
    <m/>
    <m/>
    <m/>
    <n v="1393.78"/>
  </r>
  <r>
    <s v="LinkedIn"/>
    <s v="B2B Lead Gen"/>
    <s v="Lead Generation"/>
    <s v="25-34"/>
    <x v="0"/>
    <s v="CMP-1437"/>
    <m/>
    <m/>
    <m/>
    <n v="2700.85"/>
    <m/>
    <m/>
    <n v="2700.85"/>
  </r>
  <r>
    <s v="LinkedIn"/>
    <s v="B2B Lead Gen"/>
    <s v="Lead Generation"/>
    <s v="25-34"/>
    <x v="2"/>
    <s v="CMP-1436"/>
    <m/>
    <m/>
    <n v="4729.8"/>
    <m/>
    <m/>
    <m/>
    <n v="4729.8"/>
  </r>
  <r>
    <s v="LinkedIn"/>
    <s v="B2B Lead Gen"/>
    <s v="Lead Generation"/>
    <s v="35-44"/>
    <x v="4"/>
    <s v="CMP-1443"/>
    <m/>
    <m/>
    <m/>
    <m/>
    <n v="1565.79"/>
    <m/>
    <n v="1565.79"/>
  </r>
  <r>
    <s v="LinkedIn"/>
    <s v="B2B Lead Gen"/>
    <s v="Lead Generation"/>
    <s v="45-54"/>
    <x v="3"/>
    <s v="CMP-1442"/>
    <m/>
    <m/>
    <m/>
    <m/>
    <n v="2363.67"/>
    <m/>
    <n v="2363.67"/>
  </r>
  <r>
    <s v="LinkedIn"/>
    <s v="B2B Lead Gen"/>
    <s v="Retargeting"/>
    <s v="25-34"/>
    <x v="4"/>
    <s v="CMP-1439"/>
    <m/>
    <m/>
    <m/>
    <n v="2216.25"/>
    <m/>
    <m/>
    <n v="2216.25"/>
  </r>
  <r>
    <s v="LinkedIn"/>
    <s v="B2B Lead Gen"/>
    <s v="Retargeting"/>
    <s v="55+"/>
    <x v="0"/>
    <s v="CMP-1431"/>
    <m/>
    <n v="1885.1"/>
    <m/>
    <m/>
    <m/>
    <m/>
    <n v="1885.1"/>
  </r>
  <r>
    <s v="LinkedIn"/>
    <s v="B2B Lead Gen"/>
    <s v="Retargeting"/>
    <s v="55+"/>
    <x v="3"/>
    <s v="CMP-1434"/>
    <m/>
    <m/>
    <n v="994.95"/>
    <m/>
    <m/>
    <m/>
    <n v="994.95"/>
  </r>
  <r>
    <s v="LinkedIn"/>
    <s v="Product Launch Spring"/>
    <s v="Brand Awareness"/>
    <s v="35-44"/>
    <x v="1"/>
    <s v="CMP-1458"/>
    <m/>
    <n v="2104.42"/>
    <m/>
    <m/>
    <m/>
    <m/>
    <n v="2104.42"/>
  </r>
  <r>
    <s v="LinkedIn"/>
    <s v="Product Launch Spring"/>
    <s v="Conversions"/>
    <s v="55+"/>
    <x v="3"/>
    <s v="CMP-1460"/>
    <m/>
    <n v="3893.17"/>
    <m/>
    <m/>
    <m/>
    <m/>
    <n v="3893.17"/>
  </r>
  <r>
    <s v="LinkedIn"/>
    <s v="Product Launch Spring"/>
    <s v="Conversions"/>
    <s v="55+"/>
    <x v="4"/>
    <s v="CMP-1456"/>
    <n v="4941.1499999999996"/>
    <m/>
    <m/>
    <m/>
    <m/>
    <m/>
    <n v="4941.1499999999996"/>
  </r>
  <r>
    <s v="LinkedIn"/>
    <s v="Product Launch Spring"/>
    <s v="Engagement"/>
    <s v="45-54"/>
    <x v="3"/>
    <s v="CMP-1457"/>
    <m/>
    <n v="3402.02"/>
    <m/>
    <m/>
    <m/>
    <m/>
    <n v="3402.02"/>
  </r>
  <r>
    <s v="LinkedIn"/>
    <s v="Product Launch Spring"/>
    <s v="Engagement"/>
    <s v="55+"/>
    <x v="3"/>
    <s v="CMP-1462"/>
    <m/>
    <m/>
    <n v="3742.08"/>
    <m/>
    <m/>
    <m/>
    <n v="3742.08"/>
  </r>
  <r>
    <s v="LinkedIn"/>
    <s v="Product Launch Spring"/>
    <s v="Engagement"/>
    <s v="55+"/>
    <x v="4"/>
    <s v="CMP-1459"/>
    <m/>
    <n v="2759.73"/>
    <m/>
    <m/>
    <m/>
    <m/>
    <n v="2759.73"/>
  </r>
  <r>
    <s v="LinkedIn"/>
    <s v="Product Launch Spring"/>
    <s v="Lead Generation"/>
    <s v="35-44"/>
    <x v="3"/>
    <s v="CMP-1461"/>
    <m/>
    <m/>
    <n v="1116.44"/>
    <m/>
    <m/>
    <m/>
    <n v="1116.44"/>
  </r>
  <r>
    <s v="LinkedIn"/>
    <s v="Product Launch Spring"/>
    <s v="Retargeting"/>
    <s v="25-34"/>
    <x v="3"/>
    <s v="CMP-1463"/>
    <m/>
    <m/>
    <n v="2527.36"/>
    <m/>
    <m/>
    <m/>
    <n v="2527.36"/>
  </r>
  <r>
    <s v="LinkedIn"/>
    <s v="Recruiter Brand"/>
    <s v="Brand Awareness"/>
    <s v="18-24"/>
    <x v="0"/>
    <s v="CMP-1478"/>
    <m/>
    <n v="1312.84"/>
    <m/>
    <m/>
    <m/>
    <m/>
    <n v="1312.84"/>
  </r>
  <r>
    <s v="LinkedIn"/>
    <s v="Recruiter Brand"/>
    <s v="Brand Awareness"/>
    <s v="35-44"/>
    <x v="0"/>
    <s v="CMP-1479"/>
    <m/>
    <m/>
    <n v="2271.4299999999998"/>
    <m/>
    <m/>
    <m/>
    <n v="2271.4299999999998"/>
  </r>
  <r>
    <s v="LinkedIn"/>
    <s v="Recruiter Brand"/>
    <s v="Conversions"/>
    <s v="18-24"/>
    <x v="3"/>
    <s v="CMP-1484"/>
    <m/>
    <m/>
    <m/>
    <n v="1894.76"/>
    <m/>
    <m/>
    <n v="1894.76"/>
  </r>
  <r>
    <s v="LinkedIn"/>
    <s v="Recruiter Brand"/>
    <s v="Conversions"/>
    <s v="25-34"/>
    <x v="0"/>
    <s v="CMP-1483"/>
    <m/>
    <m/>
    <n v="1473.54"/>
    <m/>
    <m/>
    <m/>
    <n v="1473.54"/>
  </r>
  <r>
    <s v="LinkedIn"/>
    <s v="Recruiter Brand"/>
    <s v="Conversions"/>
    <s v="35-44"/>
    <x v="3"/>
    <s v="CMP-1485"/>
    <m/>
    <m/>
    <m/>
    <n v="3635.31"/>
    <m/>
    <m/>
    <n v="3635.31"/>
  </r>
  <r>
    <s v="LinkedIn"/>
    <s v="Recruiter Brand"/>
    <s v="Conversions"/>
    <s v="55+"/>
    <x v="0"/>
    <s v="CMP-1480"/>
    <m/>
    <m/>
    <n v="3950.05"/>
    <m/>
    <m/>
    <m/>
    <n v="3950.05"/>
  </r>
  <r>
    <s v="LinkedIn"/>
    <s v="Recruiter Brand"/>
    <s v="Conversions"/>
    <s v="55+"/>
    <x v="2"/>
    <s v="CMP-1488"/>
    <m/>
    <m/>
    <m/>
    <m/>
    <n v="3162.14"/>
    <m/>
    <n v="3162.14"/>
  </r>
  <r>
    <s v="LinkedIn"/>
    <s v="Recruiter Brand"/>
    <s v="Engagement"/>
    <s v="45-54"/>
    <x v="0"/>
    <s v="CMP-1487"/>
    <m/>
    <m/>
    <m/>
    <n v="2484.41"/>
    <m/>
    <m/>
    <n v="2484.41"/>
  </r>
  <r>
    <s v="LinkedIn"/>
    <s v="Recruiter Brand"/>
    <s v="Engagement"/>
    <s v="45-54"/>
    <x v="3"/>
    <s v="CMP-1486"/>
    <m/>
    <m/>
    <m/>
    <n v="2001.41"/>
    <m/>
    <m/>
    <n v="2001.41"/>
  </r>
  <r>
    <s v="LinkedIn"/>
    <s v="Recruiter Brand"/>
    <s v="Lead Generation"/>
    <s v="45-54"/>
    <x v="2"/>
    <s v="CMP-1481"/>
    <m/>
    <m/>
    <n v="721.82"/>
    <m/>
    <m/>
    <m/>
    <n v="721.82"/>
  </r>
  <r>
    <s v="LinkedIn"/>
    <s v="Recruiter Brand"/>
    <s v="Retargeting"/>
    <s v="45-54"/>
    <x v="0"/>
    <s v="CMP-1482"/>
    <m/>
    <m/>
    <n v="2848.19"/>
    <m/>
    <m/>
    <m/>
    <n v="2848.19"/>
  </r>
  <r>
    <s v="LinkedIn"/>
    <s v="Recruiter Brand"/>
    <s v="Retargeting"/>
    <s v="55+"/>
    <x v="4"/>
    <s v="CMP-1477"/>
    <m/>
    <n v="2049.0700000000002"/>
    <m/>
    <m/>
    <m/>
    <m/>
    <n v="2049.0700000000002"/>
  </r>
  <r>
    <s v="LinkedIn"/>
    <s v="Thought Leadership"/>
    <s v="Brand Awareness"/>
    <s v="35-44"/>
    <x v="4"/>
    <s v="CMP-1449"/>
    <m/>
    <n v="1817.1"/>
    <m/>
    <m/>
    <m/>
    <m/>
    <n v="1817.1"/>
  </r>
  <r>
    <s v="LinkedIn"/>
    <s v="Thought Leadership"/>
    <s v="Conversions"/>
    <s v="25-34"/>
    <x v="2"/>
    <s v="CMP-1454"/>
    <m/>
    <m/>
    <n v="4357.67"/>
    <m/>
    <m/>
    <m/>
    <n v="4357.67"/>
  </r>
  <r>
    <s v="LinkedIn"/>
    <s v="Thought Leadership"/>
    <s v="Conversions"/>
    <s v="35-44"/>
    <x v="1"/>
    <s v="CMP-1450"/>
    <m/>
    <n v="4621.95"/>
    <m/>
    <m/>
    <m/>
    <m/>
    <n v="4621.95"/>
  </r>
  <r>
    <s v="LinkedIn"/>
    <s v="Thought Leadership"/>
    <s v="Engagement"/>
    <s v="18-24"/>
    <x v="1"/>
    <s v="CMP-1455"/>
    <m/>
    <m/>
    <n v="3623.27"/>
    <m/>
    <m/>
    <m/>
    <n v="3623.27"/>
  </r>
  <r>
    <s v="LinkedIn"/>
    <s v="Thought Leadership"/>
    <s v="Engagement"/>
    <s v="25-34"/>
    <x v="0"/>
    <s v="CMP-1451"/>
    <m/>
    <m/>
    <n v="3242.73"/>
    <m/>
    <m/>
    <m/>
    <n v="3242.73"/>
  </r>
  <r>
    <s v="LinkedIn"/>
    <s v="Thought Leadership"/>
    <s v="Engagement"/>
    <s v="55+"/>
    <x v="4"/>
    <s v="CMP-1447"/>
    <m/>
    <n v="4829.22"/>
    <m/>
    <m/>
    <m/>
    <m/>
    <n v="4829.22"/>
  </r>
  <r>
    <s v="LinkedIn"/>
    <s v="Thought Leadership"/>
    <s v="Lead Generation"/>
    <s v="25-34"/>
    <x v="3"/>
    <s v="CMP-1452"/>
    <m/>
    <m/>
    <n v="1759.05"/>
    <m/>
    <m/>
    <m/>
    <n v="1759.05"/>
  </r>
  <r>
    <s v="LinkedIn"/>
    <s v="Thought Leadership"/>
    <s v="Retargeting"/>
    <s v="25-34"/>
    <x v="4"/>
    <s v="CMP-1453"/>
    <m/>
    <m/>
    <n v="1320.33"/>
    <m/>
    <m/>
    <m/>
    <n v="1320.33"/>
  </r>
  <r>
    <s v="LinkedIn"/>
    <s v="Thought Leadership"/>
    <s v="Retargeting"/>
    <s v="45-54"/>
    <x v="2"/>
    <s v="CMP-1446"/>
    <n v="326.51"/>
    <m/>
    <m/>
    <m/>
    <m/>
    <m/>
    <n v="326.51"/>
  </r>
  <r>
    <s v="LinkedIn"/>
    <s v="Thought Leadership"/>
    <s v="Retargeting"/>
    <s v="55+"/>
    <x v="1"/>
    <s v="CMP-1448"/>
    <m/>
    <n v="240.62"/>
    <m/>
    <m/>
    <m/>
    <m/>
    <n v="240.62"/>
  </r>
  <r>
    <s v="LinkedIn"/>
    <s v="Webinar Promo"/>
    <s v="Brand Awareness"/>
    <s v="45-54"/>
    <x v="1"/>
    <s v="CMP-1465"/>
    <m/>
    <n v="3133.07"/>
    <m/>
    <m/>
    <m/>
    <m/>
    <n v="3133.07"/>
  </r>
  <r>
    <s v="LinkedIn"/>
    <s v="Webinar Promo"/>
    <s v="Conversions"/>
    <s v="18-24"/>
    <x v="1"/>
    <s v="CMP-1468"/>
    <m/>
    <m/>
    <n v="1051.24"/>
    <m/>
    <m/>
    <m/>
    <n v="1051.24"/>
  </r>
  <r>
    <s v="LinkedIn"/>
    <s v="Webinar Promo"/>
    <s v="Conversions"/>
    <s v="35-44"/>
    <x v="0"/>
    <s v="CMP-1467"/>
    <m/>
    <n v="4569.59"/>
    <m/>
    <m/>
    <m/>
    <m/>
    <n v="4569.59"/>
  </r>
  <r>
    <s v="LinkedIn"/>
    <s v="Webinar Promo"/>
    <s v="Conversions"/>
    <s v="45-54"/>
    <x v="0"/>
    <s v="CMP-1469"/>
    <m/>
    <m/>
    <n v="2971.4"/>
    <m/>
    <m/>
    <m/>
    <n v="2971.4"/>
  </r>
  <r>
    <s v="LinkedIn"/>
    <s v="Webinar Promo"/>
    <s v="Conversions"/>
    <s v="45-54"/>
    <x v="1"/>
    <s v="CMP-1470"/>
    <m/>
    <m/>
    <n v="1293.5999999999999"/>
    <m/>
    <m/>
    <m/>
    <n v="1293.5999999999999"/>
  </r>
  <r>
    <s v="LinkedIn"/>
    <s v="Webinar Promo"/>
    <s v="Conversions"/>
    <s v="45-54"/>
    <x v="3"/>
    <s v="CMP-1474"/>
    <m/>
    <m/>
    <m/>
    <n v="3759.78"/>
    <m/>
    <m/>
    <n v="3759.78"/>
  </r>
  <r>
    <s v="LinkedIn"/>
    <s v="Webinar Promo"/>
    <s v="Conversions"/>
    <s v="45-54"/>
    <x v="4"/>
    <s v="CMP-1464"/>
    <m/>
    <n v="726.6"/>
    <m/>
    <m/>
    <m/>
    <m/>
    <n v="726.6"/>
  </r>
  <r>
    <s v="LinkedIn"/>
    <s v="Webinar Promo"/>
    <s v="Engagement"/>
    <s v="55+"/>
    <x v="3"/>
    <s v="CMP-1473"/>
    <m/>
    <m/>
    <m/>
    <n v="236.2"/>
    <m/>
    <m/>
    <n v="236.2"/>
  </r>
  <r>
    <s v="LinkedIn"/>
    <s v="Webinar Promo"/>
    <s v="Lead Generation"/>
    <s v="18-24"/>
    <x v="1"/>
    <s v="CMP-1466"/>
    <m/>
    <n v="1573.15"/>
    <m/>
    <m/>
    <m/>
    <m/>
    <n v="1573.15"/>
  </r>
  <r>
    <s v="LinkedIn"/>
    <s v="Webinar Promo"/>
    <s v="Lead Generation"/>
    <s v="18-24"/>
    <x v="2"/>
    <s v="CMP-1471"/>
    <m/>
    <m/>
    <n v="2145.59"/>
    <m/>
    <m/>
    <m/>
    <n v="2145.59"/>
  </r>
  <r>
    <s v="LinkedIn"/>
    <s v="Webinar Promo"/>
    <s v="Lead Generation"/>
    <s v="35-44"/>
    <x v="2"/>
    <s v="CMP-1475"/>
    <m/>
    <m/>
    <m/>
    <n v="4814.42"/>
    <m/>
    <m/>
    <n v="4814.42"/>
  </r>
  <r>
    <s v="LinkedIn"/>
    <s v="Webinar Promo"/>
    <s v="Retargeting"/>
    <s v="18-24"/>
    <x v="3"/>
    <s v="CMP-1476"/>
    <m/>
    <m/>
    <m/>
    <m/>
    <n v="2292.31"/>
    <m/>
    <n v="2292.31"/>
  </r>
  <r>
    <s v="LinkedIn"/>
    <s v="Webinar Promo"/>
    <s v="Retargeting"/>
    <s v="35-44"/>
    <x v="1"/>
    <s v="CMP-1472"/>
    <m/>
    <m/>
    <m/>
    <n v="3449.24"/>
    <m/>
    <m/>
    <n v="3449.24"/>
  </r>
  <r>
    <s v="Meta"/>
    <s v="Holiday Sale"/>
    <s v="Brand Awareness"/>
    <s v="35-44"/>
    <x v="4"/>
    <s v="CMP-1160"/>
    <m/>
    <n v="3628.17"/>
    <m/>
    <m/>
    <m/>
    <m/>
    <n v="3628.17"/>
  </r>
  <r>
    <s v="Meta"/>
    <s v="Holiday Sale"/>
    <s v="Brand Awareness"/>
    <s v="45-54"/>
    <x v="2"/>
    <s v="CMP-1156"/>
    <n v="1189.4000000000001"/>
    <m/>
    <m/>
    <m/>
    <m/>
    <m/>
    <n v="1189.4000000000001"/>
  </r>
  <r>
    <s v="Meta"/>
    <s v="Holiday Sale"/>
    <s v="Brand Awareness"/>
    <s v="55+"/>
    <x v="2"/>
    <s v="CMP-1157"/>
    <m/>
    <n v="1796.34"/>
    <m/>
    <m/>
    <m/>
    <m/>
    <n v="1796.34"/>
  </r>
  <r>
    <s v="Meta"/>
    <s v="Holiday Sale"/>
    <s v="Brand Awareness"/>
    <s v="55+"/>
    <x v="2"/>
    <s v="CMP-1159"/>
    <m/>
    <n v="2566.62"/>
    <m/>
    <m/>
    <m/>
    <m/>
    <n v="2566.62"/>
  </r>
  <r>
    <s v="Meta"/>
    <s v="Holiday Sale"/>
    <s v="Conversions"/>
    <s v="18-24"/>
    <x v="4"/>
    <s v="CMP-1158"/>
    <m/>
    <n v="3902.28"/>
    <m/>
    <m/>
    <m/>
    <m/>
    <n v="3902.28"/>
  </r>
  <r>
    <s v="Meta"/>
    <s v="Holiday Sale"/>
    <s v="Conversions"/>
    <s v="25-34"/>
    <x v="4"/>
    <s v="CMP-1163"/>
    <m/>
    <m/>
    <n v="2344.75"/>
    <m/>
    <m/>
    <m/>
    <n v="2344.75"/>
  </r>
  <r>
    <s v="Meta"/>
    <s v="Holiday Sale"/>
    <s v="Conversions"/>
    <s v="35-44"/>
    <x v="4"/>
    <s v="CMP-1167"/>
    <m/>
    <m/>
    <m/>
    <n v="1149.3699999999999"/>
    <m/>
    <m/>
    <n v="1149.3699999999999"/>
  </r>
  <r>
    <s v="Meta"/>
    <s v="Holiday Sale"/>
    <s v="Conversions"/>
    <s v="45-54"/>
    <x v="3"/>
    <s v="CMP-1168"/>
    <m/>
    <m/>
    <m/>
    <n v="2881.09"/>
    <m/>
    <m/>
    <n v="2881.09"/>
  </r>
  <r>
    <s v="Meta"/>
    <s v="Holiday Sale"/>
    <s v="Engagement"/>
    <s v="18-24"/>
    <x v="0"/>
    <s v="CMP-1155"/>
    <n v="1254.01"/>
    <m/>
    <m/>
    <m/>
    <m/>
    <m/>
    <n v="1254.01"/>
  </r>
  <r>
    <s v="Meta"/>
    <s v="Holiday Sale"/>
    <s v="Engagement"/>
    <s v="45-54"/>
    <x v="4"/>
    <s v="CMP-1164"/>
    <m/>
    <m/>
    <n v="2080.29"/>
    <m/>
    <m/>
    <m/>
    <n v="2080.29"/>
  </r>
  <r>
    <s v="Meta"/>
    <s v="Holiday Sale"/>
    <s v="Engagement"/>
    <s v="55+"/>
    <x v="4"/>
    <s v="CMP-1165"/>
    <m/>
    <m/>
    <n v="4716.28"/>
    <m/>
    <m/>
    <m/>
    <n v="4716.28"/>
  </r>
  <r>
    <s v="Meta"/>
    <s v="Holiday Sale"/>
    <s v="Lead Generation"/>
    <s v="35-44"/>
    <x v="3"/>
    <s v="CMP-1161"/>
    <m/>
    <m/>
    <n v="433.44"/>
    <m/>
    <m/>
    <m/>
    <n v="433.44"/>
  </r>
  <r>
    <s v="Meta"/>
    <s v="Holiday Sale"/>
    <s v="Lead Generation"/>
    <s v="35-44"/>
    <x v="3"/>
    <s v="CMP-1162"/>
    <m/>
    <m/>
    <n v="1966.64"/>
    <m/>
    <m/>
    <m/>
    <n v="1966.64"/>
  </r>
  <r>
    <s v="Meta"/>
    <s v="Holiday Sale"/>
    <s v="Retargeting"/>
    <s v="35-44"/>
    <x v="2"/>
    <s v="CMP-1166"/>
    <m/>
    <m/>
    <m/>
    <n v="935.86"/>
    <m/>
    <m/>
    <n v="935.86"/>
  </r>
  <r>
    <s v="Meta"/>
    <s v="Lookalike Audience - US"/>
    <s v="Brand Awareness"/>
    <s v="25-34"/>
    <x v="3"/>
    <s v="CMP-1077"/>
    <n v="1427.87"/>
    <m/>
    <m/>
    <m/>
    <m/>
    <m/>
    <n v="1427.87"/>
  </r>
  <r>
    <s v="Meta"/>
    <s v="Lookalike Audience - US"/>
    <s v="Conversions"/>
    <s v="18-24"/>
    <x v="2"/>
    <s v="CMP-1091"/>
    <m/>
    <m/>
    <m/>
    <n v="1423.95"/>
    <m/>
    <m/>
    <n v="1423.95"/>
  </r>
  <r>
    <s v="Meta"/>
    <s v="Lookalike Audience - US"/>
    <s v="Conversions"/>
    <s v="25-34"/>
    <x v="1"/>
    <s v="CMP-1088"/>
    <m/>
    <m/>
    <m/>
    <n v="1691.41"/>
    <m/>
    <m/>
    <n v="1691.41"/>
  </r>
  <r>
    <s v="Meta"/>
    <s v="Lookalike Audience - US"/>
    <s v="Engagement"/>
    <s v="25-34"/>
    <x v="3"/>
    <s v="CMP-1078"/>
    <n v="2430.31"/>
    <m/>
    <m/>
    <m/>
    <m/>
    <m/>
    <n v="2430.31"/>
  </r>
  <r>
    <s v="Meta"/>
    <s v="Lookalike Audience - US"/>
    <s v="Engagement"/>
    <s v="25-34"/>
    <x v="2"/>
    <s v="CMP-1087"/>
    <m/>
    <m/>
    <n v="394.23"/>
    <m/>
    <m/>
    <m/>
    <n v="394.23"/>
  </r>
  <r>
    <s v="Meta"/>
    <s v="Lookalike Audience - US"/>
    <s v="Lead Generation"/>
    <s v="25-34"/>
    <x v="4"/>
    <s v="CMP-1085"/>
    <m/>
    <m/>
    <n v="782.26"/>
    <m/>
    <m/>
    <m/>
    <n v="782.26"/>
  </r>
  <r>
    <s v="Meta"/>
    <s v="Lookalike Audience - US"/>
    <s v="Lead Generation"/>
    <s v="35-44"/>
    <x v="4"/>
    <s v="CMP-1086"/>
    <m/>
    <m/>
    <n v="78.09"/>
    <m/>
    <m/>
    <m/>
    <n v="78.09"/>
  </r>
  <r>
    <s v="Meta"/>
    <s v="Lookalike Audience - US"/>
    <s v="Retargeting"/>
    <s v="18-24"/>
    <x v="0"/>
    <s v="CMP-1084"/>
    <m/>
    <m/>
    <n v="3495.82"/>
    <m/>
    <m/>
    <m/>
    <n v="3495.82"/>
  </r>
  <r>
    <s v="Meta"/>
    <s v="Lookalike Audience - US"/>
    <s v="Retargeting"/>
    <s v="18-24"/>
    <x v="0"/>
    <s v="CMP-1090"/>
    <m/>
    <m/>
    <m/>
    <n v="1093.69"/>
    <m/>
    <m/>
    <n v="1093.69"/>
  </r>
  <r>
    <s v="Meta"/>
    <s v="Lookalike Audience - US"/>
    <s v="Retargeting"/>
    <s v="25-34"/>
    <x v="2"/>
    <s v="CMP-1080"/>
    <m/>
    <n v="468.72"/>
    <m/>
    <m/>
    <m/>
    <m/>
    <n v="468.72"/>
  </r>
  <r>
    <s v="Meta"/>
    <s v="Lookalike Audience - US"/>
    <s v="Retargeting"/>
    <s v="35-44"/>
    <x v="0"/>
    <s v="CMP-1079"/>
    <m/>
    <n v="2616.1999999999998"/>
    <m/>
    <m/>
    <m/>
    <m/>
    <n v="2616.1999999999998"/>
  </r>
  <r>
    <s v="Meta"/>
    <s v="Lookalike Audience - US"/>
    <s v="Retargeting"/>
    <s v="35-44"/>
    <x v="1"/>
    <s v="CMP-1082"/>
    <m/>
    <n v="2300.9899999999998"/>
    <m/>
    <m/>
    <m/>
    <m/>
    <n v="2300.9899999999998"/>
  </r>
  <r>
    <s v="Meta"/>
    <s v="Lookalike Audience - US"/>
    <s v="Retargeting"/>
    <s v="35-44"/>
    <x v="1"/>
    <s v="CMP-1089"/>
    <m/>
    <m/>
    <m/>
    <n v="467.28"/>
    <m/>
    <m/>
    <n v="467.28"/>
  </r>
  <r>
    <s v="Meta"/>
    <s v="Lookalike Audience - US"/>
    <s v="Retargeting"/>
    <s v="45-54"/>
    <x v="2"/>
    <s v="CMP-1081"/>
    <m/>
    <n v="320.76"/>
    <m/>
    <m/>
    <m/>
    <m/>
    <n v="320.76"/>
  </r>
  <r>
    <s v="Meta"/>
    <s v="Lookalike Audience - US"/>
    <s v="Retargeting"/>
    <s v="45-54"/>
    <x v="2"/>
    <s v="CMP-1083"/>
    <m/>
    <m/>
    <n v="2927.76"/>
    <m/>
    <m/>
    <m/>
    <n v="2927.76"/>
  </r>
  <r>
    <s v="Meta"/>
    <s v="Retargeting - Site Visitors"/>
    <s v="Brand Awareness"/>
    <s v="18-24"/>
    <x v="4"/>
    <s v="CMP-1101"/>
    <m/>
    <m/>
    <n v="150.54"/>
    <m/>
    <m/>
    <m/>
    <n v="150.54"/>
  </r>
  <r>
    <s v="Meta"/>
    <s v="Retargeting - Site Visitors"/>
    <s v="Brand Awareness"/>
    <s v="25-34"/>
    <x v="4"/>
    <s v="CMP-1093"/>
    <n v="2182.4"/>
    <m/>
    <m/>
    <m/>
    <m/>
    <m/>
    <n v="2182.4"/>
  </r>
  <r>
    <s v="Meta"/>
    <s v="Retargeting - Site Visitors"/>
    <s v="Brand Awareness"/>
    <s v="25-34"/>
    <x v="4"/>
    <s v="CMP-1100"/>
    <m/>
    <m/>
    <n v="3631.42"/>
    <m/>
    <m/>
    <m/>
    <n v="3631.42"/>
  </r>
  <r>
    <s v="Meta"/>
    <s v="Retargeting - Site Visitors"/>
    <s v="Brand Awareness"/>
    <s v="25-34"/>
    <x v="4"/>
    <s v="CMP-1108"/>
    <m/>
    <m/>
    <m/>
    <m/>
    <n v="1852.5"/>
    <m/>
    <n v="1852.5"/>
  </r>
  <r>
    <s v="Meta"/>
    <s v="Retargeting - Site Visitors"/>
    <s v="Conversions"/>
    <s v="18-24"/>
    <x v="1"/>
    <s v="CMP-1109"/>
    <m/>
    <m/>
    <m/>
    <m/>
    <n v="1022.63"/>
    <m/>
    <n v="1022.63"/>
  </r>
  <r>
    <s v="Meta"/>
    <s v="Retargeting - Site Visitors"/>
    <s v="Conversions"/>
    <s v="35-44"/>
    <x v="3"/>
    <s v="CMP-1096"/>
    <m/>
    <n v="3350.7"/>
    <m/>
    <m/>
    <m/>
    <m/>
    <n v="3350.7"/>
  </r>
  <r>
    <s v="Meta"/>
    <s v="Retargeting - Site Visitors"/>
    <s v="Conversions"/>
    <s v="35-44"/>
    <x v="2"/>
    <s v="CMP-1110"/>
    <m/>
    <m/>
    <m/>
    <m/>
    <n v="175.35"/>
    <m/>
    <n v="175.35"/>
  </r>
  <r>
    <s v="Meta"/>
    <s v="Retargeting - Site Visitors"/>
    <s v="Conversions"/>
    <s v="45-54"/>
    <x v="2"/>
    <s v="CMP-1092"/>
    <n v="3030"/>
    <m/>
    <m/>
    <m/>
    <m/>
    <m/>
    <n v="3030"/>
  </r>
  <r>
    <s v="Meta"/>
    <s v="Retargeting - Site Visitors"/>
    <s v="Conversions"/>
    <s v="55+"/>
    <x v="0"/>
    <s v="CMP-1094"/>
    <m/>
    <n v="2066.06"/>
    <m/>
    <m/>
    <m/>
    <m/>
    <n v="2066.06"/>
  </r>
  <r>
    <s v="Meta"/>
    <s v="Retargeting - Site Visitors"/>
    <s v="Engagement"/>
    <s v="18-24"/>
    <x v="3"/>
    <s v="CMP-1097"/>
    <m/>
    <n v="823.86"/>
    <m/>
    <m/>
    <m/>
    <m/>
    <n v="823.86"/>
  </r>
  <r>
    <s v="Meta"/>
    <s v="Retargeting - Site Visitors"/>
    <s v="Engagement"/>
    <s v="18-24"/>
    <x v="3"/>
    <s v="CMP-1106"/>
    <m/>
    <m/>
    <m/>
    <m/>
    <n v="1344"/>
    <m/>
    <n v="1344"/>
  </r>
  <r>
    <s v="Meta"/>
    <s v="Retargeting - Site Visitors"/>
    <s v="Engagement"/>
    <s v="25-34"/>
    <x v="2"/>
    <s v="CMP-1098"/>
    <m/>
    <m/>
    <n v="204.83"/>
    <m/>
    <m/>
    <m/>
    <n v="204.83"/>
  </r>
  <r>
    <s v="Meta"/>
    <s v="Retargeting - Site Visitors"/>
    <s v="Lead Generation"/>
    <s v="25-34"/>
    <x v="3"/>
    <s v="CMP-1095"/>
    <m/>
    <n v="862.64"/>
    <m/>
    <m/>
    <m/>
    <m/>
    <n v="862.64"/>
  </r>
  <r>
    <s v="Meta"/>
    <s v="Retargeting - Site Visitors"/>
    <s v="Lead Generation"/>
    <s v="25-34"/>
    <x v="2"/>
    <s v="CMP-1105"/>
    <m/>
    <m/>
    <m/>
    <n v="998.2"/>
    <m/>
    <m/>
    <n v="998.2"/>
  </r>
  <r>
    <s v="Meta"/>
    <s v="Retargeting - Site Visitors"/>
    <s v="Lead Generation"/>
    <s v="35-44"/>
    <x v="1"/>
    <s v="CMP-1103"/>
    <m/>
    <m/>
    <m/>
    <n v="425.15"/>
    <m/>
    <m/>
    <n v="425.15"/>
  </r>
  <r>
    <s v="Meta"/>
    <s v="Retargeting - Site Visitors"/>
    <s v="Lead Generation"/>
    <s v="35-44"/>
    <x v="3"/>
    <s v="CMP-1099"/>
    <m/>
    <m/>
    <n v="4112.75"/>
    <m/>
    <m/>
    <m/>
    <n v="4112.75"/>
  </r>
  <r>
    <s v="Meta"/>
    <s v="Retargeting - Site Visitors"/>
    <s v="Lead Generation"/>
    <s v="45-54"/>
    <x v="0"/>
    <s v="CMP-1102"/>
    <m/>
    <m/>
    <m/>
    <n v="291.18"/>
    <m/>
    <m/>
    <n v="291.18"/>
  </r>
  <r>
    <s v="Meta"/>
    <s v="Retargeting - Site Visitors"/>
    <s v="Lead Generation"/>
    <s v="55+"/>
    <x v="0"/>
    <s v="CMP-1104"/>
    <m/>
    <m/>
    <m/>
    <n v="338.12"/>
    <m/>
    <m/>
    <n v="338.12"/>
  </r>
  <r>
    <s v="Meta"/>
    <s v="Retargeting - Site Visitors"/>
    <s v="Lead Generation"/>
    <s v="55+"/>
    <x v="0"/>
    <s v="CMP-1107"/>
    <m/>
    <m/>
    <m/>
    <m/>
    <n v="3456"/>
    <m/>
    <n v="3456"/>
  </r>
  <r>
    <s v="Meta"/>
    <s v="Spring Collection"/>
    <s v="Brand Awareness"/>
    <s v="18-24"/>
    <x v="0"/>
    <s v="CMP-1120"/>
    <m/>
    <m/>
    <n v="600.37"/>
    <m/>
    <m/>
    <m/>
    <n v="600.37"/>
  </r>
  <r>
    <s v="Meta"/>
    <s v="Spring Collection"/>
    <s v="Brand Awareness"/>
    <s v="18-24"/>
    <x v="3"/>
    <s v="CMP-1127"/>
    <m/>
    <m/>
    <m/>
    <m/>
    <n v="2468.36"/>
    <m/>
    <n v="2468.36"/>
  </r>
  <r>
    <s v="Meta"/>
    <s v="Spring Collection"/>
    <s v="Brand Awareness"/>
    <s v="45-54"/>
    <x v="2"/>
    <s v="CMP-1113"/>
    <m/>
    <n v="404.7"/>
    <m/>
    <m/>
    <m/>
    <m/>
    <n v="404.7"/>
  </r>
  <r>
    <s v="Meta"/>
    <s v="Spring Collection"/>
    <s v="Brand Awareness"/>
    <s v="45-54"/>
    <x v="2"/>
    <s v="CMP-1128"/>
    <m/>
    <m/>
    <m/>
    <m/>
    <n v="412.07"/>
    <m/>
    <n v="412.07"/>
  </r>
  <r>
    <s v="Meta"/>
    <s v="Spring Collection"/>
    <s v="Conversions"/>
    <s v="18-24"/>
    <x v="3"/>
    <s v="CMP-1132"/>
    <m/>
    <m/>
    <m/>
    <m/>
    <m/>
    <n v="302.04000000000002"/>
    <n v="302.04000000000002"/>
  </r>
  <r>
    <s v="Meta"/>
    <s v="Spring Collection"/>
    <s v="Conversions"/>
    <s v="18-24"/>
    <x v="2"/>
    <s v="CMP-1118"/>
    <m/>
    <m/>
    <n v="518.29999999999995"/>
    <m/>
    <m/>
    <m/>
    <n v="518.29999999999995"/>
  </r>
  <r>
    <s v="Meta"/>
    <s v="Spring Collection"/>
    <s v="Conversions"/>
    <s v="18-24"/>
    <x v="4"/>
    <s v="CMP-1133"/>
    <m/>
    <m/>
    <m/>
    <m/>
    <m/>
    <n v="1637.37"/>
    <n v="1637.37"/>
  </r>
  <r>
    <s v="Meta"/>
    <s v="Spring Collection"/>
    <s v="Conversions"/>
    <s v="35-44"/>
    <x v="2"/>
    <s v="CMP-1111"/>
    <n v="1442.79"/>
    <m/>
    <m/>
    <m/>
    <m/>
    <m/>
    <n v="1442.79"/>
  </r>
  <r>
    <s v="Meta"/>
    <s v="Spring Collection"/>
    <s v="Conversions"/>
    <s v="35-44"/>
    <x v="4"/>
    <s v="CMP-1126"/>
    <m/>
    <m/>
    <m/>
    <m/>
    <n v="452.69"/>
    <m/>
    <n v="452.69"/>
  </r>
  <r>
    <s v="Meta"/>
    <s v="Spring Collection"/>
    <s v="Conversions"/>
    <s v="45-54"/>
    <x v="2"/>
    <s v="CMP-1112"/>
    <n v="2634.25"/>
    <m/>
    <m/>
    <m/>
    <m/>
    <m/>
    <n v="2634.25"/>
  </r>
  <r>
    <s v="Meta"/>
    <s v="Spring Collection"/>
    <s v="Conversions"/>
    <s v="55+"/>
    <x v="0"/>
    <s v="CMP-1115"/>
    <m/>
    <n v="652.52"/>
    <m/>
    <m/>
    <m/>
    <m/>
    <n v="652.52"/>
  </r>
  <r>
    <s v="Meta"/>
    <s v="Spring Collection"/>
    <s v="Engagement"/>
    <s v="35-44"/>
    <x v="2"/>
    <s v="CMP-1116"/>
    <m/>
    <n v="388.02"/>
    <m/>
    <m/>
    <m/>
    <m/>
    <n v="388.02"/>
  </r>
  <r>
    <s v="Meta"/>
    <s v="Spring Collection"/>
    <s v="Engagement"/>
    <s v="45-54"/>
    <x v="1"/>
    <s v="CMP-1119"/>
    <m/>
    <m/>
    <n v="1004.85"/>
    <m/>
    <m/>
    <m/>
    <n v="1004.85"/>
  </r>
  <r>
    <s v="Meta"/>
    <s v="Spring Collection"/>
    <s v="Engagement"/>
    <s v="55+"/>
    <x v="4"/>
    <s v="CMP-1122"/>
    <m/>
    <m/>
    <m/>
    <n v="880.37"/>
    <m/>
    <m/>
    <n v="880.37"/>
  </r>
  <r>
    <s v="Meta"/>
    <s v="Spring Collection"/>
    <s v="Lead Generation"/>
    <s v="18-24"/>
    <x v="0"/>
    <s v="CMP-1123"/>
    <m/>
    <m/>
    <m/>
    <n v="503.82"/>
    <m/>
    <m/>
    <n v="503.82"/>
  </r>
  <r>
    <s v="Meta"/>
    <s v="Spring Collection"/>
    <s v="Lead Generation"/>
    <s v="35-44"/>
    <x v="3"/>
    <s v="CMP-1117"/>
    <m/>
    <m/>
    <n v="760.96"/>
    <m/>
    <m/>
    <m/>
    <n v="760.96"/>
  </r>
  <r>
    <s v="Meta"/>
    <s v="Spring Collection"/>
    <s v="Lead Generation"/>
    <s v="35-44"/>
    <x v="2"/>
    <s v="CMP-1131"/>
    <m/>
    <m/>
    <m/>
    <m/>
    <m/>
    <n v="428.34"/>
    <n v="428.34"/>
  </r>
  <r>
    <s v="Meta"/>
    <s v="Spring Collection"/>
    <s v="Lead Generation"/>
    <s v="45-54"/>
    <x v="2"/>
    <s v="CMP-1121"/>
    <m/>
    <m/>
    <m/>
    <n v="2660.42"/>
    <m/>
    <m/>
    <n v="2660.42"/>
  </r>
  <r>
    <s v="Meta"/>
    <s v="Spring Collection"/>
    <s v="Lead Generation"/>
    <s v="55+"/>
    <x v="1"/>
    <s v="CMP-1114"/>
    <m/>
    <n v="1542.54"/>
    <m/>
    <m/>
    <m/>
    <m/>
    <n v="1542.54"/>
  </r>
  <r>
    <s v="Meta"/>
    <s v="Spring Collection"/>
    <s v="Retargeting"/>
    <s v="18-24"/>
    <x v="2"/>
    <s v="CMP-1125"/>
    <m/>
    <m/>
    <m/>
    <n v="1702.96"/>
    <m/>
    <m/>
    <n v="1702.96"/>
  </r>
  <r>
    <s v="Meta"/>
    <s v="Spring Collection"/>
    <s v="Retargeting"/>
    <s v="25-34"/>
    <x v="2"/>
    <s v="CMP-1124"/>
    <m/>
    <m/>
    <m/>
    <n v="171"/>
    <m/>
    <m/>
    <n v="171"/>
  </r>
  <r>
    <s v="Meta"/>
    <s v="Spring Collection"/>
    <s v="Retargeting"/>
    <s v="35-44"/>
    <x v="4"/>
    <s v="CMP-1130"/>
    <m/>
    <m/>
    <m/>
    <m/>
    <m/>
    <n v="415.38"/>
    <n v="415.38"/>
  </r>
  <r>
    <s v="Meta"/>
    <s v="Spring Collection"/>
    <s v="Retargeting"/>
    <s v="55+"/>
    <x v="3"/>
    <s v="CMP-1129"/>
    <m/>
    <m/>
    <m/>
    <m/>
    <n v="4332.71"/>
    <m/>
    <n v="4332.71"/>
  </r>
  <r>
    <s v="Meta"/>
    <s v="Video Views - Brand"/>
    <s v="Brand Awareness"/>
    <s v="18-24"/>
    <x v="4"/>
    <s v="CMP-1152"/>
    <m/>
    <m/>
    <m/>
    <m/>
    <m/>
    <n v="1311.61"/>
    <n v="1311.61"/>
  </r>
  <r>
    <s v="Meta"/>
    <s v="Video Views - Brand"/>
    <s v="Brand Awareness"/>
    <s v="35-44"/>
    <x v="0"/>
    <s v="CMP-1151"/>
    <m/>
    <m/>
    <m/>
    <m/>
    <n v="331.44"/>
    <m/>
    <n v="331.44"/>
  </r>
  <r>
    <s v="Meta"/>
    <s v="Video Views - Brand"/>
    <s v="Brand Awareness"/>
    <s v="35-44"/>
    <x v="3"/>
    <s v="CMP-1134"/>
    <m/>
    <n v="240.44"/>
    <m/>
    <m/>
    <m/>
    <m/>
    <n v="240.44"/>
  </r>
  <r>
    <s v="Meta"/>
    <s v="Video Views - Brand"/>
    <s v="Brand Awareness"/>
    <s v="35-44"/>
    <x v="4"/>
    <s v="CMP-1143"/>
    <m/>
    <m/>
    <m/>
    <n v="1071.83"/>
    <m/>
    <m/>
    <n v="1071.83"/>
  </r>
  <r>
    <s v="Meta"/>
    <s v="Video Views - Brand"/>
    <s v="Conversions"/>
    <s v="18-24"/>
    <x v="1"/>
    <s v="CMP-1137"/>
    <m/>
    <n v="2622.57"/>
    <m/>
    <m/>
    <m/>
    <m/>
    <n v="2622.57"/>
  </r>
  <r>
    <s v="Meta"/>
    <s v="Video Views - Brand"/>
    <s v="Conversions"/>
    <s v="35-44"/>
    <x v="1"/>
    <s v="CMP-1135"/>
    <m/>
    <n v="1073.1500000000001"/>
    <m/>
    <m/>
    <m/>
    <m/>
    <n v="1073.1500000000001"/>
  </r>
  <r>
    <s v="Meta"/>
    <s v="Video Views - Brand"/>
    <s v="Conversions"/>
    <s v="45-54"/>
    <x v="1"/>
    <s v="CMP-1141"/>
    <m/>
    <m/>
    <n v="3099.57"/>
    <m/>
    <m/>
    <m/>
    <n v="3099.57"/>
  </r>
  <r>
    <s v="Meta"/>
    <s v="Video Views - Brand"/>
    <s v="Conversions"/>
    <s v="45-54"/>
    <x v="3"/>
    <s v="CMP-1148"/>
    <m/>
    <m/>
    <m/>
    <m/>
    <n v="2408.87"/>
    <m/>
    <n v="2408.87"/>
  </r>
  <r>
    <s v="Meta"/>
    <s v="Video Views - Brand"/>
    <s v="Conversions"/>
    <s v="45-54"/>
    <x v="3"/>
    <s v="CMP-1149"/>
    <m/>
    <m/>
    <m/>
    <m/>
    <n v="1067.8"/>
    <m/>
    <n v="1067.8"/>
  </r>
  <r>
    <s v="Meta"/>
    <s v="Video Views - Brand"/>
    <s v="Conversions"/>
    <s v="45-54"/>
    <x v="2"/>
    <s v="CMP-1146"/>
    <m/>
    <m/>
    <m/>
    <n v="955.36"/>
    <m/>
    <m/>
    <n v="955.36"/>
  </r>
  <r>
    <s v="Meta"/>
    <s v="Video Views - Brand"/>
    <s v="Engagement"/>
    <s v="18-24"/>
    <x v="4"/>
    <s v="CMP-1139"/>
    <m/>
    <m/>
    <n v="3011.25"/>
    <m/>
    <m/>
    <m/>
    <n v="3011.25"/>
  </r>
  <r>
    <s v="Meta"/>
    <s v="Video Views - Brand"/>
    <s v="Engagement"/>
    <s v="25-34"/>
    <x v="1"/>
    <s v="CMP-1153"/>
    <m/>
    <m/>
    <m/>
    <m/>
    <m/>
    <n v="1027.55"/>
    <n v="1027.55"/>
  </r>
  <r>
    <s v="Meta"/>
    <s v="Video Views - Brand"/>
    <s v="Engagement"/>
    <s v="35-44"/>
    <x v="1"/>
    <s v="CMP-1154"/>
    <m/>
    <m/>
    <m/>
    <m/>
    <m/>
    <n v="559.44000000000005"/>
    <n v="559.44000000000005"/>
  </r>
  <r>
    <s v="Meta"/>
    <s v="Video Views - Brand"/>
    <s v="Engagement"/>
    <s v="35-44"/>
    <x v="3"/>
    <s v="CMP-1142"/>
    <m/>
    <m/>
    <n v="1640.3"/>
    <m/>
    <m/>
    <m/>
    <n v="1640.3"/>
  </r>
  <r>
    <s v="Meta"/>
    <s v="Video Views - Brand"/>
    <s v="Engagement"/>
    <s v="35-44"/>
    <x v="2"/>
    <s v="CMP-1144"/>
    <m/>
    <m/>
    <m/>
    <n v="2348.0100000000002"/>
    <m/>
    <m/>
    <n v="2348.0100000000002"/>
  </r>
  <r>
    <s v="Meta"/>
    <s v="Video Views - Brand"/>
    <s v="Engagement"/>
    <s v="45-54"/>
    <x v="2"/>
    <s v="CMP-1150"/>
    <m/>
    <m/>
    <m/>
    <m/>
    <n v="1965.88"/>
    <m/>
    <n v="1965.88"/>
  </r>
  <r>
    <s v="Meta"/>
    <s v="Video Views - Brand"/>
    <s v="Engagement"/>
    <s v="55+"/>
    <x v="2"/>
    <s v="CMP-1147"/>
    <m/>
    <m/>
    <m/>
    <m/>
    <n v="1680.43"/>
    <m/>
    <n v="1680.43"/>
  </r>
  <r>
    <s v="Meta"/>
    <s v="Video Views - Brand"/>
    <s v="Retargeting"/>
    <s v="25-34"/>
    <x v="1"/>
    <s v="CMP-1138"/>
    <m/>
    <m/>
    <n v="756.36"/>
    <m/>
    <m/>
    <m/>
    <n v="756.36"/>
  </r>
  <r>
    <s v="Meta"/>
    <s v="Video Views - Brand"/>
    <s v="Retargeting"/>
    <s v="25-34"/>
    <x v="2"/>
    <s v="CMP-1140"/>
    <m/>
    <m/>
    <n v="1853.02"/>
    <m/>
    <m/>
    <m/>
    <n v="1853.02"/>
  </r>
  <r>
    <s v="Meta"/>
    <s v="Video Views - Brand"/>
    <s v="Retargeting"/>
    <s v="25-34"/>
    <x v="2"/>
    <s v="CMP-1145"/>
    <m/>
    <m/>
    <m/>
    <n v="121"/>
    <m/>
    <m/>
    <n v="121"/>
  </r>
  <r>
    <s v="Meta"/>
    <s v="Video Views - Brand"/>
    <s v="Retargeting"/>
    <s v="55+"/>
    <x v="4"/>
    <s v="CMP-1136"/>
    <m/>
    <n v="333.48"/>
    <m/>
    <m/>
    <m/>
    <m/>
    <n v="333.48"/>
  </r>
  <r>
    <s v="TikTok"/>
    <s v="Creator Partnership"/>
    <s v="Brand Awareness"/>
    <s v="25-34"/>
    <x v="4"/>
    <s v="CMP-1336"/>
    <m/>
    <n v="363.42"/>
    <m/>
    <m/>
    <m/>
    <m/>
    <n v="363.42"/>
  </r>
  <r>
    <s v="TikTok"/>
    <s v="Creator Partnership"/>
    <s v="Brand Awareness"/>
    <s v="35-44"/>
    <x v="3"/>
    <s v="CMP-1348"/>
    <m/>
    <m/>
    <m/>
    <n v="609.6"/>
    <m/>
    <m/>
    <n v="609.6"/>
  </r>
  <r>
    <s v="TikTok"/>
    <s v="Creator Partnership"/>
    <s v="Brand Awareness"/>
    <s v="55+"/>
    <x v="2"/>
    <s v="CMP-1337"/>
    <m/>
    <n v="348.87"/>
    <m/>
    <m/>
    <m/>
    <m/>
    <n v="348.87"/>
  </r>
  <r>
    <s v="TikTok"/>
    <s v="Creator Partnership"/>
    <s v="Conversions"/>
    <s v="35-44"/>
    <x v="3"/>
    <s v="CMP-1344"/>
    <m/>
    <m/>
    <n v="147.19999999999999"/>
    <m/>
    <m/>
    <m/>
    <n v="147.19999999999999"/>
  </r>
  <r>
    <s v="TikTok"/>
    <s v="Creator Partnership"/>
    <s v="Conversions"/>
    <s v="45-54"/>
    <x v="1"/>
    <s v="CMP-1346"/>
    <m/>
    <m/>
    <m/>
    <n v="583.67999999999995"/>
    <m/>
    <m/>
    <n v="583.67999999999995"/>
  </r>
  <r>
    <s v="TikTok"/>
    <s v="Creator Partnership"/>
    <s v="Engagement"/>
    <s v="35-44"/>
    <x v="3"/>
    <s v="CMP-1343"/>
    <m/>
    <m/>
    <n v="375.34"/>
    <m/>
    <m/>
    <m/>
    <n v="375.34"/>
  </r>
  <r>
    <s v="TikTok"/>
    <s v="Creator Partnership"/>
    <s v="Lead Generation"/>
    <s v="18-24"/>
    <x v="1"/>
    <s v="CMP-1341"/>
    <m/>
    <m/>
    <n v="4279.9399999999996"/>
    <m/>
    <m/>
    <m/>
    <n v="4279.9399999999996"/>
  </r>
  <r>
    <s v="TikTok"/>
    <s v="Creator Partnership"/>
    <s v="Lead Generation"/>
    <s v="18-24"/>
    <x v="1"/>
    <s v="CMP-1349"/>
    <m/>
    <m/>
    <m/>
    <m/>
    <n v="342.4"/>
    <m/>
    <n v="342.4"/>
  </r>
  <r>
    <s v="TikTok"/>
    <s v="Creator Partnership"/>
    <s v="Lead Generation"/>
    <s v="25-34"/>
    <x v="4"/>
    <s v="CMP-1340"/>
    <m/>
    <n v="623.44000000000005"/>
    <m/>
    <m/>
    <m/>
    <m/>
    <n v="623.44000000000005"/>
  </r>
  <r>
    <s v="TikTok"/>
    <s v="Creator Partnership"/>
    <s v="Lead Generation"/>
    <s v="35-44"/>
    <x v="1"/>
    <s v="CMP-1339"/>
    <m/>
    <n v="408.63"/>
    <m/>
    <m/>
    <m/>
    <m/>
    <n v="408.63"/>
  </r>
  <r>
    <s v="TikTok"/>
    <s v="Creator Partnership"/>
    <s v="Lead Generation"/>
    <s v="35-44"/>
    <x v="1"/>
    <s v="CMP-1342"/>
    <m/>
    <m/>
    <n v="471.96"/>
    <m/>
    <m/>
    <m/>
    <n v="471.96"/>
  </r>
  <r>
    <s v="TikTok"/>
    <s v="Creator Partnership"/>
    <s v="Lead Generation"/>
    <s v="45-54"/>
    <x v="2"/>
    <s v="CMP-1345"/>
    <m/>
    <m/>
    <m/>
    <n v="1484.38"/>
    <m/>
    <m/>
    <n v="1484.38"/>
  </r>
  <r>
    <s v="TikTok"/>
    <s v="Creator Partnership"/>
    <s v="Lead Generation"/>
    <s v="55+"/>
    <x v="0"/>
    <s v="CMP-1335"/>
    <n v="2271.54"/>
    <m/>
    <m/>
    <m/>
    <m/>
    <m/>
    <n v="2271.54"/>
  </r>
  <r>
    <s v="TikTok"/>
    <s v="Creator Partnership"/>
    <s v="Retargeting"/>
    <s v="18-24"/>
    <x v="3"/>
    <s v="CMP-1347"/>
    <m/>
    <m/>
    <m/>
    <n v="227.44"/>
    <m/>
    <m/>
    <n v="227.44"/>
  </r>
  <r>
    <s v="TikTok"/>
    <s v="Creator Partnership"/>
    <s v="Retargeting"/>
    <s v="25-34"/>
    <x v="1"/>
    <s v="CMP-1350"/>
    <m/>
    <m/>
    <m/>
    <m/>
    <n v="398.75"/>
    <m/>
    <n v="398.75"/>
  </r>
  <r>
    <s v="TikTok"/>
    <s v="Creator Partnership"/>
    <s v="Retargeting"/>
    <s v="45-54"/>
    <x v="2"/>
    <s v="CMP-1351"/>
    <m/>
    <m/>
    <m/>
    <m/>
    <n v="1486.8"/>
    <m/>
    <n v="1486.8"/>
  </r>
  <r>
    <s v="TikTok"/>
    <s v="Creator Partnership"/>
    <s v="Retargeting"/>
    <s v="55+"/>
    <x v="1"/>
    <s v="CMP-1338"/>
    <m/>
    <n v="1076.0899999999999"/>
    <m/>
    <m/>
    <m/>
    <m/>
    <n v="1076.0899999999999"/>
  </r>
  <r>
    <s v="TikTok"/>
    <s v="Holiday Sale"/>
    <s v="Brand Awareness"/>
    <s v="18-24"/>
    <x v="2"/>
    <s v="CMP-1328"/>
    <m/>
    <m/>
    <m/>
    <m/>
    <n v="326.7"/>
    <m/>
    <n v="326.7"/>
  </r>
  <r>
    <s v="TikTok"/>
    <s v="Holiday Sale"/>
    <s v="Brand Awareness"/>
    <s v="25-34"/>
    <x v="3"/>
    <s v="CMP-1314"/>
    <m/>
    <n v="2975.22"/>
    <m/>
    <m/>
    <m/>
    <m/>
    <n v="2975.22"/>
  </r>
  <r>
    <s v="TikTok"/>
    <s v="Holiday Sale"/>
    <s v="Brand Awareness"/>
    <s v="35-44"/>
    <x v="0"/>
    <s v="CMP-1319"/>
    <m/>
    <m/>
    <n v="1028.6500000000001"/>
    <m/>
    <m/>
    <m/>
    <n v="1028.6500000000001"/>
  </r>
  <r>
    <s v="TikTok"/>
    <s v="Holiday Sale"/>
    <s v="Brand Awareness"/>
    <s v="45-54"/>
    <x v="2"/>
    <s v="CMP-1324"/>
    <m/>
    <m/>
    <m/>
    <n v="1706.44"/>
    <m/>
    <m/>
    <n v="1706.44"/>
  </r>
  <r>
    <s v="TikTok"/>
    <s v="Holiday Sale"/>
    <s v="Brand Awareness"/>
    <s v="55+"/>
    <x v="2"/>
    <s v="CMP-1315"/>
    <m/>
    <n v="372.16"/>
    <m/>
    <m/>
    <m/>
    <m/>
    <n v="372.16"/>
  </r>
  <r>
    <s v="TikTok"/>
    <s v="Holiday Sale"/>
    <s v="Conversions"/>
    <s v="35-44"/>
    <x v="0"/>
    <s v="CMP-1318"/>
    <m/>
    <m/>
    <n v="1531.35"/>
    <m/>
    <m/>
    <m/>
    <n v="1531.35"/>
  </r>
  <r>
    <s v="TikTok"/>
    <s v="Holiday Sale"/>
    <s v="Engagement"/>
    <s v="18-24"/>
    <x v="2"/>
    <s v="CMP-1320"/>
    <m/>
    <m/>
    <n v="284.2"/>
    <m/>
    <m/>
    <m/>
    <n v="284.2"/>
  </r>
  <r>
    <s v="TikTok"/>
    <s v="Holiday Sale"/>
    <s v="Engagement"/>
    <s v="25-34"/>
    <x v="0"/>
    <s v="CMP-1331"/>
    <m/>
    <m/>
    <m/>
    <m/>
    <m/>
    <n v="254.52"/>
    <n v="254.52"/>
  </r>
  <r>
    <s v="TikTok"/>
    <s v="Holiday Sale"/>
    <s v="Engagement"/>
    <s v="25-34"/>
    <x v="2"/>
    <s v="CMP-1327"/>
    <m/>
    <m/>
    <m/>
    <m/>
    <n v="2686.94"/>
    <m/>
    <n v="2686.94"/>
  </r>
  <r>
    <s v="TikTok"/>
    <s v="Holiday Sale"/>
    <s v="Engagement"/>
    <s v="35-44"/>
    <x v="0"/>
    <s v="CMP-1312"/>
    <n v="4020.38"/>
    <m/>
    <m/>
    <m/>
    <m/>
    <m/>
    <n v="4020.38"/>
  </r>
  <r>
    <s v="TikTok"/>
    <s v="Holiday Sale"/>
    <s v="Engagement"/>
    <s v="35-44"/>
    <x v="1"/>
    <s v="CMP-1325"/>
    <m/>
    <m/>
    <m/>
    <m/>
    <n v="1326.75"/>
    <m/>
    <n v="1326.75"/>
  </r>
  <r>
    <s v="TikTok"/>
    <s v="Holiday Sale"/>
    <s v="Engagement"/>
    <s v="45-54"/>
    <x v="4"/>
    <s v="CMP-1329"/>
    <m/>
    <m/>
    <m/>
    <m/>
    <n v="1595.18"/>
    <m/>
    <n v="1595.18"/>
  </r>
  <r>
    <s v="TikTok"/>
    <s v="Holiday Sale"/>
    <s v="Engagement"/>
    <s v="55+"/>
    <x v="1"/>
    <s v="CMP-1333"/>
    <m/>
    <m/>
    <m/>
    <m/>
    <m/>
    <n v="1904.26"/>
    <n v="1904.26"/>
  </r>
  <r>
    <s v="TikTok"/>
    <s v="Holiday Sale"/>
    <s v="Engagement"/>
    <s v="55+"/>
    <x v="2"/>
    <s v="CMP-1321"/>
    <m/>
    <m/>
    <m/>
    <n v="2542.12"/>
    <m/>
    <m/>
    <n v="2542.12"/>
  </r>
  <r>
    <s v="TikTok"/>
    <s v="Holiday Sale"/>
    <s v="Lead Generation"/>
    <s v="25-34"/>
    <x v="4"/>
    <s v="CMP-1322"/>
    <m/>
    <m/>
    <m/>
    <n v="68.06"/>
    <m/>
    <m/>
    <n v="68.06"/>
  </r>
  <r>
    <s v="TikTok"/>
    <s v="Holiday Sale"/>
    <s v="Lead Generation"/>
    <s v="35-44"/>
    <x v="2"/>
    <s v="CMP-1317"/>
    <m/>
    <m/>
    <n v="325.35000000000002"/>
    <m/>
    <m/>
    <m/>
    <n v="325.35000000000002"/>
  </r>
  <r>
    <s v="TikTok"/>
    <s v="Holiday Sale"/>
    <s v="Lead Generation"/>
    <s v="45-54"/>
    <x v="4"/>
    <s v="CMP-1323"/>
    <m/>
    <m/>
    <m/>
    <n v="2367.16"/>
    <m/>
    <m/>
    <n v="2367.16"/>
  </r>
  <r>
    <s v="TikTok"/>
    <s v="Holiday Sale"/>
    <s v="Lead Generation"/>
    <s v="55+"/>
    <x v="0"/>
    <s v="CMP-1316"/>
    <m/>
    <n v="2530.58"/>
    <m/>
    <m/>
    <m/>
    <m/>
    <n v="2530.58"/>
  </r>
  <r>
    <s v="TikTok"/>
    <s v="Holiday Sale"/>
    <s v="Lead Generation"/>
    <s v="55+"/>
    <x v="0"/>
    <s v="CMP-1332"/>
    <m/>
    <m/>
    <m/>
    <m/>
    <m/>
    <n v="92"/>
    <n v="92"/>
  </r>
  <r>
    <s v="TikTok"/>
    <s v="Holiday Sale"/>
    <s v="Lead Generation"/>
    <s v="55+"/>
    <x v="4"/>
    <s v="CMP-1313"/>
    <m/>
    <n v="485.06"/>
    <m/>
    <m/>
    <m/>
    <m/>
    <n v="485.06"/>
  </r>
  <r>
    <s v="TikTok"/>
    <s v="Holiday Sale"/>
    <s v="Retargeting"/>
    <s v="18-24"/>
    <x v="2"/>
    <s v="CMP-1326"/>
    <m/>
    <m/>
    <m/>
    <m/>
    <n v="289.99"/>
    <m/>
    <n v="289.99"/>
  </r>
  <r>
    <s v="TikTok"/>
    <s v="Holiday Sale"/>
    <s v="Retargeting"/>
    <s v="55+"/>
    <x v="1"/>
    <s v="CMP-1330"/>
    <m/>
    <m/>
    <m/>
    <m/>
    <m/>
    <n v="182.72"/>
    <n v="182.72"/>
  </r>
  <r>
    <s v="TikTok"/>
    <s v="Product Launch Spring"/>
    <s v="Brand Awareness"/>
    <s v="45-54"/>
    <x v="1"/>
    <s v="CMP-1302"/>
    <m/>
    <m/>
    <m/>
    <n v="2054.7199999999998"/>
    <m/>
    <m/>
    <n v="2054.7199999999998"/>
  </r>
  <r>
    <s v="TikTok"/>
    <s v="Product Launch Spring"/>
    <s v="Brand Awareness"/>
    <s v="45-54"/>
    <x v="4"/>
    <s v="CMP-1301"/>
    <m/>
    <m/>
    <n v="1930.76"/>
    <m/>
    <m/>
    <m/>
    <n v="1930.76"/>
  </r>
  <r>
    <s v="TikTok"/>
    <s v="Product Launch Spring"/>
    <s v="Brand Awareness"/>
    <s v="55+"/>
    <x v="0"/>
    <s v="CMP-1298"/>
    <m/>
    <m/>
    <n v="364.63"/>
    <m/>
    <m/>
    <m/>
    <n v="364.63"/>
  </r>
  <r>
    <s v="TikTok"/>
    <s v="Product Launch Spring"/>
    <s v="Conversions"/>
    <s v="18-24"/>
    <x v="3"/>
    <s v="CMP-1306"/>
    <m/>
    <m/>
    <m/>
    <n v="1652.48"/>
    <m/>
    <m/>
    <n v="1652.48"/>
  </r>
  <r>
    <s v="TikTok"/>
    <s v="Product Launch Spring"/>
    <s v="Conversions"/>
    <s v="18-24"/>
    <x v="2"/>
    <s v="CMP-1294"/>
    <m/>
    <n v="1764.99"/>
    <m/>
    <m/>
    <m/>
    <m/>
    <n v="1764.99"/>
  </r>
  <r>
    <s v="TikTok"/>
    <s v="Product Launch Spring"/>
    <s v="Conversions"/>
    <s v="25-34"/>
    <x v="4"/>
    <s v="CMP-1305"/>
    <m/>
    <m/>
    <m/>
    <n v="1651.63"/>
    <m/>
    <m/>
    <n v="1651.63"/>
  </r>
  <r>
    <s v="TikTok"/>
    <s v="Product Launch Spring"/>
    <s v="Conversions"/>
    <s v="35-44"/>
    <x v="2"/>
    <s v="CMP-1297"/>
    <m/>
    <n v="2435.85"/>
    <m/>
    <m/>
    <m/>
    <m/>
    <n v="2435.85"/>
  </r>
  <r>
    <s v="TikTok"/>
    <s v="Product Launch Spring"/>
    <s v="Conversions"/>
    <s v="35-44"/>
    <x v="4"/>
    <s v="CMP-1296"/>
    <m/>
    <n v="1248"/>
    <m/>
    <m/>
    <m/>
    <m/>
    <n v="1248"/>
  </r>
  <r>
    <s v="TikTok"/>
    <s v="Product Launch Spring"/>
    <s v="Conversions"/>
    <s v="55+"/>
    <x v="1"/>
    <s v="CMP-1295"/>
    <m/>
    <n v="2198"/>
    <m/>
    <m/>
    <m/>
    <m/>
    <n v="2198"/>
  </r>
  <r>
    <s v="TikTok"/>
    <s v="Product Launch Spring"/>
    <s v="Engagement"/>
    <s v="25-34"/>
    <x v="0"/>
    <s v="CMP-1311"/>
    <m/>
    <m/>
    <m/>
    <m/>
    <m/>
    <n v="1159.4000000000001"/>
    <n v="1159.4000000000001"/>
  </r>
  <r>
    <s v="TikTok"/>
    <s v="Product Launch Spring"/>
    <s v="Engagement"/>
    <s v="25-34"/>
    <x v="2"/>
    <s v="CMP-1304"/>
    <m/>
    <m/>
    <m/>
    <n v="879.8"/>
    <m/>
    <m/>
    <n v="879.8"/>
  </r>
  <r>
    <s v="TikTok"/>
    <s v="Product Launch Spring"/>
    <s v="Engagement"/>
    <s v="35-44"/>
    <x v="1"/>
    <s v="CMP-1308"/>
    <m/>
    <m/>
    <m/>
    <m/>
    <n v="537.98"/>
    <m/>
    <n v="537.98"/>
  </r>
  <r>
    <s v="TikTok"/>
    <s v="Product Launch Spring"/>
    <s v="Engagement"/>
    <s v="45-54"/>
    <x v="0"/>
    <s v="CMP-1300"/>
    <m/>
    <m/>
    <n v="187.5"/>
    <m/>
    <m/>
    <m/>
    <n v="187.5"/>
  </r>
  <r>
    <s v="TikTok"/>
    <s v="Product Launch Spring"/>
    <s v="Engagement"/>
    <s v="55+"/>
    <x v="2"/>
    <s v="CMP-1307"/>
    <m/>
    <m/>
    <m/>
    <m/>
    <n v="3008.39"/>
    <m/>
    <n v="3008.39"/>
  </r>
  <r>
    <s v="TikTok"/>
    <s v="Product Launch Spring"/>
    <s v="Lead Generation"/>
    <s v="18-24"/>
    <x v="1"/>
    <s v="CMP-1309"/>
    <m/>
    <m/>
    <m/>
    <m/>
    <n v="1422.17"/>
    <m/>
    <n v="1422.17"/>
  </r>
  <r>
    <s v="TikTok"/>
    <s v="Product Launch Spring"/>
    <s v="Lead Generation"/>
    <s v="18-24"/>
    <x v="3"/>
    <s v="CMP-1299"/>
    <m/>
    <m/>
    <n v="863.24"/>
    <m/>
    <m/>
    <m/>
    <n v="863.24"/>
  </r>
  <r>
    <s v="TikTok"/>
    <s v="Product Launch Spring"/>
    <s v="Retargeting"/>
    <s v="25-34"/>
    <x v="3"/>
    <s v="CMP-1303"/>
    <m/>
    <m/>
    <m/>
    <n v="389.6"/>
    <m/>
    <m/>
    <n v="389.6"/>
  </r>
  <r>
    <s v="TikTok"/>
    <s v="Product Launch Spring"/>
    <s v="Retargeting"/>
    <s v="35-44"/>
    <x v="1"/>
    <s v="CMP-1310"/>
    <m/>
    <m/>
    <m/>
    <m/>
    <n v="487.21"/>
    <m/>
    <n v="487.21"/>
  </r>
  <r>
    <s v="TikTok"/>
    <s v="Trending Audio - Brand"/>
    <s v="Brand Awareness"/>
    <s v="18-24"/>
    <x v="0"/>
    <s v="CMP-1273"/>
    <m/>
    <m/>
    <m/>
    <n v="818.1"/>
    <m/>
    <m/>
    <n v="818.1"/>
  </r>
  <r>
    <s v="TikTok"/>
    <s v="Trending Audio - Brand"/>
    <s v="Conversions"/>
    <s v="18-24"/>
    <x v="3"/>
    <s v="CMP-1266"/>
    <m/>
    <n v="411.14"/>
    <m/>
    <m/>
    <m/>
    <m/>
    <n v="411.14"/>
  </r>
  <r>
    <s v="TikTok"/>
    <s v="Trending Audio - Brand"/>
    <s v="Conversions"/>
    <s v="25-34"/>
    <x v="4"/>
    <s v="CMP-1271"/>
    <m/>
    <m/>
    <m/>
    <n v="153.36000000000001"/>
    <m/>
    <m/>
    <n v="153.36000000000001"/>
  </r>
  <r>
    <s v="TikTok"/>
    <s v="Trending Audio - Brand"/>
    <s v="Conversions"/>
    <s v="45-54"/>
    <x v="0"/>
    <s v="CMP-1272"/>
    <m/>
    <m/>
    <m/>
    <n v="351.38"/>
    <m/>
    <m/>
    <n v="351.38"/>
  </r>
  <r>
    <s v="TikTok"/>
    <s v="Trending Audio - Brand"/>
    <s v="Conversions"/>
    <s v="55+"/>
    <x v="1"/>
    <s v="CMP-1264"/>
    <m/>
    <n v="1473.12"/>
    <m/>
    <m/>
    <m/>
    <m/>
    <n v="1473.12"/>
  </r>
  <r>
    <s v="TikTok"/>
    <s v="Trending Audio - Brand"/>
    <s v="Engagement"/>
    <s v="18-24"/>
    <x v="2"/>
    <s v="CMP-1267"/>
    <m/>
    <m/>
    <n v="241.06"/>
    <m/>
    <m/>
    <m/>
    <n v="241.06"/>
  </r>
  <r>
    <s v="TikTok"/>
    <s v="Trending Audio - Brand"/>
    <s v="Engagement"/>
    <s v="35-44"/>
    <x v="3"/>
    <s v="CMP-1269"/>
    <m/>
    <m/>
    <n v="3292.08"/>
    <m/>
    <m/>
    <m/>
    <n v="3292.08"/>
  </r>
  <r>
    <s v="TikTok"/>
    <s v="Trending Audio - Brand"/>
    <s v="Engagement"/>
    <s v="35-44"/>
    <x v="2"/>
    <s v="CMP-1262"/>
    <n v="1720.68"/>
    <m/>
    <m/>
    <m/>
    <m/>
    <m/>
    <n v="1720.68"/>
  </r>
  <r>
    <s v="TikTok"/>
    <s v="Trending Audio - Brand"/>
    <s v="Engagement"/>
    <s v="55+"/>
    <x v="3"/>
    <s v="CMP-1268"/>
    <m/>
    <m/>
    <n v="1565.55"/>
    <m/>
    <m/>
    <m/>
    <n v="1565.55"/>
  </r>
  <r>
    <s v="TikTok"/>
    <s v="Trending Audio - Brand"/>
    <s v="Lead Generation"/>
    <s v="18-24"/>
    <x v="3"/>
    <s v="CMP-1270"/>
    <m/>
    <m/>
    <n v="1801.5"/>
    <m/>
    <m/>
    <m/>
    <n v="1801.5"/>
  </r>
  <r>
    <s v="TikTok"/>
    <s v="Trending Audio - Brand"/>
    <s v="Lead Generation"/>
    <s v="18-24"/>
    <x v="3"/>
    <s v="CMP-1274"/>
    <m/>
    <m/>
    <m/>
    <n v="879.75"/>
    <m/>
    <m/>
    <n v="879.75"/>
  </r>
  <r>
    <s v="TikTok"/>
    <s v="Trending Audio - Brand"/>
    <s v="Lead Generation"/>
    <s v="35-44"/>
    <x v="4"/>
    <s v="CMP-1263"/>
    <m/>
    <n v="772.89"/>
    <m/>
    <m/>
    <m/>
    <m/>
    <n v="772.89"/>
  </r>
  <r>
    <s v="TikTok"/>
    <s v="Trending Audio - Brand"/>
    <s v="Lead Generation"/>
    <s v="45-54"/>
    <x v="1"/>
    <s v="CMP-1265"/>
    <m/>
    <n v="282.24"/>
    <m/>
    <m/>
    <m/>
    <m/>
    <n v="282.24"/>
  </r>
  <r>
    <s v="TikTok"/>
    <s v="UGC Contest"/>
    <s v="Brand Awareness"/>
    <s v="18-24"/>
    <x v="0"/>
    <s v="CMP-1286"/>
    <m/>
    <m/>
    <m/>
    <n v="944.51"/>
    <m/>
    <m/>
    <n v="944.51"/>
  </r>
  <r>
    <s v="TikTok"/>
    <s v="UGC Contest"/>
    <s v="Brand Awareness"/>
    <s v="18-24"/>
    <x v="3"/>
    <s v="CMP-1283"/>
    <m/>
    <m/>
    <n v="303.81"/>
    <m/>
    <m/>
    <m/>
    <n v="303.81"/>
  </r>
  <r>
    <s v="TikTok"/>
    <s v="UGC Contest"/>
    <s v="Brand Awareness"/>
    <s v="18-24"/>
    <x v="2"/>
    <s v="CMP-1277"/>
    <m/>
    <n v="1520.38"/>
    <m/>
    <m/>
    <m/>
    <m/>
    <n v="1520.38"/>
  </r>
  <r>
    <s v="TikTok"/>
    <s v="UGC Contest"/>
    <s v="Brand Awareness"/>
    <s v="35-44"/>
    <x v="2"/>
    <s v="CMP-1276"/>
    <m/>
    <n v="250.8"/>
    <m/>
    <m/>
    <m/>
    <m/>
    <n v="250.8"/>
  </r>
  <r>
    <s v="TikTok"/>
    <s v="UGC Contest"/>
    <s v="Conversions"/>
    <s v="45-54"/>
    <x v="4"/>
    <s v="CMP-1278"/>
    <m/>
    <n v="2155.7399999999998"/>
    <m/>
    <m/>
    <m/>
    <m/>
    <n v="2155.7399999999998"/>
  </r>
  <r>
    <s v="TikTok"/>
    <s v="UGC Contest"/>
    <s v="Conversions"/>
    <s v="55+"/>
    <x v="1"/>
    <s v="CMP-1285"/>
    <m/>
    <m/>
    <m/>
    <n v="186.96"/>
    <m/>
    <m/>
    <n v="186.96"/>
  </r>
  <r>
    <s v="TikTok"/>
    <s v="UGC Contest"/>
    <s v="Conversions"/>
    <s v="55+"/>
    <x v="4"/>
    <s v="CMP-1287"/>
    <m/>
    <m/>
    <m/>
    <n v="3872.2"/>
    <m/>
    <m/>
    <n v="3872.2"/>
  </r>
  <r>
    <s v="TikTok"/>
    <s v="UGC Contest"/>
    <s v="Engagement"/>
    <s v="18-24"/>
    <x v="2"/>
    <s v="CMP-1290"/>
    <m/>
    <m/>
    <m/>
    <m/>
    <n v="855.12"/>
    <m/>
    <n v="855.12"/>
  </r>
  <r>
    <s v="TikTok"/>
    <s v="UGC Contest"/>
    <s v="Engagement"/>
    <s v="35-44"/>
    <x v="0"/>
    <s v="CMP-1292"/>
    <m/>
    <m/>
    <m/>
    <m/>
    <n v="487.63"/>
    <m/>
    <n v="487.63"/>
  </r>
  <r>
    <s v="TikTok"/>
    <s v="UGC Contest"/>
    <s v="Engagement"/>
    <s v="35-44"/>
    <x v="2"/>
    <s v="CMP-1280"/>
    <m/>
    <m/>
    <n v="443.05"/>
    <m/>
    <m/>
    <m/>
    <n v="443.05"/>
  </r>
  <r>
    <s v="TikTok"/>
    <s v="UGC Contest"/>
    <s v="Engagement"/>
    <s v="55+"/>
    <x v="4"/>
    <s v="CMP-1281"/>
    <m/>
    <m/>
    <n v="285.19"/>
    <m/>
    <m/>
    <m/>
    <n v="285.19"/>
  </r>
  <r>
    <s v="TikTok"/>
    <s v="UGC Contest"/>
    <s v="Engagement"/>
    <s v="55+"/>
    <x v="4"/>
    <s v="CMP-1284"/>
    <m/>
    <m/>
    <m/>
    <n v="1492.92"/>
    <m/>
    <m/>
    <n v="1492.92"/>
  </r>
  <r>
    <s v="TikTok"/>
    <s v="UGC Contest"/>
    <s v="Lead Generation"/>
    <s v="18-24"/>
    <x v="0"/>
    <s v="CMP-1293"/>
    <m/>
    <m/>
    <m/>
    <m/>
    <m/>
    <n v="2658.82"/>
    <n v="2658.82"/>
  </r>
  <r>
    <s v="TikTok"/>
    <s v="UGC Contest"/>
    <s v="Lead Generation"/>
    <s v="18-24"/>
    <x v="1"/>
    <s v="CMP-1282"/>
    <m/>
    <m/>
    <n v="2960.82"/>
    <m/>
    <m/>
    <m/>
    <n v="2960.82"/>
  </r>
  <r>
    <s v="TikTok"/>
    <s v="UGC Contest"/>
    <s v="Lead Generation"/>
    <s v="25-34"/>
    <x v="2"/>
    <s v="CMP-1291"/>
    <m/>
    <m/>
    <m/>
    <m/>
    <n v="1103.3"/>
    <m/>
    <n v="1103.3"/>
  </r>
  <r>
    <s v="TikTok"/>
    <s v="UGC Contest"/>
    <s v="Lead Generation"/>
    <s v="55+"/>
    <x v="1"/>
    <s v="CMP-1279"/>
    <m/>
    <n v="4639.1000000000004"/>
    <m/>
    <m/>
    <m/>
    <m/>
    <n v="4639.1000000000004"/>
  </r>
  <r>
    <s v="TikTok"/>
    <s v="UGC Contest"/>
    <s v="Retargeting"/>
    <s v="25-34"/>
    <x v="3"/>
    <s v="CMP-1275"/>
    <n v="1926.6"/>
    <m/>
    <m/>
    <m/>
    <m/>
    <m/>
    <n v="1926.6"/>
  </r>
  <r>
    <s v="TikTok"/>
    <s v="UGC Contest"/>
    <s v="Retargeting"/>
    <s v="25-34"/>
    <x v="3"/>
    <s v="CMP-1289"/>
    <m/>
    <m/>
    <m/>
    <m/>
    <n v="1691.53"/>
    <m/>
    <n v="1691.53"/>
  </r>
  <r>
    <s v="TikTok"/>
    <s v="UGC Contest"/>
    <s v="Retargeting"/>
    <s v="35-44"/>
    <x v="3"/>
    <s v="CMP-1288"/>
    <m/>
    <m/>
    <m/>
    <n v="1577.68"/>
    <m/>
    <m/>
    <n v="1577.68"/>
  </r>
  <r>
    <s v="YouTube"/>
    <s v="Brand Story 30s"/>
    <s v="Brand Awareness"/>
    <s v="35-44"/>
    <x v="0"/>
    <s v="CMP-1186"/>
    <m/>
    <m/>
    <m/>
    <m/>
    <m/>
    <n v="278.8"/>
    <n v="278.8"/>
  </r>
  <r>
    <s v="YouTube"/>
    <s v="Brand Story 30s"/>
    <s v="Brand Awareness"/>
    <s v="35-44"/>
    <x v="1"/>
    <s v="CMP-1181"/>
    <m/>
    <m/>
    <m/>
    <n v="79.17"/>
    <m/>
    <m/>
    <n v="79.17"/>
  </r>
  <r>
    <s v="YouTube"/>
    <s v="Brand Story 30s"/>
    <s v="Brand Awareness"/>
    <s v="55+"/>
    <x v="2"/>
    <s v="CMP-1174"/>
    <m/>
    <m/>
    <n v="171.12"/>
    <m/>
    <m/>
    <m/>
    <n v="171.12"/>
  </r>
  <r>
    <s v="YouTube"/>
    <s v="Brand Story 30s"/>
    <s v="Conversions"/>
    <s v="18-24"/>
    <x v="1"/>
    <s v="CMP-1178"/>
    <m/>
    <m/>
    <m/>
    <n v="219.65"/>
    <m/>
    <m/>
    <n v="219.65"/>
  </r>
  <r>
    <s v="YouTube"/>
    <s v="Brand Story 30s"/>
    <s v="Conversions"/>
    <s v="25-34"/>
    <x v="0"/>
    <s v="CMP-1184"/>
    <m/>
    <m/>
    <m/>
    <m/>
    <n v="19"/>
    <m/>
    <n v="19"/>
  </r>
  <r>
    <s v="YouTube"/>
    <s v="Brand Story 30s"/>
    <s v="Conversions"/>
    <s v="35-44"/>
    <x v="4"/>
    <s v="CMP-1176"/>
    <m/>
    <m/>
    <n v="252.1"/>
    <m/>
    <m/>
    <m/>
    <n v="252.1"/>
  </r>
  <r>
    <s v="YouTube"/>
    <s v="Brand Story 30s"/>
    <s v="Conversions"/>
    <s v="55+"/>
    <x v="0"/>
    <s v="CMP-1182"/>
    <m/>
    <m/>
    <m/>
    <m/>
    <n v="335.2"/>
    <m/>
    <n v="335.2"/>
  </r>
  <r>
    <s v="YouTube"/>
    <s v="Brand Story 30s"/>
    <s v="Conversions"/>
    <s v="55+"/>
    <x v="1"/>
    <s v="CMP-1185"/>
    <m/>
    <m/>
    <m/>
    <m/>
    <n v="45.01"/>
    <m/>
    <n v="45.01"/>
  </r>
  <r>
    <s v="YouTube"/>
    <s v="Brand Story 30s"/>
    <s v="Conversions"/>
    <s v="55+"/>
    <x v="4"/>
    <s v="CMP-1177"/>
    <m/>
    <m/>
    <m/>
    <n v="654.61"/>
    <m/>
    <m/>
    <n v="654.61"/>
  </r>
  <r>
    <s v="YouTube"/>
    <s v="Brand Story 30s"/>
    <s v="Engagement"/>
    <s v="18-24"/>
    <x v="4"/>
    <s v="CMP-1187"/>
    <m/>
    <m/>
    <m/>
    <m/>
    <m/>
    <n v="14.58"/>
    <n v="14.58"/>
  </r>
  <r>
    <s v="YouTube"/>
    <s v="Brand Story 30s"/>
    <s v="Engagement"/>
    <s v="25-34"/>
    <x v="4"/>
    <s v="CMP-1189"/>
    <m/>
    <m/>
    <m/>
    <m/>
    <m/>
    <n v="39.14"/>
    <n v="39.14"/>
  </r>
  <r>
    <s v="YouTube"/>
    <s v="Brand Story 30s"/>
    <s v="Lead Generation"/>
    <s v="18-24"/>
    <x v="1"/>
    <s v="CMP-1173"/>
    <m/>
    <m/>
    <n v="433.2"/>
    <m/>
    <m/>
    <m/>
    <n v="433.2"/>
  </r>
  <r>
    <s v="YouTube"/>
    <s v="Brand Story 30s"/>
    <s v="Lead Generation"/>
    <s v="18-24"/>
    <x v="4"/>
    <s v="CMP-1170"/>
    <m/>
    <n v="194.32"/>
    <m/>
    <m/>
    <m/>
    <m/>
    <n v="194.32"/>
  </r>
  <r>
    <s v="YouTube"/>
    <s v="Brand Story 30s"/>
    <s v="Lead Generation"/>
    <s v="45-54"/>
    <x v="2"/>
    <s v="CMP-1171"/>
    <m/>
    <n v="364.62"/>
    <m/>
    <m/>
    <m/>
    <m/>
    <n v="364.62"/>
  </r>
  <r>
    <s v="YouTube"/>
    <s v="Brand Story 30s"/>
    <s v="Lead Generation"/>
    <s v="55+"/>
    <x v="0"/>
    <s v="CMP-1169"/>
    <m/>
    <n v="620.4"/>
    <m/>
    <m/>
    <m/>
    <m/>
    <n v="620.4"/>
  </r>
  <r>
    <s v="YouTube"/>
    <s v="Brand Story 30s"/>
    <s v="Lead Generation"/>
    <s v="55+"/>
    <x v="0"/>
    <s v="CMP-1175"/>
    <m/>
    <m/>
    <n v="1381.34"/>
    <m/>
    <m/>
    <m/>
    <n v="1381.34"/>
  </r>
  <r>
    <s v="YouTube"/>
    <s v="Brand Story 30s"/>
    <s v="Lead Generation"/>
    <s v="55+"/>
    <x v="4"/>
    <s v="CMP-1188"/>
    <m/>
    <m/>
    <m/>
    <m/>
    <m/>
    <n v="344.76"/>
    <n v="344.76"/>
  </r>
  <r>
    <s v="YouTube"/>
    <s v="Brand Story 30s"/>
    <s v="Retargeting"/>
    <s v="25-34"/>
    <x v="0"/>
    <s v="CMP-1179"/>
    <m/>
    <m/>
    <m/>
    <n v="6.38"/>
    <m/>
    <m/>
    <n v="6.38"/>
  </r>
  <r>
    <s v="YouTube"/>
    <s v="Brand Story 30s"/>
    <s v="Retargeting"/>
    <s v="25-34"/>
    <x v="3"/>
    <s v="CMP-1183"/>
    <m/>
    <m/>
    <m/>
    <m/>
    <n v="111.6"/>
    <m/>
    <n v="111.6"/>
  </r>
  <r>
    <s v="YouTube"/>
    <s v="Brand Story 30s"/>
    <s v="Retargeting"/>
    <s v="35-44"/>
    <x v="2"/>
    <s v="CMP-1172"/>
    <m/>
    <n v="287.04000000000002"/>
    <m/>
    <m/>
    <m/>
    <m/>
    <n v="287.04000000000002"/>
  </r>
  <r>
    <s v="YouTube"/>
    <s v="Brand Story 30s"/>
    <s v="Retargeting"/>
    <s v="45-54"/>
    <x v="3"/>
    <s v="CMP-1180"/>
    <m/>
    <m/>
    <m/>
    <n v="380.2"/>
    <m/>
    <m/>
    <n v="380.2"/>
  </r>
  <r>
    <s v="YouTube"/>
    <s v="Holiday Sale"/>
    <s v="Brand Awareness"/>
    <s v="18-24"/>
    <x v="1"/>
    <s v="CMP-1231"/>
    <m/>
    <m/>
    <n v="403.04"/>
    <m/>
    <m/>
    <m/>
    <n v="403.04"/>
  </r>
  <r>
    <s v="YouTube"/>
    <s v="Holiday Sale"/>
    <s v="Brand Awareness"/>
    <s v="18-24"/>
    <x v="3"/>
    <s v="CMP-1224"/>
    <n v="226.95"/>
    <m/>
    <m/>
    <m/>
    <m/>
    <m/>
    <n v="226.95"/>
  </r>
  <r>
    <s v="YouTube"/>
    <s v="Holiday Sale"/>
    <s v="Brand Awareness"/>
    <s v="18-24"/>
    <x v="4"/>
    <s v="CMP-1228"/>
    <m/>
    <n v="134.68"/>
    <m/>
    <m/>
    <m/>
    <m/>
    <n v="134.68"/>
  </r>
  <r>
    <s v="YouTube"/>
    <s v="Holiday Sale"/>
    <s v="Brand Awareness"/>
    <s v="25-34"/>
    <x v="0"/>
    <s v="CMP-1226"/>
    <m/>
    <n v="289.76"/>
    <m/>
    <m/>
    <m/>
    <m/>
    <n v="289.76"/>
  </r>
  <r>
    <s v="YouTube"/>
    <s v="Holiday Sale"/>
    <s v="Brand Awareness"/>
    <s v="35-44"/>
    <x v="3"/>
    <s v="CMP-1234"/>
    <m/>
    <m/>
    <m/>
    <n v="225.84"/>
    <m/>
    <m/>
    <n v="225.84"/>
  </r>
  <r>
    <s v="YouTube"/>
    <s v="Holiday Sale"/>
    <s v="Brand Awareness"/>
    <s v="35-44"/>
    <x v="3"/>
    <s v="CMP-1241"/>
    <m/>
    <m/>
    <m/>
    <m/>
    <n v="138.6"/>
    <m/>
    <n v="138.6"/>
  </r>
  <r>
    <s v="YouTube"/>
    <s v="Holiday Sale"/>
    <s v="Conversions"/>
    <s v="25-34"/>
    <x v="4"/>
    <s v="CMP-1229"/>
    <m/>
    <m/>
    <n v="860.7"/>
    <m/>
    <m/>
    <m/>
    <n v="860.7"/>
  </r>
  <r>
    <s v="YouTube"/>
    <s v="Holiday Sale"/>
    <s v="Conversions"/>
    <s v="35-44"/>
    <x v="1"/>
    <s v="CMP-1225"/>
    <m/>
    <n v="384.83"/>
    <m/>
    <m/>
    <m/>
    <m/>
    <n v="384.83"/>
  </r>
  <r>
    <s v="YouTube"/>
    <s v="Holiday Sale"/>
    <s v="Conversions"/>
    <s v="45-54"/>
    <x v="0"/>
    <s v="CMP-1237"/>
    <m/>
    <m/>
    <m/>
    <n v="192.92"/>
    <m/>
    <m/>
    <n v="192.92"/>
  </r>
  <r>
    <s v="YouTube"/>
    <s v="Holiday Sale"/>
    <s v="Conversions"/>
    <s v="45-54"/>
    <x v="3"/>
    <s v="CMP-1236"/>
    <m/>
    <m/>
    <m/>
    <n v="525"/>
    <m/>
    <m/>
    <n v="525"/>
  </r>
  <r>
    <s v="YouTube"/>
    <s v="Holiday Sale"/>
    <s v="Engagement"/>
    <s v="18-24"/>
    <x v="4"/>
    <s v="CMP-1239"/>
    <m/>
    <m/>
    <m/>
    <m/>
    <n v="54.36"/>
    <m/>
    <n v="54.36"/>
  </r>
  <r>
    <s v="YouTube"/>
    <s v="Holiday Sale"/>
    <s v="Engagement"/>
    <s v="25-34"/>
    <x v="2"/>
    <s v="CMP-1242"/>
    <m/>
    <m/>
    <m/>
    <m/>
    <m/>
    <n v="388.93"/>
    <n v="388.93"/>
  </r>
  <r>
    <s v="YouTube"/>
    <s v="Holiday Sale"/>
    <s v="Engagement"/>
    <s v="35-44"/>
    <x v="4"/>
    <s v="CMP-1240"/>
    <m/>
    <m/>
    <m/>
    <m/>
    <n v="858.76"/>
    <m/>
    <n v="858.76"/>
  </r>
  <r>
    <s v="YouTube"/>
    <s v="Holiday Sale"/>
    <s v="Engagement"/>
    <s v="55+"/>
    <x v="2"/>
    <s v="CMP-1238"/>
    <m/>
    <m/>
    <m/>
    <m/>
    <n v="1227.6500000000001"/>
    <m/>
    <n v="1227.6500000000001"/>
  </r>
  <r>
    <s v="YouTube"/>
    <s v="Holiday Sale"/>
    <s v="Lead Generation"/>
    <s v="35-44"/>
    <x v="3"/>
    <s v="CMP-1232"/>
    <m/>
    <m/>
    <n v="522.62"/>
    <m/>
    <m/>
    <m/>
    <n v="522.62"/>
  </r>
  <r>
    <s v="YouTube"/>
    <s v="Holiday Sale"/>
    <s v="Retargeting"/>
    <s v="18-24"/>
    <x v="3"/>
    <s v="CMP-1223"/>
    <n v="149.24"/>
    <m/>
    <m/>
    <m/>
    <m/>
    <m/>
    <n v="149.24"/>
  </r>
  <r>
    <s v="YouTube"/>
    <s v="Holiday Sale"/>
    <s v="Retargeting"/>
    <s v="18-24"/>
    <x v="4"/>
    <s v="CMP-1233"/>
    <m/>
    <m/>
    <n v="67.41"/>
    <m/>
    <m/>
    <m/>
    <n v="67.41"/>
  </r>
  <r>
    <s v="YouTube"/>
    <s v="Holiday Sale"/>
    <s v="Retargeting"/>
    <s v="25-34"/>
    <x v="0"/>
    <s v="CMP-1235"/>
    <m/>
    <m/>
    <m/>
    <n v="479.61"/>
    <m/>
    <m/>
    <n v="479.61"/>
  </r>
  <r>
    <s v="YouTube"/>
    <s v="Holiday Sale"/>
    <s v="Retargeting"/>
    <s v="25-34"/>
    <x v="1"/>
    <s v="CMP-1230"/>
    <m/>
    <m/>
    <n v="98.84"/>
    <m/>
    <m/>
    <m/>
    <n v="98.84"/>
  </r>
  <r>
    <s v="YouTube"/>
    <s v="Holiday Sale"/>
    <s v="Retargeting"/>
    <s v="35-44"/>
    <x v="4"/>
    <s v="CMP-1227"/>
    <m/>
    <n v="392.24"/>
    <m/>
    <m/>
    <m/>
    <m/>
    <n v="392.24"/>
  </r>
  <r>
    <s v="YouTube"/>
    <s v="How-To Series"/>
    <s v="Brand Awareness"/>
    <s v="35-44"/>
    <x v="3"/>
    <s v="CMP-1258"/>
    <m/>
    <m/>
    <m/>
    <n v="987.85"/>
    <m/>
    <m/>
    <n v="987.85"/>
  </r>
  <r>
    <s v="YouTube"/>
    <s v="How-To Series"/>
    <s v="Brand Awareness"/>
    <s v="45-54"/>
    <x v="1"/>
    <s v="CMP-1244"/>
    <n v="1695.84"/>
    <m/>
    <m/>
    <m/>
    <m/>
    <m/>
    <n v="1695.84"/>
  </r>
  <r>
    <s v="YouTube"/>
    <s v="How-To Series"/>
    <s v="Brand Awareness"/>
    <s v="45-54"/>
    <x v="1"/>
    <s v="CMP-1251"/>
    <m/>
    <m/>
    <n v="450.4"/>
    <m/>
    <m/>
    <m/>
    <n v="450.4"/>
  </r>
  <r>
    <s v="YouTube"/>
    <s v="How-To Series"/>
    <s v="Brand Awareness"/>
    <s v="45-54"/>
    <x v="2"/>
    <s v="CMP-1247"/>
    <m/>
    <n v="716.11"/>
    <m/>
    <m/>
    <m/>
    <m/>
    <n v="716.11"/>
  </r>
  <r>
    <s v="YouTube"/>
    <s v="How-To Series"/>
    <s v="Brand Awareness"/>
    <s v="45-54"/>
    <x v="2"/>
    <s v="CMP-1257"/>
    <m/>
    <m/>
    <m/>
    <n v="305.14"/>
    <m/>
    <m/>
    <n v="305.14"/>
  </r>
  <r>
    <s v="YouTube"/>
    <s v="How-To Series"/>
    <s v="Conversions"/>
    <s v="18-24"/>
    <x v="0"/>
    <s v="CMP-1261"/>
    <m/>
    <m/>
    <m/>
    <m/>
    <n v="968"/>
    <m/>
    <n v="968"/>
  </r>
  <r>
    <s v="YouTube"/>
    <s v="How-To Series"/>
    <s v="Conversions"/>
    <s v="55+"/>
    <x v="0"/>
    <s v="CMP-1252"/>
    <m/>
    <m/>
    <n v="609.12"/>
    <m/>
    <m/>
    <m/>
    <n v="609.12"/>
  </r>
  <r>
    <s v="YouTube"/>
    <s v="How-To Series"/>
    <s v="Engagement"/>
    <s v="25-34"/>
    <x v="0"/>
    <s v="CMP-1256"/>
    <m/>
    <m/>
    <m/>
    <n v="85.88"/>
    <m/>
    <m/>
    <n v="85.88"/>
  </r>
  <r>
    <s v="YouTube"/>
    <s v="How-To Series"/>
    <s v="Engagement"/>
    <s v="35-44"/>
    <x v="1"/>
    <s v="CMP-1250"/>
    <m/>
    <n v="385.56"/>
    <m/>
    <m/>
    <m/>
    <m/>
    <n v="385.56"/>
  </r>
  <r>
    <s v="YouTube"/>
    <s v="How-To Series"/>
    <s v="Engagement"/>
    <s v="45-54"/>
    <x v="0"/>
    <s v="CMP-1253"/>
    <m/>
    <m/>
    <n v="15.96"/>
    <m/>
    <m/>
    <m/>
    <n v="15.96"/>
  </r>
  <r>
    <s v="YouTube"/>
    <s v="How-To Series"/>
    <s v="Engagement"/>
    <s v="45-54"/>
    <x v="2"/>
    <s v="CMP-1260"/>
    <m/>
    <m/>
    <m/>
    <m/>
    <n v="135.84"/>
    <m/>
    <n v="135.84"/>
  </r>
  <r>
    <s v="YouTube"/>
    <s v="How-To Series"/>
    <s v="Engagement"/>
    <s v="55+"/>
    <x v="1"/>
    <s v="CMP-1245"/>
    <n v="373.45"/>
    <m/>
    <m/>
    <m/>
    <m/>
    <m/>
    <n v="373.45"/>
  </r>
  <r>
    <s v="YouTube"/>
    <s v="How-To Series"/>
    <s v="Engagement"/>
    <s v="55+"/>
    <x v="1"/>
    <s v="CMP-1255"/>
    <m/>
    <m/>
    <n v="380.6"/>
    <m/>
    <m/>
    <m/>
    <n v="380.6"/>
  </r>
  <r>
    <s v="YouTube"/>
    <s v="How-To Series"/>
    <s v="Lead Generation"/>
    <s v="18-24"/>
    <x v="3"/>
    <s v="CMP-1254"/>
    <m/>
    <m/>
    <n v="209.27"/>
    <m/>
    <m/>
    <m/>
    <n v="209.27"/>
  </r>
  <r>
    <s v="YouTube"/>
    <s v="How-To Series"/>
    <s v="Lead Generation"/>
    <s v="35-44"/>
    <x v="2"/>
    <s v="CMP-1249"/>
    <m/>
    <n v="312.75"/>
    <m/>
    <m/>
    <m/>
    <m/>
    <n v="312.75"/>
  </r>
  <r>
    <s v="YouTube"/>
    <s v="How-To Series"/>
    <s v="Lead Generation"/>
    <s v="45-54"/>
    <x v="1"/>
    <s v="CMP-1248"/>
    <m/>
    <n v="72.12"/>
    <m/>
    <m/>
    <m/>
    <m/>
    <n v="72.12"/>
  </r>
  <r>
    <s v="YouTube"/>
    <s v="How-To Series"/>
    <s v="Lead Generation"/>
    <s v="55+"/>
    <x v="3"/>
    <s v="CMP-1246"/>
    <n v="418.5"/>
    <m/>
    <m/>
    <m/>
    <m/>
    <m/>
    <n v="418.5"/>
  </r>
  <r>
    <s v="YouTube"/>
    <s v="How-To Series"/>
    <s v="Retargeting"/>
    <s v="25-34"/>
    <x v="4"/>
    <s v="CMP-1243"/>
    <n v="149.5"/>
    <m/>
    <m/>
    <m/>
    <m/>
    <m/>
    <n v="149.5"/>
  </r>
  <r>
    <s v="YouTube"/>
    <s v="How-To Series"/>
    <s v="Retargeting"/>
    <s v="55+"/>
    <x v="2"/>
    <s v="CMP-1259"/>
    <m/>
    <m/>
    <m/>
    <n v="577.08000000000004"/>
    <m/>
    <m/>
    <n v="577.08000000000004"/>
  </r>
  <r>
    <s v="YouTube"/>
    <s v="Product Demo"/>
    <s v="Conversions"/>
    <s v="25-34"/>
    <x v="3"/>
    <s v="CMP-1195"/>
    <m/>
    <n v="18.48"/>
    <m/>
    <m/>
    <m/>
    <m/>
    <n v="18.48"/>
  </r>
  <r>
    <s v="YouTube"/>
    <s v="Product Demo"/>
    <s v="Conversions"/>
    <s v="25-34"/>
    <x v="2"/>
    <s v="CMP-1199"/>
    <m/>
    <m/>
    <n v="833.14"/>
    <m/>
    <m/>
    <m/>
    <n v="833.14"/>
  </r>
  <r>
    <s v="YouTube"/>
    <s v="Product Demo"/>
    <s v="Conversions"/>
    <s v="35-44"/>
    <x v="0"/>
    <s v="CMP-1196"/>
    <m/>
    <m/>
    <n v="1201.83"/>
    <m/>
    <m/>
    <m/>
    <n v="1201.83"/>
  </r>
  <r>
    <s v="YouTube"/>
    <s v="Product Demo"/>
    <s v="Conversions"/>
    <s v="45-54"/>
    <x v="0"/>
    <s v="CMP-1193"/>
    <m/>
    <n v="275.04000000000002"/>
    <m/>
    <m/>
    <m/>
    <m/>
    <n v="275.04000000000002"/>
  </r>
  <r>
    <s v="YouTube"/>
    <s v="Product Demo"/>
    <s v="Engagement"/>
    <s v="25-34"/>
    <x v="0"/>
    <s v="CMP-1198"/>
    <m/>
    <m/>
    <n v="79.2"/>
    <m/>
    <m/>
    <m/>
    <n v="79.2"/>
  </r>
  <r>
    <s v="YouTube"/>
    <s v="Product Demo"/>
    <s v="Engagement"/>
    <s v="35-44"/>
    <x v="3"/>
    <s v="CMP-1194"/>
    <m/>
    <n v="183.42"/>
    <m/>
    <m/>
    <m/>
    <m/>
    <n v="183.42"/>
  </r>
  <r>
    <s v="YouTube"/>
    <s v="Product Demo"/>
    <s v="Lead Generation"/>
    <s v="35-44"/>
    <x v="3"/>
    <s v="CMP-1197"/>
    <m/>
    <m/>
    <n v="635.20000000000005"/>
    <m/>
    <m/>
    <m/>
    <n v="635.20000000000005"/>
  </r>
  <r>
    <s v="YouTube"/>
    <s v="Product Demo"/>
    <s v="Lead Generation"/>
    <s v="45-54"/>
    <x v="4"/>
    <s v="CMP-1200"/>
    <m/>
    <m/>
    <n v="941.5"/>
    <m/>
    <m/>
    <m/>
    <n v="941.5"/>
  </r>
  <r>
    <s v="YouTube"/>
    <s v="Testimonial Series"/>
    <s v="Brand Awareness"/>
    <s v="25-34"/>
    <x v="3"/>
    <s v="CMP-1208"/>
    <m/>
    <m/>
    <n v="176.32"/>
    <m/>
    <m/>
    <m/>
    <n v="176.32"/>
  </r>
  <r>
    <s v="YouTube"/>
    <s v="Testimonial Series"/>
    <s v="Brand Awareness"/>
    <s v="25-34"/>
    <x v="2"/>
    <s v="CMP-1214"/>
    <m/>
    <m/>
    <m/>
    <n v="360.96"/>
    <m/>
    <m/>
    <n v="360.96"/>
  </r>
  <r>
    <s v="YouTube"/>
    <s v="Testimonial Series"/>
    <s v="Brand Awareness"/>
    <s v="25-34"/>
    <x v="4"/>
    <s v="CMP-1206"/>
    <m/>
    <n v="320.11"/>
    <m/>
    <m/>
    <m/>
    <m/>
    <n v="320.11"/>
  </r>
  <r>
    <s v="YouTube"/>
    <s v="Testimonial Series"/>
    <s v="Brand Awareness"/>
    <s v="35-44"/>
    <x v="4"/>
    <s v="CMP-1221"/>
    <m/>
    <m/>
    <m/>
    <m/>
    <m/>
    <n v="230.72"/>
    <n v="230.72"/>
  </r>
  <r>
    <s v="YouTube"/>
    <s v="Testimonial Series"/>
    <s v="Brand Awareness"/>
    <s v="45-54"/>
    <x v="2"/>
    <s v="CMP-1215"/>
    <m/>
    <m/>
    <m/>
    <n v="521.82000000000005"/>
    <m/>
    <m/>
    <n v="521.82000000000005"/>
  </r>
  <r>
    <s v="YouTube"/>
    <s v="Testimonial Series"/>
    <s v="Brand Awareness"/>
    <s v="55+"/>
    <x v="3"/>
    <s v="CMP-1220"/>
    <m/>
    <m/>
    <m/>
    <m/>
    <n v="69.95"/>
    <m/>
    <n v="69.95"/>
  </r>
  <r>
    <s v="YouTube"/>
    <s v="Testimonial Series"/>
    <s v="Conversions"/>
    <s v="35-44"/>
    <x v="0"/>
    <s v="CMP-1203"/>
    <m/>
    <n v="357"/>
    <m/>
    <m/>
    <m/>
    <m/>
    <n v="357"/>
  </r>
  <r>
    <s v="YouTube"/>
    <s v="Testimonial Series"/>
    <s v="Conversions"/>
    <s v="35-44"/>
    <x v="2"/>
    <s v="CMP-1202"/>
    <n v="78.84"/>
    <m/>
    <m/>
    <m/>
    <m/>
    <m/>
    <n v="78.84"/>
  </r>
  <r>
    <s v="YouTube"/>
    <s v="Testimonial Series"/>
    <s v="Conversions"/>
    <s v="35-44"/>
    <x v="2"/>
    <s v="CMP-1204"/>
    <m/>
    <n v="34.1"/>
    <m/>
    <m/>
    <m/>
    <m/>
    <n v="34.1"/>
  </r>
  <r>
    <s v="YouTube"/>
    <s v="Testimonial Series"/>
    <s v="Conversions"/>
    <s v="55+"/>
    <x v="1"/>
    <s v="CMP-1212"/>
    <m/>
    <m/>
    <m/>
    <n v="481.23"/>
    <m/>
    <m/>
    <n v="481.23"/>
  </r>
  <r>
    <s v="YouTube"/>
    <s v="Testimonial Series"/>
    <s v="Engagement"/>
    <s v="25-34"/>
    <x v="0"/>
    <s v="CMP-1211"/>
    <m/>
    <m/>
    <n v="1813.24"/>
    <m/>
    <m/>
    <m/>
    <n v="1813.24"/>
  </r>
  <r>
    <s v="YouTube"/>
    <s v="Testimonial Series"/>
    <s v="Engagement"/>
    <s v="25-34"/>
    <x v="0"/>
    <s v="CMP-1222"/>
    <m/>
    <m/>
    <m/>
    <m/>
    <m/>
    <n v="1585.29"/>
    <n v="1585.29"/>
  </r>
  <r>
    <s v="YouTube"/>
    <s v="Testimonial Series"/>
    <s v="Engagement"/>
    <s v="35-44"/>
    <x v="1"/>
    <s v="CMP-1217"/>
    <m/>
    <m/>
    <m/>
    <m/>
    <n v="21.07"/>
    <m/>
    <n v="21.07"/>
  </r>
  <r>
    <s v="YouTube"/>
    <s v="Testimonial Series"/>
    <s v="Engagement"/>
    <s v="55+"/>
    <x v="0"/>
    <s v="CMP-1201"/>
    <n v="317.24"/>
    <m/>
    <m/>
    <m/>
    <m/>
    <m/>
    <n v="317.24"/>
  </r>
  <r>
    <s v="YouTube"/>
    <s v="Testimonial Series"/>
    <s v="Engagement"/>
    <s v="55+"/>
    <x v="3"/>
    <s v="CMP-1207"/>
    <m/>
    <m/>
    <n v="427.72"/>
    <m/>
    <m/>
    <m/>
    <n v="427.72"/>
  </r>
  <r>
    <s v="YouTube"/>
    <s v="Testimonial Series"/>
    <s v="Engagement"/>
    <s v="55+"/>
    <x v="3"/>
    <s v="CMP-1219"/>
    <m/>
    <m/>
    <m/>
    <m/>
    <n v="450.92"/>
    <m/>
    <n v="450.92"/>
  </r>
  <r>
    <s v="YouTube"/>
    <s v="Testimonial Series"/>
    <s v="Lead Generation"/>
    <s v="45-54"/>
    <x v="3"/>
    <s v="CMP-1216"/>
    <m/>
    <m/>
    <m/>
    <m/>
    <n v="21.54"/>
    <m/>
    <n v="21.54"/>
  </r>
  <r>
    <s v="YouTube"/>
    <s v="Testimonial Series"/>
    <s v="Lead Generation"/>
    <s v="45-54"/>
    <x v="4"/>
    <s v="CMP-1210"/>
    <m/>
    <m/>
    <n v="84.3"/>
    <m/>
    <m/>
    <m/>
    <n v="84.3"/>
  </r>
  <r>
    <s v="YouTube"/>
    <s v="Testimonial Series"/>
    <s v="Lead Generation"/>
    <s v="55+"/>
    <x v="0"/>
    <s v="CMP-1209"/>
    <m/>
    <m/>
    <n v="905.88"/>
    <m/>
    <m/>
    <m/>
    <n v="905.88"/>
  </r>
  <r>
    <s v="YouTube"/>
    <s v="Testimonial Series"/>
    <s v="Lead Generation"/>
    <s v="55+"/>
    <x v="2"/>
    <s v="CMP-1213"/>
    <m/>
    <m/>
    <m/>
    <n v="866.52"/>
    <m/>
    <m/>
    <n v="866.52"/>
  </r>
  <r>
    <s v="YouTube"/>
    <s v="Testimonial Series"/>
    <s v="Retargeting"/>
    <s v="35-44"/>
    <x v="4"/>
    <s v="CMP-1218"/>
    <m/>
    <m/>
    <m/>
    <m/>
    <n v="635.96"/>
    <m/>
    <n v="635.96"/>
  </r>
  <r>
    <s v="YouTube"/>
    <s v="Testimonial Series"/>
    <s v="Retargeting"/>
    <s v="55+"/>
    <x v="1"/>
    <s v="CMP-1205"/>
    <m/>
    <n v="186.56"/>
    <m/>
    <m/>
    <m/>
    <m/>
    <n v="186.56"/>
  </r>
  <r>
    <m/>
    <m/>
    <m/>
    <m/>
    <x v="5"/>
    <s v="Grand Total"/>
    <n v="53036.129999999983"/>
    <n v="134042.69999999998"/>
    <n v="181226.32999999996"/>
    <n v="141300.58000000005"/>
    <n v="90722.579999999987"/>
    <n v="24027.180000000004"/>
    <n v="624355.49999999965"/>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484">
  <r>
    <s v="CMP-1243"/>
    <x v="0"/>
    <x v="0"/>
    <x v="0"/>
    <s v="Retargeting"/>
    <x v="0"/>
    <x v="0"/>
    <n v="401.37"/>
    <n v="149.5"/>
    <n v="106216"/>
    <n v="575"/>
    <n v="5.413497024930331E-3"/>
    <n v="9"/>
    <n v="1127.77"/>
    <n v="7.5436120401337794"/>
    <n v="16.611111111111111"/>
    <x v="0"/>
  </r>
  <r>
    <s v="CMP-1413"/>
    <x v="1"/>
    <x v="1"/>
    <x v="1"/>
    <s v="Conversions"/>
    <x v="1"/>
    <x v="1"/>
    <n v="1771.75"/>
    <n v="260.14"/>
    <n v="8970"/>
    <n v="232"/>
    <n v="2.5863991081382386E-2"/>
    <n v="22"/>
    <n v="4683.95"/>
    <n v="18.005497040055356"/>
    <n v="11.824545454545454"/>
    <x v="1"/>
  </r>
  <r>
    <s v="CMP-1244"/>
    <x v="2"/>
    <x v="0"/>
    <x v="0"/>
    <s v="Brand Awareness"/>
    <x v="2"/>
    <x v="1"/>
    <n v="1695.84"/>
    <n v="1695.84"/>
    <n v="135278"/>
    <n v="7679"/>
    <n v="5.6764588477062047E-2"/>
    <n v="152"/>
    <n v="25041.62"/>
    <n v="14.76649919803755"/>
    <n v="11.156842105263157"/>
    <x v="0"/>
  </r>
  <r>
    <s v="CMP-1399"/>
    <x v="2"/>
    <x v="1"/>
    <x v="2"/>
    <s v="Brand Awareness"/>
    <x v="1"/>
    <x v="0"/>
    <n v="297.87"/>
    <n v="199.91"/>
    <n v="8136"/>
    <n v="311"/>
    <n v="3.8225172074729599E-2"/>
    <n v="42"/>
    <n v="8652.4599999999991"/>
    <n v="43.2817767995598"/>
    <n v="4.7597619047619046"/>
    <x v="0"/>
  </r>
  <r>
    <s v="CMP-1021"/>
    <x v="3"/>
    <x v="2"/>
    <x v="3"/>
    <s v="Lead Generation"/>
    <x v="0"/>
    <x v="2"/>
    <n v="3831.98"/>
    <n v="3831.98"/>
    <n v="108458"/>
    <n v="2919"/>
    <n v="2.6913643991222407E-2"/>
    <n v="117"/>
    <n v="18525.759999999998"/>
    <n v="4.8345137500717641"/>
    <n v="32.75196581196581"/>
    <x v="2"/>
  </r>
  <r>
    <s v="CMP-1414"/>
    <x v="4"/>
    <x v="1"/>
    <x v="1"/>
    <s v="Conversions"/>
    <x v="2"/>
    <x v="3"/>
    <n v="4693.7"/>
    <n v="222.21"/>
    <n v="11516"/>
    <n v="125"/>
    <n v="1.0854463355331712E-2"/>
    <n v="9"/>
    <n v="1180.78"/>
    <n v="5.3138022591242517"/>
    <n v="24.69"/>
    <x v="0"/>
  </r>
  <r>
    <s v="CMP-1201"/>
    <x v="5"/>
    <x v="0"/>
    <x v="4"/>
    <s v="Engagement"/>
    <x v="1"/>
    <x v="2"/>
    <n v="715.01"/>
    <n v="317.24"/>
    <n v="111471"/>
    <n v="4532"/>
    <n v="4.0656314198311672E-2"/>
    <n v="73"/>
    <n v="10589.94"/>
    <n v="33.381477745555415"/>
    <n v="4.3457534246575342"/>
    <x v="0"/>
  </r>
  <r>
    <s v="CMP-1245"/>
    <x v="5"/>
    <x v="0"/>
    <x v="0"/>
    <s v="Engagement"/>
    <x v="1"/>
    <x v="1"/>
    <n v="1338.78"/>
    <n v="373.45"/>
    <n v="89970"/>
    <n v="5335"/>
    <n v="5.9297543625652996E-2"/>
    <n v="38"/>
    <n v="2373.2600000000002"/>
    <n v="6.3549605034141123"/>
    <n v="9.8276315789473685"/>
    <x v="0"/>
  </r>
  <r>
    <s v="CMP-1400"/>
    <x v="5"/>
    <x v="1"/>
    <x v="2"/>
    <s v="Brand Awareness"/>
    <x v="1"/>
    <x v="4"/>
    <n v="449.11"/>
    <n v="126.88"/>
    <n v="22950"/>
    <n v="606"/>
    <n v="2.6405228758169936E-2"/>
    <n v="70"/>
    <n v="10318.66"/>
    <n v="81.326134930643136"/>
    <n v="1.8125714285714285"/>
    <x v="1"/>
  </r>
  <r>
    <s v="CMP-1022"/>
    <x v="6"/>
    <x v="2"/>
    <x v="3"/>
    <s v="Retargeting"/>
    <x v="0"/>
    <x v="2"/>
    <n v="2207.1799999999998"/>
    <n v="2207.1799999999998"/>
    <n v="51880"/>
    <n v="1286"/>
    <n v="2.4787972243639166E-2"/>
    <n v="54"/>
    <n v="8571.83"/>
    <n v="3.8836116673764716"/>
    <n v="40.873703703703704"/>
    <x v="1"/>
  </r>
  <r>
    <s v="CMP-1077"/>
    <x v="6"/>
    <x v="3"/>
    <x v="5"/>
    <s v="Brand Awareness"/>
    <x v="0"/>
    <x v="4"/>
    <n v="1427.87"/>
    <n v="1427.87"/>
    <n v="110145"/>
    <n v="1528"/>
    <n v="1.3872622452222072E-2"/>
    <n v="31"/>
    <n v="3942.35"/>
    <n v="2.7610006513197982"/>
    <n v="46.060322580645156"/>
    <x v="2"/>
  </r>
  <r>
    <s v="CMP-1223"/>
    <x v="6"/>
    <x v="0"/>
    <x v="1"/>
    <s v="Retargeting"/>
    <x v="3"/>
    <x v="4"/>
    <n v="1091.29"/>
    <n v="149.24"/>
    <n v="41881"/>
    <n v="2132"/>
    <n v="5.0906138821900149E-2"/>
    <n v="16"/>
    <n v="2405.52"/>
    <n v="16.118466898954704"/>
    <n v="9.3275000000000006"/>
    <x v="0"/>
  </r>
  <r>
    <s v="CMP-1155"/>
    <x v="7"/>
    <x v="3"/>
    <x v="1"/>
    <s v="Engagement"/>
    <x v="3"/>
    <x v="2"/>
    <n v="1586.7"/>
    <n v="1254.01"/>
    <n v="144501"/>
    <n v="1409"/>
    <n v="9.7507975723351396E-3"/>
    <n v="36"/>
    <n v="1976.76"/>
    <n v="1.5763510657809747"/>
    <n v="34.833611111111111"/>
    <x v="1"/>
  </r>
  <r>
    <s v="CMP-1038"/>
    <x v="8"/>
    <x v="2"/>
    <x v="6"/>
    <s v="Retargeting"/>
    <x v="0"/>
    <x v="0"/>
    <n v="2286.4"/>
    <n v="2286.4"/>
    <n v="28853"/>
    <n v="730"/>
    <n v="2.5300661976224308E-2"/>
    <n v="28"/>
    <n v="5732.1"/>
    <n v="2.5070416375087476"/>
    <n v="81.657142857142858"/>
    <x v="2"/>
  </r>
  <r>
    <s v="CMP-1111"/>
    <x v="9"/>
    <x v="3"/>
    <x v="7"/>
    <s v="Conversions"/>
    <x v="4"/>
    <x v="3"/>
    <n v="2930.12"/>
    <n v="1442.79"/>
    <n v="49131"/>
    <n v="1173"/>
    <n v="2.3874946571411124E-2"/>
    <n v="43"/>
    <n v="2881.98"/>
    <n v="1.9975048343833823"/>
    <n v="33.553255813953484"/>
    <x v="1"/>
  </r>
  <r>
    <s v="CMP-1415"/>
    <x v="9"/>
    <x v="1"/>
    <x v="1"/>
    <s v="Conversions"/>
    <x v="1"/>
    <x v="2"/>
    <n v="2406.15"/>
    <n v="294.58"/>
    <n v="10852"/>
    <n v="153"/>
    <n v="1.4098783634353115E-2"/>
    <n v="26"/>
    <n v="5316.8"/>
    <n v="18.048747369135722"/>
    <n v="11.33"/>
    <x v="0"/>
  </r>
  <r>
    <s v="CMP-1092"/>
    <x v="10"/>
    <x v="3"/>
    <x v="8"/>
    <s v="Conversions"/>
    <x v="2"/>
    <x v="3"/>
    <n v="3030"/>
    <n v="3030"/>
    <n v="88861"/>
    <n v="4929"/>
    <n v="5.5468653289969728E-2"/>
    <n v="225"/>
    <n v="32216.69"/>
    <n v="10.632570957095709"/>
    <n v="13.466666666666667"/>
    <x v="1"/>
  </r>
  <r>
    <s v="CMP-1001"/>
    <x v="11"/>
    <x v="2"/>
    <x v="9"/>
    <s v="Engagement"/>
    <x v="1"/>
    <x v="0"/>
    <n v="1160.3599999999999"/>
    <n v="1160.3599999999999"/>
    <n v="70124"/>
    <n v="864"/>
    <n v="1.2321031315954595E-2"/>
    <n v="30"/>
    <n v="6118.06"/>
    <n v="5.2725533455134626"/>
    <n v="38.678666666666665"/>
    <x v="1"/>
  </r>
  <r>
    <s v="CMP-1335"/>
    <x v="11"/>
    <x v="4"/>
    <x v="10"/>
    <s v="Lead Generation"/>
    <x v="1"/>
    <x v="2"/>
    <n v="2588.15"/>
    <n v="2271.54"/>
    <n v="110358"/>
    <n v="4454"/>
    <n v="4.035955707787383E-2"/>
    <n v="122"/>
    <n v="11633.08"/>
    <n v="5.1212305308293056"/>
    <n v="18.619180327868854"/>
    <x v="0"/>
  </r>
  <r>
    <s v="CMP-1202"/>
    <x v="12"/>
    <x v="0"/>
    <x v="4"/>
    <s v="Conversions"/>
    <x v="4"/>
    <x v="3"/>
    <n v="4711.76"/>
    <n v="78.84"/>
    <n v="23317"/>
    <n v="876"/>
    <n v="3.7569155551743366E-2"/>
    <n v="14"/>
    <n v="1388.82"/>
    <n v="17.61567732115677"/>
    <n v="5.6314285714285717"/>
    <x v="0"/>
  </r>
  <r>
    <s v="CMP-1246"/>
    <x v="12"/>
    <x v="0"/>
    <x v="0"/>
    <s v="Lead Generation"/>
    <x v="1"/>
    <x v="4"/>
    <n v="4634.96"/>
    <n v="418.5"/>
    <n v="116369"/>
    <n v="1674"/>
    <n v="1.4385274428756799E-2"/>
    <n v="29"/>
    <n v="4514.66"/>
    <n v="10.787718040621266"/>
    <n v="14.431034482758621"/>
    <x v="1"/>
  </r>
  <r>
    <s v="CMP-1401"/>
    <x v="12"/>
    <x v="1"/>
    <x v="2"/>
    <s v="Engagement"/>
    <x v="3"/>
    <x v="4"/>
    <n v="1225.05"/>
    <n v="148.44"/>
    <n v="3884"/>
    <n v="68"/>
    <n v="1.7507723995880537E-2"/>
    <n v="11"/>
    <n v="1741.87"/>
    <n v="11.734505524117488"/>
    <n v="13.494545454545454"/>
    <x v="1"/>
  </r>
  <r>
    <s v="CMP-1023"/>
    <x v="13"/>
    <x v="2"/>
    <x v="3"/>
    <s v="Retargeting"/>
    <x v="1"/>
    <x v="0"/>
    <n v="4486.0600000000004"/>
    <n v="4486.0600000000004"/>
    <n v="129873"/>
    <n v="5399"/>
    <n v="4.1571381272473881E-2"/>
    <n v="479"/>
    <n v="81613.36"/>
    <n v="18.192659037106058"/>
    <n v="9.3654697286012532"/>
    <x v="0"/>
  </r>
  <r>
    <s v="CMP-1078"/>
    <x v="13"/>
    <x v="3"/>
    <x v="5"/>
    <s v="Engagement"/>
    <x v="0"/>
    <x v="4"/>
    <n v="2430.31"/>
    <n v="2430.31"/>
    <n v="131180"/>
    <n v="5200"/>
    <n v="3.9640189053209332E-2"/>
    <n v="204"/>
    <n v="12978.7"/>
    <n v="5.3403475276816543"/>
    <n v="11.913284313725489"/>
    <x v="0"/>
  </r>
  <r>
    <s v="CMP-1224"/>
    <x v="13"/>
    <x v="0"/>
    <x v="1"/>
    <s v="Brand Awareness"/>
    <x v="3"/>
    <x v="4"/>
    <n v="1598.86"/>
    <n v="226.95"/>
    <n v="32098"/>
    <n v="1335"/>
    <n v="4.1591376409745154E-2"/>
    <n v="19"/>
    <n v="3135.38"/>
    <n v="13.815289711390175"/>
    <n v="11.944736842105263"/>
    <x v="2"/>
  </r>
  <r>
    <s v="CMP-1156"/>
    <x v="14"/>
    <x v="3"/>
    <x v="1"/>
    <s v="Brand Awareness"/>
    <x v="2"/>
    <x v="3"/>
    <n v="4411.26"/>
    <n v="1189.4000000000001"/>
    <n v="41364"/>
    <n v="626"/>
    <n v="1.5133932888502078E-2"/>
    <n v="29"/>
    <n v="2723.83"/>
    <n v="2.2900874390448962"/>
    <n v="41.013793103448279"/>
    <x v="2"/>
  </r>
  <r>
    <s v="CMP-1446"/>
    <x v="14"/>
    <x v="5"/>
    <x v="11"/>
    <s v="Retargeting"/>
    <x v="2"/>
    <x v="3"/>
    <n v="326.51"/>
    <n v="326.51"/>
    <n v="28670"/>
    <n v="952"/>
    <n v="3.3205441227764212E-2"/>
    <n v="34"/>
    <n v="9781.61"/>
    <n v="29.958071728277851"/>
    <n v="9.6032352941176473"/>
    <x v="0"/>
  </r>
  <r>
    <s v="CMP-1039"/>
    <x v="15"/>
    <x v="2"/>
    <x v="6"/>
    <s v="Conversions"/>
    <x v="0"/>
    <x v="4"/>
    <n v="3134.65"/>
    <n v="3134.65"/>
    <n v="50502"/>
    <n v="626"/>
    <n v="1.2395548691140944E-2"/>
    <n v="46"/>
    <n v="5622.64"/>
    <n v="1.7937058363772671"/>
    <n v="68.144565217391303"/>
    <x v="1"/>
  </r>
  <r>
    <s v="CMP-1262"/>
    <x v="15"/>
    <x v="4"/>
    <x v="12"/>
    <s v="Engagement"/>
    <x v="4"/>
    <x v="3"/>
    <n v="3001.48"/>
    <n v="1720.68"/>
    <n v="92161"/>
    <n v="4412"/>
    <n v="4.7872744436366792E-2"/>
    <n v="83"/>
    <n v="7723.83"/>
    <n v="4.4888241857870144"/>
    <n v="20.731084337349397"/>
    <x v="0"/>
  </r>
  <r>
    <s v="CMP-1275"/>
    <x v="15"/>
    <x v="4"/>
    <x v="13"/>
    <s v="Retargeting"/>
    <x v="0"/>
    <x v="4"/>
    <n v="1926.6"/>
    <n v="1926.6"/>
    <n v="86555"/>
    <n v="4386"/>
    <n v="5.0672982496678412E-2"/>
    <n v="74"/>
    <n v="3572.05"/>
    <n v="1.8540693449600334"/>
    <n v="26.035135135135135"/>
    <x v="2"/>
  </r>
  <r>
    <s v="CMP-1368"/>
    <x v="15"/>
    <x v="1"/>
    <x v="14"/>
    <s v="Brand Awareness"/>
    <x v="2"/>
    <x v="4"/>
    <n v="964.93"/>
    <n v="229.37"/>
    <n v="12631"/>
    <n v="326"/>
    <n v="2.5809516269495684E-2"/>
    <n v="33"/>
    <n v="6281.47"/>
    <n v="27.385752277978813"/>
    <n v="6.9506060606060611"/>
    <x v="0"/>
  </r>
  <r>
    <s v="CMP-1112"/>
    <x v="16"/>
    <x v="3"/>
    <x v="7"/>
    <s v="Conversions"/>
    <x v="2"/>
    <x v="3"/>
    <n v="2634.25"/>
    <n v="2634.25"/>
    <n v="131471"/>
    <n v="5706"/>
    <n v="4.3401206349689282E-2"/>
    <n v="85"/>
    <n v="6308.12"/>
    <n v="2.3946550251494734"/>
    <n v="30.991176470588236"/>
    <x v="0"/>
  </r>
  <r>
    <s v="CMP-1416"/>
    <x v="16"/>
    <x v="1"/>
    <x v="1"/>
    <s v="Conversions"/>
    <x v="1"/>
    <x v="1"/>
    <n v="4582.03"/>
    <n v="240.52"/>
    <n v="2678"/>
    <n v="107"/>
    <n v="3.9955190440627335E-2"/>
    <n v="16"/>
    <n v="3309.35"/>
    <n v="13.759146848494927"/>
    <n v="15.032500000000001"/>
    <x v="1"/>
  </r>
  <r>
    <s v="CMP-1456"/>
    <x v="16"/>
    <x v="5"/>
    <x v="6"/>
    <s v="Conversions"/>
    <x v="1"/>
    <x v="0"/>
    <n v="4941.1499999999996"/>
    <n v="4941.1499999999996"/>
    <n v="79520"/>
    <n v="950"/>
    <n v="1.1946680080482898E-2"/>
    <n v="50"/>
    <n v="39539.78"/>
    <n v="8.002141201946916"/>
    <n v="98.822999999999993"/>
    <x v="0"/>
  </r>
  <r>
    <s v="CMP-1093"/>
    <x v="17"/>
    <x v="3"/>
    <x v="8"/>
    <s v="Brand Awareness"/>
    <x v="0"/>
    <x v="0"/>
    <n v="4173.8"/>
    <n v="2182.4"/>
    <n v="146169"/>
    <n v="1364"/>
    <n v="9.3316640327292377E-3"/>
    <n v="50"/>
    <n v="2628.32"/>
    <n v="1.204325513196481"/>
    <n v="43.648000000000003"/>
    <x v="0"/>
  </r>
  <r>
    <s v="CMP-1312"/>
    <x v="17"/>
    <x v="4"/>
    <x v="1"/>
    <s v="Engagement"/>
    <x v="4"/>
    <x v="2"/>
    <n v="4020.38"/>
    <n v="4020.38"/>
    <n v="121810"/>
    <n v="5043"/>
    <n v="4.1400541827436174E-2"/>
    <n v="99"/>
    <n v="8009.51"/>
    <n v="1.9922271029106702"/>
    <n v="40.609898989898994"/>
    <x v="0"/>
  </r>
  <r>
    <s v="CMP-1002"/>
    <x v="18"/>
    <x v="2"/>
    <x v="9"/>
    <s v="Lead Generation"/>
    <x v="0"/>
    <x v="2"/>
    <n v="2548.52"/>
    <n v="2548.52"/>
    <n v="61804"/>
    <n v="3003"/>
    <n v="4.8589088084913599E-2"/>
    <n v="232"/>
    <n v="50992.51"/>
    <n v="20.00867562349913"/>
    <n v="10.984999999999999"/>
    <x v="0"/>
  </r>
  <r>
    <s v="CMP-1336"/>
    <x v="18"/>
    <x v="4"/>
    <x v="10"/>
    <s v="Brand Awareness"/>
    <x v="0"/>
    <x v="0"/>
    <n v="3559.96"/>
    <n v="363.42"/>
    <n v="41619"/>
    <n v="673"/>
    <n v="1.6170499050914246E-2"/>
    <n v="18"/>
    <n v="1064.8800000000001"/>
    <n v="2.9301634472511147"/>
    <n v="20.190000000000001"/>
    <x v="0"/>
  </r>
  <r>
    <s v="CMP-1134"/>
    <x v="19"/>
    <x v="3"/>
    <x v="15"/>
    <s v="Brand Awareness"/>
    <x v="4"/>
    <x v="4"/>
    <n v="240.44"/>
    <n v="240.44"/>
    <n v="104399"/>
    <n v="4650"/>
    <n v="4.4540656519698463E-2"/>
    <n v="203"/>
    <n v="27680.2"/>
    <n v="115.12310763600067"/>
    <n v="1.1844334975369457"/>
    <x v="0"/>
  </r>
  <r>
    <s v="CMP-1203"/>
    <x v="19"/>
    <x v="0"/>
    <x v="4"/>
    <s v="Conversions"/>
    <x v="4"/>
    <x v="2"/>
    <n v="4701.75"/>
    <n v="357"/>
    <n v="43034"/>
    <n v="1190"/>
    <n v="2.7652553794673979E-2"/>
    <n v="23"/>
    <n v="3780.15"/>
    <n v="10.588655462184875"/>
    <n v="15.521739130434783"/>
    <x v="1"/>
  </r>
  <r>
    <s v="CMP-1247"/>
    <x v="19"/>
    <x v="0"/>
    <x v="0"/>
    <s v="Brand Awareness"/>
    <x v="2"/>
    <x v="3"/>
    <n v="1731.94"/>
    <n v="716.11"/>
    <n v="120253"/>
    <n v="3769"/>
    <n v="3.1342253415715199E-2"/>
    <n v="63"/>
    <n v="10403.549999999999"/>
    <n v="14.527865830668471"/>
    <n v="11.366825396825398"/>
    <x v="2"/>
  </r>
  <r>
    <s v="CMP-1402"/>
    <x v="19"/>
    <x v="1"/>
    <x v="2"/>
    <s v="Lead Generation"/>
    <x v="2"/>
    <x v="1"/>
    <n v="4557.79"/>
    <n v="185.14"/>
    <n v="22174"/>
    <n v="541"/>
    <n v="2.4397943537476322E-2"/>
    <n v="58"/>
    <n v="10950.2"/>
    <n v="59.145511504807182"/>
    <n v="3.1920689655172412"/>
    <x v="0"/>
  </r>
  <r>
    <s v="CMP-1024"/>
    <x v="20"/>
    <x v="2"/>
    <x v="3"/>
    <s v="Conversions"/>
    <x v="3"/>
    <x v="4"/>
    <n v="1782.78"/>
    <n v="1782.78"/>
    <n v="93015"/>
    <n v="3816"/>
    <n v="4.1025641025641026E-2"/>
    <n v="115"/>
    <n v="22506.31"/>
    <n v="12.62427781330282"/>
    <n v="15.502434782608695"/>
    <x v="0"/>
  </r>
  <r>
    <s v="CMP-1079"/>
    <x v="20"/>
    <x v="3"/>
    <x v="5"/>
    <s v="Retargeting"/>
    <x v="4"/>
    <x v="2"/>
    <n v="2616.1999999999998"/>
    <n v="2616.1999999999998"/>
    <n v="45199"/>
    <n v="2203"/>
    <n v="4.8740016372043629E-2"/>
    <n v="63"/>
    <n v="6143.41"/>
    <n v="2.3482187906123384"/>
    <n v="41.526984126984125"/>
    <x v="1"/>
  </r>
  <r>
    <s v="CMP-1225"/>
    <x v="20"/>
    <x v="0"/>
    <x v="1"/>
    <s v="Conversions"/>
    <x v="4"/>
    <x v="1"/>
    <n v="3101.75"/>
    <n v="384.83"/>
    <n v="54153"/>
    <n v="1327"/>
    <n v="2.4504644248702748E-2"/>
    <n v="10"/>
    <n v="1213.95"/>
    <n v="3.1545097835407847"/>
    <n v="38.482999999999997"/>
    <x v="0"/>
  </r>
  <r>
    <s v="CMP-1157"/>
    <x v="21"/>
    <x v="3"/>
    <x v="1"/>
    <s v="Brand Awareness"/>
    <x v="1"/>
    <x v="3"/>
    <n v="2468.77"/>
    <n v="1796.34"/>
    <n v="119436"/>
    <n v="1833"/>
    <n v="1.5347131518135236E-2"/>
    <n v="53"/>
    <n v="3040.85"/>
    <n v="1.6928031441709253"/>
    <n v="33.893207547169808"/>
    <x v="2"/>
  </r>
  <r>
    <s v="CMP-1447"/>
    <x v="21"/>
    <x v="5"/>
    <x v="11"/>
    <s v="Engagement"/>
    <x v="1"/>
    <x v="0"/>
    <n v="4829.22"/>
    <n v="4829.22"/>
    <n v="62287"/>
    <n v="1964"/>
    <n v="3.1531459212997895E-2"/>
    <n v="136"/>
    <n v="99815.92"/>
    <n v="20.669159822911357"/>
    <n v="35.508970588235293"/>
    <x v="0"/>
  </r>
  <r>
    <s v="CMP-1040"/>
    <x v="22"/>
    <x v="2"/>
    <x v="6"/>
    <s v="Retargeting"/>
    <x v="2"/>
    <x v="4"/>
    <n v="4601.9799999999996"/>
    <n v="2599"/>
    <n v="25250"/>
    <n v="452"/>
    <n v="1.79009900990099E-2"/>
    <n v="27"/>
    <n v="5313.78"/>
    <n v="2.0445479030396307"/>
    <n v="96.259259259259252"/>
    <x v="1"/>
  </r>
  <r>
    <s v="CMP-1263"/>
    <x v="22"/>
    <x v="4"/>
    <x v="12"/>
    <s v="Lead Generation"/>
    <x v="4"/>
    <x v="0"/>
    <n v="772.89"/>
    <n v="772.89"/>
    <n v="66669"/>
    <n v="3843"/>
    <n v="5.764298249561265E-2"/>
    <n v="59"/>
    <n v="3390.86"/>
    <n v="4.3872478619208426"/>
    <n v="13.099830508474575"/>
    <x v="0"/>
  </r>
  <r>
    <s v="CMP-1276"/>
    <x v="22"/>
    <x v="4"/>
    <x v="13"/>
    <s v="Brand Awareness"/>
    <x v="4"/>
    <x v="3"/>
    <n v="1290.29"/>
    <n v="250.8"/>
    <n v="30235"/>
    <n v="418"/>
    <n v="1.3825037208533156E-2"/>
    <n v="7"/>
    <n v="687.37"/>
    <n v="2.7407097288676234"/>
    <n v="35.828571428571429"/>
    <x v="0"/>
  </r>
  <r>
    <s v="CMP-1294"/>
    <x v="22"/>
    <x v="4"/>
    <x v="6"/>
    <s v="Conversions"/>
    <x v="3"/>
    <x v="3"/>
    <n v="1764.99"/>
    <n v="1764.99"/>
    <n v="103040"/>
    <n v="5569"/>
    <n v="5.4046972049689439E-2"/>
    <n v="75"/>
    <n v="7130.16"/>
    <n v="4.0397735964509716"/>
    <n v="23.533200000000001"/>
    <x v="0"/>
  </r>
  <r>
    <s v="CMP-1369"/>
    <x v="22"/>
    <x v="1"/>
    <x v="14"/>
    <s v="Conversions"/>
    <x v="0"/>
    <x v="2"/>
    <n v="2087.41"/>
    <n v="183.92"/>
    <n v="17113"/>
    <n v="649"/>
    <n v="3.792438497049027E-2"/>
    <n v="91"/>
    <n v="15873.83"/>
    <n v="86.308340582862115"/>
    <n v="2.0210989010989011"/>
    <x v="0"/>
  </r>
  <r>
    <s v="CMP-1113"/>
    <x v="23"/>
    <x v="3"/>
    <x v="7"/>
    <s v="Brand Awareness"/>
    <x v="2"/>
    <x v="3"/>
    <n v="4641.0200000000004"/>
    <n v="404.7"/>
    <n v="12662"/>
    <n v="426"/>
    <n v="3.3643974095719474E-2"/>
    <n v="9"/>
    <n v="1208.4000000000001"/>
    <n v="2.9859154929577469"/>
    <n v="44.966666666666669"/>
    <x v="1"/>
  </r>
  <r>
    <s v="CMP-1169"/>
    <x v="23"/>
    <x v="0"/>
    <x v="16"/>
    <s v="Lead Generation"/>
    <x v="1"/>
    <x v="2"/>
    <n v="3496.47"/>
    <n v="620.4"/>
    <n v="110325"/>
    <n v="5640"/>
    <n v="5.1121685927940176E-2"/>
    <n v="37"/>
    <n v="3231.63"/>
    <n v="5.2089458413926506"/>
    <n v="16.767567567567568"/>
    <x v="1"/>
  </r>
  <r>
    <s v="CMP-1417"/>
    <x v="23"/>
    <x v="1"/>
    <x v="1"/>
    <s v="Brand Awareness"/>
    <x v="2"/>
    <x v="1"/>
    <n v="2934.41"/>
    <n v="248.66"/>
    <n v="20528"/>
    <n v="767"/>
    <n v="3.736360093530787E-2"/>
    <n v="69"/>
    <n v="10254.780000000001"/>
    <n v="41.240167296710368"/>
    <n v="3.6037681159420289"/>
    <x v="1"/>
  </r>
  <r>
    <s v="CMP-1457"/>
    <x v="23"/>
    <x v="5"/>
    <x v="6"/>
    <s v="Engagement"/>
    <x v="2"/>
    <x v="4"/>
    <n v="3402.02"/>
    <n v="3402.02"/>
    <n v="28246"/>
    <n v="1054"/>
    <n v="3.7315018055653897E-2"/>
    <n v="61"/>
    <n v="19102.849999999999"/>
    <n v="5.6151492348663439"/>
    <n v="55.770819672131147"/>
    <x v="0"/>
  </r>
  <r>
    <s v="CMP-1094"/>
    <x v="24"/>
    <x v="3"/>
    <x v="8"/>
    <s v="Conversions"/>
    <x v="1"/>
    <x v="2"/>
    <n v="2066.06"/>
    <n v="2066.06"/>
    <n v="62899"/>
    <n v="3283"/>
    <n v="5.2194788470404936E-2"/>
    <n v="39"/>
    <n v="2298.46"/>
    <n v="1.1124846325856945"/>
    <n v="52.975897435897437"/>
    <x v="0"/>
  </r>
  <r>
    <s v="CMP-1313"/>
    <x v="24"/>
    <x v="4"/>
    <x v="1"/>
    <s v="Lead Generation"/>
    <x v="1"/>
    <x v="0"/>
    <n v="485.06"/>
    <n v="485.06"/>
    <n v="62827"/>
    <n v="2341"/>
    <n v="3.7261050185429828E-2"/>
    <n v="46"/>
    <n v="2234.8000000000002"/>
    <n v="4.6072650806085846"/>
    <n v="10.544782608695652"/>
    <x v="2"/>
  </r>
  <r>
    <s v="CMP-1352"/>
    <x v="24"/>
    <x v="1"/>
    <x v="17"/>
    <s v="Lead Generation"/>
    <x v="0"/>
    <x v="1"/>
    <n v="4991.34"/>
    <n v="136.63999999999999"/>
    <n v="11256"/>
    <n v="203"/>
    <n v="1.8034825870646767E-2"/>
    <n v="16"/>
    <n v="2890.97"/>
    <n v="21.157567330210775"/>
    <n v="8.5399999999999991"/>
    <x v="0"/>
  </r>
  <r>
    <s v="CMP-1003"/>
    <x v="25"/>
    <x v="2"/>
    <x v="9"/>
    <s v="Brand Awareness"/>
    <x v="4"/>
    <x v="4"/>
    <n v="4279.84"/>
    <n v="4279.84"/>
    <n v="143599"/>
    <n v="6067"/>
    <n v="4.2249597838425058E-2"/>
    <n v="213"/>
    <n v="28496.07"/>
    <n v="6.658209185390108"/>
    <n v="20.093145539906104"/>
    <x v="0"/>
  </r>
  <r>
    <s v="CMP-1337"/>
    <x v="25"/>
    <x v="4"/>
    <x v="10"/>
    <s v="Brand Awareness"/>
    <x v="1"/>
    <x v="3"/>
    <n v="4289.2299999999996"/>
    <n v="348.87"/>
    <n v="38132"/>
    <n v="1203"/>
    <n v="3.1548305884821146E-2"/>
    <n v="22"/>
    <n v="2164.2800000000002"/>
    <n v="6.2036861868317716"/>
    <n v="15.857727272727272"/>
    <x v="0"/>
  </r>
  <r>
    <s v="CMP-1464"/>
    <x v="25"/>
    <x v="5"/>
    <x v="18"/>
    <s v="Conversions"/>
    <x v="2"/>
    <x v="0"/>
    <n v="4394.3500000000004"/>
    <n v="726.6"/>
    <n v="18050"/>
    <n v="105"/>
    <n v="5.8171745152354572E-3"/>
    <n v="2"/>
    <n v="585.59"/>
    <n v="0.80593173685659236"/>
    <n v="363.3"/>
    <x v="0"/>
  </r>
  <r>
    <s v="CMP-1135"/>
    <x v="26"/>
    <x v="3"/>
    <x v="15"/>
    <s v="Conversions"/>
    <x v="4"/>
    <x v="1"/>
    <n v="3161.16"/>
    <n v="1073.1500000000001"/>
    <n v="33355"/>
    <n v="1651"/>
    <n v="4.9497826412831659E-2"/>
    <n v="52"/>
    <n v="4529.16"/>
    <n v="4.2204351674975538"/>
    <n v="20.637500000000003"/>
    <x v="0"/>
  </r>
  <r>
    <s v="CMP-1204"/>
    <x v="26"/>
    <x v="0"/>
    <x v="4"/>
    <s v="Conversions"/>
    <x v="4"/>
    <x v="3"/>
    <n v="4460.1000000000004"/>
    <n v="34.1"/>
    <n v="37652"/>
    <n v="341"/>
    <n v="9.0566238181238705E-3"/>
    <n v="5"/>
    <n v="823.05"/>
    <n v="24.136363636363633"/>
    <n v="6.82"/>
    <x v="0"/>
  </r>
  <r>
    <s v="CMP-1248"/>
    <x v="26"/>
    <x v="0"/>
    <x v="0"/>
    <s v="Lead Generation"/>
    <x v="2"/>
    <x v="1"/>
    <n v="2107.71"/>
    <n v="72.12"/>
    <n v="144840"/>
    <n v="1202"/>
    <n v="8.2988124827395749E-3"/>
    <n v="18"/>
    <n v="2625.46"/>
    <n v="36.404048807542985"/>
    <n v="4.0066666666666668"/>
    <x v="0"/>
  </r>
  <r>
    <s v="CMP-1403"/>
    <x v="26"/>
    <x v="1"/>
    <x v="2"/>
    <s v="Conversions"/>
    <x v="1"/>
    <x v="3"/>
    <n v="2568.46"/>
    <n v="185.17"/>
    <n v="10584"/>
    <n v="209"/>
    <n v="1.9746787603930459E-2"/>
    <n v="27"/>
    <n v="5530.61"/>
    <n v="29.867743154938704"/>
    <n v="6.8581481481481479"/>
    <x v="0"/>
  </r>
  <r>
    <s v="CMP-1025"/>
    <x v="27"/>
    <x v="2"/>
    <x v="3"/>
    <s v="Engagement"/>
    <x v="4"/>
    <x v="3"/>
    <n v="2186.91"/>
    <n v="1090.44"/>
    <n v="17448"/>
    <n v="468"/>
    <n v="2.6822558459422285E-2"/>
    <n v="15"/>
    <n v="2503.91"/>
    <n v="2.2962382157661123"/>
    <n v="72.695999999999998"/>
    <x v="2"/>
  </r>
  <r>
    <s v="CMP-1080"/>
    <x v="27"/>
    <x v="3"/>
    <x v="5"/>
    <s v="Retargeting"/>
    <x v="0"/>
    <x v="3"/>
    <n v="1717.88"/>
    <n v="468.72"/>
    <n v="21876"/>
    <n v="217"/>
    <n v="9.9195465350155419E-3"/>
    <n v="10"/>
    <n v="1246.81"/>
    <n v="2.6600315753541559"/>
    <n v="46.872"/>
    <x v="2"/>
  </r>
  <r>
    <s v="CMP-1226"/>
    <x v="27"/>
    <x v="0"/>
    <x v="1"/>
    <s v="Brand Awareness"/>
    <x v="0"/>
    <x v="2"/>
    <n v="3992.02"/>
    <n v="289.76"/>
    <n v="40976"/>
    <n v="1811"/>
    <n v="4.4196602889496291E-2"/>
    <n v="24"/>
    <n v="3720.59"/>
    <n v="12.840247101049146"/>
    <n v="12.073333333333332"/>
    <x v="0"/>
  </r>
  <r>
    <s v="CMP-1158"/>
    <x v="28"/>
    <x v="3"/>
    <x v="1"/>
    <s v="Conversions"/>
    <x v="3"/>
    <x v="0"/>
    <n v="4303.33"/>
    <n v="3902.28"/>
    <n v="121389"/>
    <n v="4196"/>
    <n v="3.4566558749145312E-2"/>
    <n v="61"/>
    <n v="6566.35"/>
    <n v="1.6826957573521122"/>
    <n v="63.971803278688526"/>
    <x v="0"/>
  </r>
  <r>
    <s v="CMP-1193"/>
    <x v="28"/>
    <x v="0"/>
    <x v="19"/>
    <s v="Conversions"/>
    <x v="2"/>
    <x v="2"/>
    <n v="4111.16"/>
    <n v="275.04000000000002"/>
    <n v="96395"/>
    <n v="3438"/>
    <n v="3.5665750298251982E-2"/>
    <n v="63"/>
    <n v="9501.09"/>
    <n v="34.544393542757412"/>
    <n v="4.3657142857142857"/>
    <x v="0"/>
  </r>
  <r>
    <s v="CMP-1448"/>
    <x v="28"/>
    <x v="5"/>
    <x v="11"/>
    <s v="Retargeting"/>
    <x v="1"/>
    <x v="1"/>
    <n v="240.62"/>
    <n v="240.62"/>
    <n v="9527"/>
    <n v="296"/>
    <n v="3.1069591686784928E-2"/>
    <n v="13"/>
    <n v="3302.66"/>
    <n v="13.725625467542182"/>
    <n v="18.509230769230768"/>
    <x v="2"/>
  </r>
  <r>
    <s v="CMP-1041"/>
    <x v="29"/>
    <x v="2"/>
    <x v="6"/>
    <s v="Brand Awareness"/>
    <x v="2"/>
    <x v="0"/>
    <n v="547.91"/>
    <n v="547.91"/>
    <n v="92605"/>
    <n v="2987"/>
    <n v="3.2255277792775768E-2"/>
    <n v="107"/>
    <n v="19980.740000000002"/>
    <n v="36.467193517183482"/>
    <n v="5.120654205607476"/>
    <x v="0"/>
  </r>
  <r>
    <s v="CMP-1264"/>
    <x v="29"/>
    <x v="4"/>
    <x v="12"/>
    <s v="Conversions"/>
    <x v="1"/>
    <x v="1"/>
    <n v="3151.35"/>
    <n v="1473.12"/>
    <n v="82125"/>
    <n v="4752"/>
    <n v="5.7863013698630138E-2"/>
    <n v="104"/>
    <n v="4109.08"/>
    <n v="2.789372216791572"/>
    <n v="14.164615384615384"/>
    <x v="2"/>
  </r>
  <r>
    <s v="CMP-1277"/>
    <x v="29"/>
    <x v="4"/>
    <x v="13"/>
    <s v="Brand Awareness"/>
    <x v="3"/>
    <x v="3"/>
    <n v="3682.54"/>
    <n v="1520.38"/>
    <n v="145287"/>
    <n v="4001"/>
    <n v="2.7538596020290872E-2"/>
    <n v="34"/>
    <n v="1996.48"/>
    <n v="1.313145397861061"/>
    <n v="44.717058823529413"/>
    <x v="0"/>
  </r>
  <r>
    <s v="CMP-1295"/>
    <x v="29"/>
    <x v="4"/>
    <x v="6"/>
    <s v="Conversions"/>
    <x v="1"/>
    <x v="1"/>
    <n v="3964.39"/>
    <n v="2198"/>
    <n v="101765"/>
    <n v="5495"/>
    <n v="5.399695376602958E-2"/>
    <n v="100"/>
    <n v="8388.7900000000009"/>
    <n v="3.8165559599636039"/>
    <n v="21.98"/>
    <x v="0"/>
  </r>
  <r>
    <s v="CMP-1370"/>
    <x v="29"/>
    <x v="1"/>
    <x v="14"/>
    <s v="Lead Generation"/>
    <x v="1"/>
    <x v="1"/>
    <n v="3664.85"/>
    <n v="133.16999999999999"/>
    <n v="5754"/>
    <n v="227"/>
    <n v="3.9450816823079597E-2"/>
    <n v="17"/>
    <n v="2108.7800000000002"/>
    <n v="15.835248179019302"/>
    <n v="7.8335294117647054"/>
    <x v="1"/>
  </r>
  <r>
    <s v="CMP-1114"/>
    <x v="30"/>
    <x v="3"/>
    <x v="7"/>
    <s v="Lead Generation"/>
    <x v="1"/>
    <x v="1"/>
    <n v="2776.06"/>
    <n v="1542.54"/>
    <n v="41446"/>
    <n v="1094"/>
    <n v="2.6395792115041259E-2"/>
    <n v="33"/>
    <n v="3470.37"/>
    <n v="2.2497763429149327"/>
    <n v="46.743636363636362"/>
    <x v="0"/>
  </r>
  <r>
    <s v="CMP-1170"/>
    <x v="30"/>
    <x v="0"/>
    <x v="16"/>
    <s v="Lead Generation"/>
    <x v="3"/>
    <x v="0"/>
    <n v="3128.73"/>
    <n v="194.32"/>
    <n v="114875"/>
    <n v="694"/>
    <n v="6.0413492927094666E-3"/>
    <n v="11"/>
    <n v="1706.26"/>
    <n v="8.7806710580485792"/>
    <n v="17.665454545454544"/>
    <x v="0"/>
  </r>
  <r>
    <s v="CMP-1418"/>
    <x v="30"/>
    <x v="1"/>
    <x v="1"/>
    <s v="Retargeting"/>
    <x v="1"/>
    <x v="0"/>
    <n v="4676.03"/>
    <n v="181.54"/>
    <n v="17079"/>
    <n v="560"/>
    <n v="3.2788804965161893E-2"/>
    <n v="95"/>
    <n v="10822.37"/>
    <n v="59.614244794535644"/>
    <n v="1.9109473684210525"/>
    <x v="2"/>
  </r>
  <r>
    <s v="CMP-1458"/>
    <x v="30"/>
    <x v="5"/>
    <x v="6"/>
    <s v="Brand Awareness"/>
    <x v="4"/>
    <x v="1"/>
    <n v="2104.42"/>
    <n v="2104.42"/>
    <n v="103946"/>
    <n v="1052"/>
    <n v="1.0120639562849941E-2"/>
    <n v="31"/>
    <n v="18489.2"/>
    <n v="8.7858887484437513"/>
    <n v="67.884516129032264"/>
    <x v="1"/>
  </r>
  <r>
    <s v="CMP-1095"/>
    <x v="31"/>
    <x v="3"/>
    <x v="8"/>
    <s v="Lead Generation"/>
    <x v="0"/>
    <x v="4"/>
    <n v="4241.8599999999997"/>
    <n v="862.64"/>
    <n v="94432"/>
    <n v="2104"/>
    <n v="2.2280582853270076E-2"/>
    <n v="52"/>
    <n v="5057.0600000000004"/>
    <n v="5.8623064082351855"/>
    <n v="16.58923076923077"/>
    <x v="0"/>
  </r>
  <r>
    <s v="CMP-1314"/>
    <x v="31"/>
    <x v="4"/>
    <x v="1"/>
    <s v="Brand Awareness"/>
    <x v="0"/>
    <x v="4"/>
    <n v="2975.22"/>
    <n v="2975.22"/>
    <n v="122419"/>
    <n v="5096"/>
    <n v="4.1627525139071551E-2"/>
    <n v="121"/>
    <n v="11828.84"/>
    <n v="3.9757866645155655"/>
    <n v="24.588595041322311"/>
    <x v="2"/>
  </r>
  <r>
    <s v="CMP-1353"/>
    <x v="31"/>
    <x v="1"/>
    <x v="17"/>
    <s v="Conversions"/>
    <x v="3"/>
    <x v="3"/>
    <n v="3612.62"/>
    <n v="296.66000000000003"/>
    <n v="27016"/>
    <n v="332"/>
    <n v="1.2289013917678412E-2"/>
    <n v="54"/>
    <n v="8196.73"/>
    <n v="27.63004786624418"/>
    <n v="5.4937037037037042"/>
    <x v="0"/>
  </r>
  <r>
    <s v="CMP-1004"/>
    <x v="32"/>
    <x v="2"/>
    <x v="9"/>
    <s v="Retargeting"/>
    <x v="3"/>
    <x v="1"/>
    <n v="2240.9899999999998"/>
    <n v="2240.9899999999998"/>
    <n v="145066"/>
    <n v="1370"/>
    <n v="9.443977224160037E-3"/>
    <n v="83"/>
    <n v="9434.91"/>
    <n v="4.2101526557458984"/>
    <n v="26.999879518072287"/>
    <x v="0"/>
  </r>
  <r>
    <s v="CMP-1338"/>
    <x v="32"/>
    <x v="4"/>
    <x v="10"/>
    <s v="Retargeting"/>
    <x v="1"/>
    <x v="1"/>
    <n v="1076.0899999999999"/>
    <n v="1076.0899999999999"/>
    <n v="63780"/>
    <n v="2451"/>
    <n v="3.8428974600188147E-2"/>
    <n v="49"/>
    <n v="3993.95"/>
    <n v="3.7115389976674815"/>
    <n v="21.961020408163265"/>
    <x v="0"/>
  </r>
  <r>
    <s v="CMP-1465"/>
    <x v="32"/>
    <x v="5"/>
    <x v="18"/>
    <s v="Brand Awareness"/>
    <x v="2"/>
    <x v="1"/>
    <n v="3133.07"/>
    <n v="3133.07"/>
    <n v="48729"/>
    <n v="604"/>
    <n v="1.2395083010117179E-2"/>
    <n v="14"/>
    <n v="9346.73"/>
    <n v="2.9832496560881179"/>
    <n v="223.7907142857143"/>
    <x v="1"/>
  </r>
  <r>
    <s v="CMP-1136"/>
    <x v="33"/>
    <x v="3"/>
    <x v="15"/>
    <s v="Retargeting"/>
    <x v="1"/>
    <x v="0"/>
    <n v="3685.05"/>
    <n v="333.48"/>
    <n v="19133"/>
    <n v="397"/>
    <n v="2.0749490409240578E-2"/>
    <n v="12"/>
    <n v="1314.35"/>
    <n v="3.9413158210387427"/>
    <n v="27.790000000000003"/>
    <x v="0"/>
  </r>
  <r>
    <s v="CMP-1205"/>
    <x v="33"/>
    <x v="0"/>
    <x v="4"/>
    <s v="Retargeting"/>
    <x v="1"/>
    <x v="1"/>
    <n v="2240.0500000000002"/>
    <n v="186.56"/>
    <n v="76073"/>
    <n v="1696"/>
    <n v="2.2294375139668476E-2"/>
    <n v="8"/>
    <n v="650.37"/>
    <n v="3.4861170668953689"/>
    <n v="23.32"/>
    <x v="0"/>
  </r>
  <r>
    <s v="CMP-1249"/>
    <x v="33"/>
    <x v="0"/>
    <x v="0"/>
    <s v="Lead Generation"/>
    <x v="4"/>
    <x v="3"/>
    <n v="2681.37"/>
    <n v="312.75"/>
    <n v="71371"/>
    <n v="1251"/>
    <n v="1.7528127670902748E-2"/>
    <n v="21"/>
    <n v="1659.13"/>
    <n v="5.3049720223820946"/>
    <n v="14.892857142857142"/>
    <x v="0"/>
  </r>
  <r>
    <s v="CMP-1404"/>
    <x v="33"/>
    <x v="1"/>
    <x v="2"/>
    <s v="Brand Awareness"/>
    <x v="2"/>
    <x v="4"/>
    <n v="3356.35"/>
    <n v="251.91"/>
    <n v="2537"/>
    <n v="82"/>
    <n v="3.2321639731966889E-2"/>
    <n v="11"/>
    <n v="1903.01"/>
    <n v="7.5543249573260294"/>
    <n v="22.900909090909092"/>
    <x v="0"/>
  </r>
  <r>
    <s v="CMP-1477"/>
    <x v="33"/>
    <x v="5"/>
    <x v="20"/>
    <s v="Retargeting"/>
    <x v="1"/>
    <x v="0"/>
    <n v="2049.0700000000002"/>
    <n v="2049.0700000000002"/>
    <n v="31837"/>
    <n v="1096"/>
    <n v="3.4425354147689796E-2"/>
    <n v="23"/>
    <n v="4761.9799999999996"/>
    <n v="2.3239713626181628"/>
    <n v="89.09"/>
    <x v="2"/>
  </r>
  <r>
    <s v="CMP-1026"/>
    <x v="34"/>
    <x v="2"/>
    <x v="3"/>
    <s v="Conversions"/>
    <x v="4"/>
    <x v="0"/>
    <n v="476.03"/>
    <n v="476.03"/>
    <n v="65188"/>
    <n v="3213"/>
    <n v="4.9288212554457873E-2"/>
    <n v="118"/>
    <n v="12887.05"/>
    <n v="27.071928239816817"/>
    <n v="4.0341525423728815"/>
    <x v="1"/>
  </r>
  <r>
    <s v="CMP-1081"/>
    <x v="34"/>
    <x v="3"/>
    <x v="5"/>
    <s v="Retargeting"/>
    <x v="2"/>
    <x v="3"/>
    <n v="4804.76"/>
    <n v="320.76"/>
    <n v="26160"/>
    <n v="396"/>
    <n v="1.5137614678899083E-2"/>
    <n v="15"/>
    <n v="810.7"/>
    <n v="2.5274348422496571"/>
    <n v="21.384"/>
    <x v="0"/>
  </r>
  <r>
    <s v="CMP-1227"/>
    <x v="34"/>
    <x v="0"/>
    <x v="1"/>
    <s v="Retargeting"/>
    <x v="4"/>
    <x v="0"/>
    <n v="392.24"/>
    <n v="392.24"/>
    <n v="63585"/>
    <n v="3213"/>
    <n v="5.0530785562632699E-2"/>
    <n v="59"/>
    <n v="5091.72"/>
    <n v="12.981133999592087"/>
    <n v="6.6481355932203394"/>
    <x v="2"/>
  </r>
  <r>
    <s v="CMP-1159"/>
    <x v="35"/>
    <x v="3"/>
    <x v="1"/>
    <s v="Brand Awareness"/>
    <x v="1"/>
    <x v="3"/>
    <n v="2982.41"/>
    <n v="2566.62"/>
    <n v="103790"/>
    <n v="5238"/>
    <n v="5.046728971962617E-2"/>
    <n v="177"/>
    <n v="20197.12"/>
    <n v="7.8691508676781137"/>
    <n v="14.500677966101694"/>
    <x v="2"/>
  </r>
  <r>
    <s v="CMP-1194"/>
    <x v="35"/>
    <x v="0"/>
    <x v="19"/>
    <s v="Engagement"/>
    <x v="4"/>
    <x v="4"/>
    <n v="740.4"/>
    <n v="183.42"/>
    <n v="102129"/>
    <n v="1019"/>
    <n v="9.9775773776302513E-3"/>
    <n v="17"/>
    <n v="1384.01"/>
    <n v="7.5455784538218298"/>
    <n v="10.789411764705882"/>
    <x v="0"/>
  </r>
  <r>
    <s v="CMP-1449"/>
    <x v="35"/>
    <x v="5"/>
    <x v="11"/>
    <s v="Brand Awareness"/>
    <x v="4"/>
    <x v="0"/>
    <n v="1817.1"/>
    <n v="1817.1"/>
    <n v="54683"/>
    <n v="2925"/>
    <n v="5.3490115758096667E-2"/>
    <n v="172"/>
    <n v="113713.84"/>
    <n v="62.57984700897034"/>
    <n v="10.564534883720929"/>
    <x v="2"/>
  </r>
  <r>
    <s v="CMP-1042"/>
    <x v="36"/>
    <x v="2"/>
    <x v="6"/>
    <s v="Brand Awareness"/>
    <x v="1"/>
    <x v="4"/>
    <n v="1110.19"/>
    <n v="1110.19"/>
    <n v="81769"/>
    <n v="1241"/>
    <n v="1.517690078146975E-2"/>
    <n v="104"/>
    <n v="20198.509999999998"/>
    <n v="18.193741611796177"/>
    <n v="10.674903846153846"/>
    <x v="0"/>
  </r>
  <r>
    <s v="CMP-1265"/>
    <x v="36"/>
    <x v="4"/>
    <x v="12"/>
    <s v="Lead Generation"/>
    <x v="2"/>
    <x v="1"/>
    <n v="654.33000000000004"/>
    <n v="282.24"/>
    <n v="71358"/>
    <n v="392"/>
    <n v="5.4934275063762998E-3"/>
    <n v="7"/>
    <n v="616.88"/>
    <n v="2.1856575963718821"/>
    <n v="40.32"/>
    <x v="0"/>
  </r>
  <r>
    <s v="CMP-1278"/>
    <x v="36"/>
    <x v="4"/>
    <x v="13"/>
    <s v="Conversions"/>
    <x v="2"/>
    <x v="0"/>
    <n v="2277.04"/>
    <n v="2155.7399999999998"/>
    <n v="117658"/>
    <n v="3534"/>
    <n v="3.0036206632783152E-2"/>
    <n v="54"/>
    <n v="4453.4399999999996"/>
    <n v="2.0658520971916836"/>
    <n v="39.921111111111109"/>
    <x v="2"/>
  </r>
  <r>
    <s v="CMP-1296"/>
    <x v="36"/>
    <x v="4"/>
    <x v="6"/>
    <s v="Conversions"/>
    <x v="4"/>
    <x v="0"/>
    <n v="2991.82"/>
    <n v="1248"/>
    <n v="63369"/>
    <n v="2496"/>
    <n v="3.9388344458646973E-2"/>
    <n v="52"/>
    <n v="2588.98"/>
    <n v="2.0745032051282051"/>
    <n v="24"/>
    <x v="0"/>
  </r>
  <r>
    <s v="CMP-1371"/>
    <x v="36"/>
    <x v="1"/>
    <x v="14"/>
    <s v="Engagement"/>
    <x v="2"/>
    <x v="2"/>
    <n v="1000.81"/>
    <n v="192.26"/>
    <n v="5049"/>
    <n v="93"/>
    <n v="1.8419489007724301E-2"/>
    <n v="6"/>
    <n v="988.46"/>
    <n v="5.1412670342244882"/>
    <n v="32.043333333333329"/>
    <x v="1"/>
  </r>
  <r>
    <s v="CMP-1115"/>
    <x v="37"/>
    <x v="3"/>
    <x v="7"/>
    <s v="Conversions"/>
    <x v="1"/>
    <x v="2"/>
    <n v="949.17"/>
    <n v="652.52"/>
    <n v="139167"/>
    <n v="1483"/>
    <n v="1.06562619011691E-2"/>
    <n v="21"/>
    <n v="2884.85"/>
    <n v="4.421090541286091"/>
    <n v="31.07238095238095"/>
    <x v="1"/>
  </r>
  <r>
    <s v="CMP-1171"/>
    <x v="37"/>
    <x v="0"/>
    <x v="16"/>
    <s v="Lead Generation"/>
    <x v="2"/>
    <x v="3"/>
    <n v="364.62"/>
    <n v="364.62"/>
    <n v="88111"/>
    <n v="4839"/>
    <n v="5.4919363076119894E-2"/>
    <n v="77"/>
    <n v="6932.55"/>
    <n v="19.013082112884646"/>
    <n v="4.7353246753246756"/>
    <x v="0"/>
  </r>
  <r>
    <s v="CMP-1419"/>
    <x v="37"/>
    <x v="1"/>
    <x v="1"/>
    <s v="Engagement"/>
    <x v="4"/>
    <x v="3"/>
    <n v="4819.8500000000004"/>
    <n v="119.43"/>
    <n v="13668"/>
    <n v="181"/>
    <n v="1.3242610477026632E-2"/>
    <n v="16"/>
    <n v="1872.49"/>
    <n v="15.678556476597169"/>
    <n v="7.4643750000000004"/>
    <x v="1"/>
  </r>
  <r>
    <s v="CMP-1459"/>
    <x v="37"/>
    <x v="5"/>
    <x v="6"/>
    <s v="Engagement"/>
    <x v="1"/>
    <x v="0"/>
    <n v="2759.73"/>
    <n v="2759.73"/>
    <n v="100503"/>
    <n v="836"/>
    <n v="8.3181596569256635E-3"/>
    <n v="31"/>
    <n v="22615.24"/>
    <n v="8.1947291945226528"/>
    <n v="89.023548387096781"/>
    <x v="0"/>
  </r>
  <r>
    <s v="CMP-1096"/>
    <x v="38"/>
    <x v="3"/>
    <x v="8"/>
    <s v="Conversions"/>
    <x v="4"/>
    <x v="4"/>
    <n v="3350.7"/>
    <n v="3350.7"/>
    <n v="85006"/>
    <n v="5039"/>
    <n v="5.927816859986354E-2"/>
    <n v="144"/>
    <n v="7383.04"/>
    <n v="2.2034321186617722"/>
    <n v="23.268749999999997"/>
    <x v="0"/>
  </r>
  <r>
    <s v="CMP-1315"/>
    <x v="38"/>
    <x v="4"/>
    <x v="1"/>
    <s v="Brand Awareness"/>
    <x v="1"/>
    <x v="3"/>
    <n v="2524.33"/>
    <n v="372.16"/>
    <n v="49918"/>
    <n v="1163"/>
    <n v="2.3298209062863097E-2"/>
    <n v="31"/>
    <n v="2397.77"/>
    <n v="6.4428471625107475"/>
    <n v="12.005161290322581"/>
    <x v="1"/>
  </r>
  <r>
    <s v="CMP-1354"/>
    <x v="38"/>
    <x v="1"/>
    <x v="17"/>
    <s v="Conversions"/>
    <x v="0"/>
    <x v="1"/>
    <n v="1386.69"/>
    <n v="219.75"/>
    <n v="23027"/>
    <n v="348"/>
    <n v="1.5112693794241542E-2"/>
    <n v="45"/>
    <n v="4490.47"/>
    <n v="20.434448236632537"/>
    <n v="4.8833333333333337"/>
    <x v="1"/>
  </r>
  <r>
    <s v="CMP-1005"/>
    <x v="39"/>
    <x v="2"/>
    <x v="9"/>
    <s v="Lead Generation"/>
    <x v="1"/>
    <x v="3"/>
    <n v="1235.95"/>
    <n v="1235.95"/>
    <n v="47155"/>
    <n v="2174"/>
    <n v="4.6103276428798641E-2"/>
    <n v="122"/>
    <n v="28941.33"/>
    <n v="23.416262793802339"/>
    <n v="10.130737704918033"/>
    <x v="0"/>
  </r>
  <r>
    <s v="CMP-1339"/>
    <x v="39"/>
    <x v="4"/>
    <x v="10"/>
    <s v="Lead Generation"/>
    <x v="4"/>
    <x v="1"/>
    <n v="1762.01"/>
    <n v="408.63"/>
    <n v="40584"/>
    <n v="771"/>
    <n v="1.8997634535777647E-2"/>
    <n v="21"/>
    <n v="1233.67"/>
    <n v="3.0190392286420482"/>
    <n v="19.458571428571428"/>
    <x v="0"/>
  </r>
  <r>
    <s v="CMP-1466"/>
    <x v="39"/>
    <x v="5"/>
    <x v="18"/>
    <s v="Lead Generation"/>
    <x v="3"/>
    <x v="1"/>
    <n v="1573.15"/>
    <n v="1573.15"/>
    <n v="68730"/>
    <n v="1983"/>
    <n v="2.885202968136185E-2"/>
    <n v="60"/>
    <n v="23709.7"/>
    <n v="15.071480786956107"/>
    <n v="26.21916666666667"/>
    <x v="0"/>
  </r>
  <r>
    <s v="CMP-1053"/>
    <x v="40"/>
    <x v="2"/>
    <x v="21"/>
    <s v="Lead Generation"/>
    <x v="2"/>
    <x v="2"/>
    <n v="847.21"/>
    <n v="847.21"/>
    <n v="80193"/>
    <n v="4804"/>
    <n v="5.9905478034242392E-2"/>
    <n v="347"/>
    <n v="33935.269999999997"/>
    <n v="40.05532276531202"/>
    <n v="2.4415273775216138"/>
    <x v="0"/>
  </r>
  <r>
    <s v="CMP-1137"/>
    <x v="40"/>
    <x v="3"/>
    <x v="15"/>
    <s v="Conversions"/>
    <x v="3"/>
    <x v="1"/>
    <n v="2622.57"/>
    <n v="2622.57"/>
    <n v="126212"/>
    <n v="2178"/>
    <n v="1.7256679238107312E-2"/>
    <n v="86"/>
    <n v="11258.9"/>
    <n v="4.2930789263966256"/>
    <n v="30.495000000000001"/>
    <x v="1"/>
  </r>
  <r>
    <s v="CMP-1206"/>
    <x v="40"/>
    <x v="0"/>
    <x v="4"/>
    <s v="Brand Awareness"/>
    <x v="0"/>
    <x v="0"/>
    <n v="4524.05"/>
    <n v="320.11"/>
    <n v="52925"/>
    <n v="1883"/>
    <n v="3.5578649031648563E-2"/>
    <n v="12"/>
    <n v="1299.73"/>
    <n v="4.0602605354409418"/>
    <n v="26.675833333333333"/>
    <x v="2"/>
  </r>
  <r>
    <s v="CMP-1250"/>
    <x v="40"/>
    <x v="0"/>
    <x v="0"/>
    <s v="Engagement"/>
    <x v="4"/>
    <x v="1"/>
    <n v="2051.9899999999998"/>
    <n v="385.56"/>
    <n v="86116"/>
    <n v="2142"/>
    <n v="2.4873426540944772E-2"/>
    <n v="26"/>
    <n v="4645.93"/>
    <n v="12.049823633156967"/>
    <n v="14.829230769230769"/>
    <x v="0"/>
  </r>
  <r>
    <s v="CMP-1405"/>
    <x v="40"/>
    <x v="1"/>
    <x v="2"/>
    <s v="Engagement"/>
    <x v="1"/>
    <x v="1"/>
    <n v="1334.09"/>
    <n v="136.08000000000001"/>
    <n v="8625"/>
    <n v="227"/>
    <n v="2.6318840579710144E-2"/>
    <n v="38"/>
    <n v="7819.42"/>
    <n v="57.461934156378597"/>
    <n v="3.5810526315789475"/>
    <x v="2"/>
  </r>
  <r>
    <s v="CMP-1478"/>
    <x v="40"/>
    <x v="5"/>
    <x v="20"/>
    <s v="Brand Awareness"/>
    <x v="3"/>
    <x v="2"/>
    <n v="1312.84"/>
    <n v="1312.84"/>
    <n v="131757"/>
    <n v="2987"/>
    <n v="2.2670522249292259E-2"/>
    <n v="69"/>
    <n v="14280.37"/>
    <n v="10.877464123579417"/>
    <n v="19.026666666666664"/>
    <x v="0"/>
  </r>
  <r>
    <s v="CMP-1027"/>
    <x v="41"/>
    <x v="2"/>
    <x v="3"/>
    <s v="Brand Awareness"/>
    <x v="3"/>
    <x v="3"/>
    <n v="4610.2700000000004"/>
    <n v="4610.2700000000004"/>
    <n v="50518"/>
    <n v="2202"/>
    <n v="4.3588423928104837E-2"/>
    <n v="152"/>
    <n v="33224.83"/>
    <n v="7.2066993907081365"/>
    <n v="30.330723684210529"/>
    <x v="0"/>
  </r>
  <r>
    <s v="CMP-1082"/>
    <x v="41"/>
    <x v="3"/>
    <x v="5"/>
    <s v="Retargeting"/>
    <x v="4"/>
    <x v="1"/>
    <n v="2300.9899999999998"/>
    <n v="2300.9899999999998"/>
    <n v="52839"/>
    <n v="2160"/>
    <n v="4.0878896269800714E-2"/>
    <n v="107"/>
    <n v="9630.9599999999991"/>
    <n v="4.1855722971416656"/>
    <n v="21.504579439252336"/>
    <x v="0"/>
  </r>
  <r>
    <s v="CMP-1228"/>
    <x v="41"/>
    <x v="0"/>
    <x v="1"/>
    <s v="Brand Awareness"/>
    <x v="3"/>
    <x v="0"/>
    <n v="1021.76"/>
    <n v="134.68"/>
    <n v="53247"/>
    <n v="1924"/>
    <n v="3.6133491088699836E-2"/>
    <n v="25"/>
    <n v="2817.16"/>
    <n v="20.917433917433915"/>
    <n v="5.3872"/>
    <x v="0"/>
  </r>
  <r>
    <s v="CMP-1160"/>
    <x v="42"/>
    <x v="3"/>
    <x v="1"/>
    <s v="Brand Awareness"/>
    <x v="4"/>
    <x v="0"/>
    <n v="3986.67"/>
    <n v="3628.17"/>
    <n v="60819"/>
    <n v="3101"/>
    <n v="5.0987355924957664E-2"/>
    <n v="114"/>
    <n v="14561.11"/>
    <n v="4.013348327118079"/>
    <n v="31.826052631578946"/>
    <x v="0"/>
  </r>
  <r>
    <s v="CMP-1195"/>
    <x v="42"/>
    <x v="0"/>
    <x v="19"/>
    <s v="Conversions"/>
    <x v="0"/>
    <x v="4"/>
    <n v="3818.32"/>
    <n v="18.48"/>
    <n v="6479"/>
    <n v="88"/>
    <n v="1.3582342954159592E-2"/>
    <n v="0"/>
    <n v="0"/>
    <n v="0"/>
    <n v="0"/>
    <x v="1"/>
  </r>
  <r>
    <s v="CMP-1431"/>
    <x v="42"/>
    <x v="5"/>
    <x v="22"/>
    <s v="Retargeting"/>
    <x v="1"/>
    <x v="2"/>
    <n v="1885.1"/>
    <n v="1885.1"/>
    <n v="139452"/>
    <n v="6874"/>
    <n v="4.9292946676992799E-2"/>
    <n v="268"/>
    <n v="129009.35"/>
    <n v="68.436342899580936"/>
    <n v="7.0339552238805965"/>
    <x v="2"/>
  </r>
  <r>
    <s v="CMP-1450"/>
    <x v="42"/>
    <x v="5"/>
    <x v="11"/>
    <s v="Conversions"/>
    <x v="4"/>
    <x v="1"/>
    <n v="4621.95"/>
    <n v="4621.95"/>
    <n v="130103"/>
    <n v="2306"/>
    <n v="1.7724418345464746E-2"/>
    <n v="122"/>
    <n v="29032.52"/>
    <n v="6.2814439792728178"/>
    <n v="37.884836065573772"/>
    <x v="2"/>
  </r>
  <r>
    <s v="CMP-1043"/>
    <x v="43"/>
    <x v="2"/>
    <x v="6"/>
    <s v="Conversions"/>
    <x v="0"/>
    <x v="2"/>
    <n v="1141.95"/>
    <n v="1141.95"/>
    <n v="46758"/>
    <n v="1119"/>
    <n v="2.393173360708328E-2"/>
    <n v="43"/>
    <n v="5669.99"/>
    <n v="4.9651823635010288"/>
    <n v="26.556976744186048"/>
    <x v="0"/>
  </r>
  <r>
    <s v="CMP-1266"/>
    <x v="43"/>
    <x v="4"/>
    <x v="12"/>
    <s v="Conversions"/>
    <x v="3"/>
    <x v="4"/>
    <n v="1560.26"/>
    <n v="411.14"/>
    <n v="32994"/>
    <n v="674"/>
    <n v="2.0427956598169365E-2"/>
    <n v="18"/>
    <n v="724.32"/>
    <n v="1.7617356618183588"/>
    <n v="22.841111111111111"/>
    <x v="0"/>
  </r>
  <r>
    <s v="CMP-1279"/>
    <x v="43"/>
    <x v="4"/>
    <x v="13"/>
    <s v="Lead Generation"/>
    <x v="1"/>
    <x v="1"/>
    <n v="4639.1000000000004"/>
    <n v="4639.1000000000004"/>
    <n v="122060"/>
    <n v="5605"/>
    <n v="4.5920039324922168E-2"/>
    <n v="151"/>
    <n v="4845.08"/>
    <n v="1.0444008536138474"/>
    <n v="30.722516556291392"/>
    <x v="1"/>
  </r>
  <r>
    <s v="CMP-1297"/>
    <x v="43"/>
    <x v="4"/>
    <x v="6"/>
    <s v="Conversions"/>
    <x v="4"/>
    <x v="3"/>
    <n v="2435.85"/>
    <n v="2435.85"/>
    <n v="129440"/>
    <n v="6897"/>
    <n v="5.328337453646477E-2"/>
    <n v="140"/>
    <n v="6334.82"/>
    <n v="2.6006609602397521"/>
    <n v="17.39892857142857"/>
    <x v="2"/>
  </r>
  <r>
    <s v="CMP-1372"/>
    <x v="43"/>
    <x v="1"/>
    <x v="14"/>
    <s v="Engagement"/>
    <x v="4"/>
    <x v="1"/>
    <n v="4706.9799999999996"/>
    <n v="197.54"/>
    <n v="25074"/>
    <n v="766"/>
    <n v="3.0549573263141103E-2"/>
    <n v="131"/>
    <n v="12494.37"/>
    <n v="63.249822820694547"/>
    <n v="1.5079389312977098"/>
    <x v="1"/>
  </r>
  <r>
    <s v="CMP-1116"/>
    <x v="44"/>
    <x v="3"/>
    <x v="7"/>
    <s v="Engagement"/>
    <x v="4"/>
    <x v="3"/>
    <n v="4411.03"/>
    <n v="388.02"/>
    <n v="5772"/>
    <n v="223"/>
    <n v="3.8634788634788635E-2"/>
    <n v="6"/>
    <n v="812.42"/>
    <n v="2.0937580537085716"/>
    <n v="64.67"/>
    <x v="0"/>
  </r>
  <r>
    <s v="CMP-1172"/>
    <x v="44"/>
    <x v="0"/>
    <x v="16"/>
    <s v="Retargeting"/>
    <x v="4"/>
    <x v="3"/>
    <n v="3909.4"/>
    <n v="287.04000000000002"/>
    <n v="117470"/>
    <n v="1196"/>
    <n v="1.018132289095088E-2"/>
    <n v="23"/>
    <n v="3938.61"/>
    <n v="13.721467391304348"/>
    <n v="12.48"/>
    <x v="2"/>
  </r>
  <r>
    <s v="CMP-1420"/>
    <x v="44"/>
    <x v="1"/>
    <x v="1"/>
    <s v="Lead Generation"/>
    <x v="3"/>
    <x v="2"/>
    <n v="428.21"/>
    <n v="94.21"/>
    <n v="20307"/>
    <n v="205"/>
    <n v="1.0095041118826021E-2"/>
    <n v="19"/>
    <n v="3870.79"/>
    <n v="41.086827300711178"/>
    <n v="4.9584210526315786"/>
    <x v="2"/>
  </r>
  <r>
    <s v="CMP-1460"/>
    <x v="44"/>
    <x v="5"/>
    <x v="6"/>
    <s v="Conversions"/>
    <x v="1"/>
    <x v="4"/>
    <n v="3893.17"/>
    <n v="3893.17"/>
    <n v="146207"/>
    <n v="6669"/>
    <n v="4.5613411122586468E-2"/>
    <n v="444"/>
    <n v="104950.13"/>
    <n v="26.957499929363475"/>
    <n v="8.7684009009009003"/>
    <x v="2"/>
  </r>
  <r>
    <s v="CMP-1066"/>
    <x v="45"/>
    <x v="2"/>
    <x v="1"/>
    <s v="Conversions"/>
    <x v="2"/>
    <x v="1"/>
    <n v="1178.1400000000001"/>
    <n v="1178.1400000000001"/>
    <n v="40288"/>
    <n v="341"/>
    <n v="8.4640587768069903E-3"/>
    <n v="24"/>
    <n v="5669.77"/>
    <n v="4.8124755971276754"/>
    <n v="49.089166666666671"/>
    <x v="1"/>
  </r>
  <r>
    <s v="CMP-1097"/>
    <x v="45"/>
    <x v="3"/>
    <x v="8"/>
    <s v="Engagement"/>
    <x v="3"/>
    <x v="4"/>
    <n v="1386.78"/>
    <n v="823.86"/>
    <n v="21356"/>
    <n v="398"/>
    <n v="1.8636448773178497E-2"/>
    <n v="10"/>
    <n v="568.65"/>
    <n v="0.69022649479280451"/>
    <n v="82.385999999999996"/>
    <x v="0"/>
  </r>
  <r>
    <s v="CMP-1316"/>
    <x v="45"/>
    <x v="4"/>
    <x v="1"/>
    <s v="Lead Generation"/>
    <x v="1"/>
    <x v="2"/>
    <n v="2530.58"/>
    <n v="2530.58"/>
    <n v="96495"/>
    <n v="4758"/>
    <n v="4.930825431369501E-2"/>
    <n v="70"/>
    <n v="6565.4"/>
    <n v="2.5944249934797554"/>
    <n v="36.151142857142858"/>
    <x v="0"/>
  </r>
  <r>
    <s v="CMP-1355"/>
    <x v="45"/>
    <x v="1"/>
    <x v="17"/>
    <s v="Lead Generation"/>
    <x v="4"/>
    <x v="1"/>
    <n v="4298.62"/>
    <n v="121.13"/>
    <n v="19981"/>
    <n v="340"/>
    <n v="1.7016165357089236E-2"/>
    <n v="49"/>
    <n v="7617.16"/>
    <n v="62.884174027903903"/>
    <n v="2.4720408163265306"/>
    <x v="2"/>
  </r>
  <r>
    <s v="CMP-1006"/>
    <x v="45"/>
    <x v="2"/>
    <x v="9"/>
    <s v="Conversions"/>
    <x v="1"/>
    <x v="0"/>
    <n v="727"/>
    <n v="727"/>
    <n v="114844"/>
    <n v="1086"/>
    <n v="9.4563059454564457E-3"/>
    <n v="60"/>
    <n v="5677.39"/>
    <n v="7.8093397524071531"/>
    <n v="12.116666666666667"/>
    <x v="2"/>
  </r>
  <r>
    <s v="CMP-1340"/>
    <x v="45"/>
    <x v="4"/>
    <x v="10"/>
    <s v="Lead Generation"/>
    <x v="0"/>
    <x v="0"/>
    <n v="623.44000000000005"/>
    <n v="623.44000000000005"/>
    <n v="124509"/>
    <n v="3819"/>
    <n v="3.0672481507360915E-2"/>
    <n v="34"/>
    <n v="1515.98"/>
    <n v="2.4316373668677018"/>
    <n v="18.336470588235297"/>
    <x v="2"/>
  </r>
  <r>
    <s v="CMP-1467"/>
    <x v="45"/>
    <x v="5"/>
    <x v="18"/>
    <s v="Conversions"/>
    <x v="4"/>
    <x v="2"/>
    <n v="4569.59"/>
    <n v="4569.59"/>
    <n v="102641"/>
    <n v="6078"/>
    <n v="5.9216102726980448E-2"/>
    <n v="132"/>
    <n v="86900.07"/>
    <n v="19.017038727763325"/>
    <n v="34.61810606060606"/>
    <x v="0"/>
  </r>
  <r>
    <s v="CMP-1054"/>
    <x v="46"/>
    <x v="2"/>
    <x v="21"/>
    <s v="Conversions"/>
    <x v="3"/>
    <x v="0"/>
    <n v="572.9"/>
    <n v="572.9"/>
    <n v="84662"/>
    <n v="1588"/>
    <n v="1.8756939358862298E-2"/>
    <n v="141"/>
    <n v="15074.61"/>
    <n v="26.31281200907663"/>
    <n v="4.0631205673758863"/>
    <x v="1"/>
  </r>
  <r>
    <s v="CMP-1138"/>
    <x v="46"/>
    <x v="3"/>
    <x v="15"/>
    <s v="Retargeting"/>
    <x v="0"/>
    <x v="1"/>
    <n v="1442.96"/>
    <n v="756.36"/>
    <n v="23722"/>
    <n v="396"/>
    <n v="1.6693364809038023E-2"/>
    <n v="17"/>
    <n v="1816.6"/>
    <n v="2.4017663546459356"/>
    <n v="44.491764705882353"/>
    <x v="1"/>
  </r>
  <r>
    <s v="CMP-1207"/>
    <x v="46"/>
    <x v="0"/>
    <x v="4"/>
    <s v="Engagement"/>
    <x v="1"/>
    <x v="4"/>
    <n v="569.25"/>
    <n v="427.72"/>
    <n v="74085"/>
    <n v="2516"/>
    <n v="3.3960990753863808E-2"/>
    <n v="45"/>
    <n v="6513.1"/>
    <n v="15.227485270737866"/>
    <n v="9.5048888888888889"/>
    <x v="2"/>
  </r>
  <r>
    <s v="CMP-1251"/>
    <x v="46"/>
    <x v="0"/>
    <x v="0"/>
    <s v="Brand Awareness"/>
    <x v="2"/>
    <x v="1"/>
    <n v="4944.09"/>
    <n v="450.4"/>
    <n v="109584"/>
    <n v="2815"/>
    <n v="2.5688056650605928E-2"/>
    <n v="28"/>
    <n v="2256.92"/>
    <n v="5.0109236234458265"/>
    <n v="16.085714285714285"/>
    <x v="1"/>
  </r>
  <r>
    <s v="CMP-1382"/>
    <x v="46"/>
    <x v="1"/>
    <x v="23"/>
    <s v="Conversions"/>
    <x v="2"/>
    <x v="4"/>
    <n v="4881.41"/>
    <n v="230.29"/>
    <n v="23459"/>
    <n v="927"/>
    <n v="3.951575088452193E-2"/>
    <n v="102"/>
    <n v="14028.52"/>
    <n v="60.916757132311439"/>
    <n v="2.2577450980392157"/>
    <x v="2"/>
  </r>
  <r>
    <s v="CMP-1406"/>
    <x v="46"/>
    <x v="1"/>
    <x v="2"/>
    <s v="Engagement"/>
    <x v="4"/>
    <x v="4"/>
    <n v="2173.29"/>
    <n v="118.35"/>
    <n v="8193"/>
    <n v="212"/>
    <n v="2.5875747589405591E-2"/>
    <n v="20"/>
    <n v="1937.97"/>
    <n v="16.374904942965781"/>
    <n v="5.9174999999999995"/>
    <x v="0"/>
  </r>
  <r>
    <s v="CMP-1479"/>
    <x v="46"/>
    <x v="5"/>
    <x v="20"/>
    <s v="Brand Awareness"/>
    <x v="4"/>
    <x v="2"/>
    <n v="2271.4299999999998"/>
    <n v="2271.4299999999998"/>
    <n v="62613"/>
    <n v="2028"/>
    <n v="3.2389439892674045E-2"/>
    <n v="99"/>
    <n v="71861.66"/>
    <n v="31.637188907428364"/>
    <n v="22.94373737373737"/>
    <x v="0"/>
  </r>
  <r>
    <s v="CMP-1028"/>
    <x v="47"/>
    <x v="2"/>
    <x v="3"/>
    <s v="Lead Generation"/>
    <x v="1"/>
    <x v="4"/>
    <n v="920.95"/>
    <n v="920.95"/>
    <n v="139409"/>
    <n v="5654"/>
    <n v="4.0556922436858454E-2"/>
    <n v="226"/>
    <n v="51538.91"/>
    <n v="55.962766708290353"/>
    <n v="4.0750000000000002"/>
    <x v="1"/>
  </r>
  <r>
    <s v="CMP-1083"/>
    <x v="47"/>
    <x v="3"/>
    <x v="5"/>
    <s v="Retargeting"/>
    <x v="2"/>
    <x v="3"/>
    <n v="3190.28"/>
    <n v="2927.76"/>
    <n v="103141"/>
    <n v="4436"/>
    <n v="4.3009084651108677E-2"/>
    <n v="68"/>
    <n v="6512.06"/>
    <n v="2.2242465229390387"/>
    <n v="43.055294117647065"/>
    <x v="2"/>
  </r>
  <r>
    <s v="CMP-1229"/>
    <x v="47"/>
    <x v="0"/>
    <x v="1"/>
    <s v="Conversions"/>
    <x v="0"/>
    <x v="0"/>
    <n v="4029.13"/>
    <n v="860.7"/>
    <n v="110146"/>
    <n v="4530"/>
    <n v="4.1127231129591636E-2"/>
    <n v="64"/>
    <n v="6935.74"/>
    <n v="8.0582549087951669"/>
    <n v="13.448437500000001"/>
    <x v="0"/>
  </r>
  <r>
    <s v="CMP-1161"/>
    <x v="48"/>
    <x v="3"/>
    <x v="1"/>
    <s v="Lead Generation"/>
    <x v="4"/>
    <x v="4"/>
    <n v="433.44"/>
    <n v="433.44"/>
    <n v="109534"/>
    <n v="4005"/>
    <n v="3.6563989263607648E-2"/>
    <n v="91"/>
    <n v="10705.93"/>
    <n v="24.699912329272795"/>
    <n v="4.7630769230769232"/>
    <x v="0"/>
  </r>
  <r>
    <s v="CMP-1196"/>
    <x v="48"/>
    <x v="0"/>
    <x v="19"/>
    <s v="Conversions"/>
    <x v="4"/>
    <x v="2"/>
    <n v="2839.92"/>
    <n v="1201.83"/>
    <n v="109027"/>
    <n v="5723"/>
    <n v="5.2491584653342749E-2"/>
    <n v="69"/>
    <n v="8321.41"/>
    <n v="6.9239493106346162"/>
    <n v="17.41782608695652"/>
    <x v="0"/>
  </r>
  <r>
    <s v="CMP-1432"/>
    <x v="48"/>
    <x v="5"/>
    <x v="22"/>
    <s v="Engagement"/>
    <x v="3"/>
    <x v="4"/>
    <n v="1393.78"/>
    <n v="1393.78"/>
    <n v="88139"/>
    <n v="4690"/>
    <n v="5.3211404713010134E-2"/>
    <n v="128"/>
    <n v="90287.97"/>
    <n v="64.779211927276904"/>
    <n v="10.88890625"/>
    <x v="0"/>
  </r>
  <r>
    <s v="CMP-1451"/>
    <x v="48"/>
    <x v="5"/>
    <x v="11"/>
    <s v="Engagement"/>
    <x v="0"/>
    <x v="2"/>
    <n v="3242.73"/>
    <n v="3242.73"/>
    <n v="113352"/>
    <n v="1701"/>
    <n v="1.5006351894982003E-2"/>
    <n v="62"/>
    <n v="28888.47"/>
    <n v="8.9086880498838941"/>
    <n v="52.302096774193551"/>
    <x v="0"/>
  </r>
  <r>
    <s v="CMP-1044"/>
    <x v="49"/>
    <x v="2"/>
    <x v="6"/>
    <s v="Brand Awareness"/>
    <x v="4"/>
    <x v="1"/>
    <n v="4729.03"/>
    <n v="1374.32"/>
    <n v="65712"/>
    <n v="838"/>
    <n v="1.2752617482347212E-2"/>
    <n v="29"/>
    <n v="6565.49"/>
    <n v="4.7772643925723264"/>
    <n v="47.390344827586205"/>
    <x v="2"/>
  </r>
  <r>
    <s v="CMP-1267"/>
    <x v="49"/>
    <x v="4"/>
    <x v="12"/>
    <s v="Engagement"/>
    <x v="3"/>
    <x v="3"/>
    <n v="2044.61"/>
    <n v="241.06"/>
    <n v="14941"/>
    <n v="709"/>
    <n v="4.7453316377752491E-2"/>
    <n v="17"/>
    <n v="1449.3"/>
    <n v="6.0121961337426368"/>
    <n v="14.18"/>
    <x v="0"/>
  </r>
  <r>
    <s v="CMP-1280"/>
    <x v="49"/>
    <x v="4"/>
    <x v="13"/>
    <s v="Engagement"/>
    <x v="4"/>
    <x v="3"/>
    <n v="443.05"/>
    <n v="443.05"/>
    <n v="69745"/>
    <n v="559"/>
    <n v="8.0149114631873249E-3"/>
    <n v="9"/>
    <n v="405.13"/>
    <n v="0.91441146597449496"/>
    <n v="49.227777777777781"/>
    <x v="0"/>
  </r>
  <r>
    <s v="CMP-1298"/>
    <x v="49"/>
    <x v="4"/>
    <x v="6"/>
    <s v="Brand Awareness"/>
    <x v="1"/>
    <x v="2"/>
    <n v="364.63"/>
    <n v="364.63"/>
    <n v="128084"/>
    <n v="7485"/>
    <n v="5.8438212423097345E-2"/>
    <n v="61"/>
    <n v="3670.88"/>
    <n v="10.06741079998903"/>
    <n v="5.9775409836065574"/>
    <x v="1"/>
  </r>
  <r>
    <s v="CMP-1373"/>
    <x v="49"/>
    <x v="1"/>
    <x v="14"/>
    <s v="Conversions"/>
    <x v="4"/>
    <x v="0"/>
    <n v="1110.44"/>
    <n v="217.66"/>
    <n v="3765"/>
    <n v="60"/>
    <n v="1.5936254980079681E-2"/>
    <n v="7"/>
    <n v="1024.52"/>
    <n v="4.7069741799136269"/>
    <n v="31.094285714285714"/>
    <x v="2"/>
  </r>
  <r>
    <s v="CMP-1117"/>
    <x v="50"/>
    <x v="3"/>
    <x v="7"/>
    <s v="Lead Generation"/>
    <x v="4"/>
    <x v="4"/>
    <n v="1754.4"/>
    <n v="760.96"/>
    <n v="11493"/>
    <n v="464"/>
    <n v="4.0372400591664491E-2"/>
    <n v="6"/>
    <n v="371.62"/>
    <n v="0.48835681244743478"/>
    <n v="126.82666666666667"/>
    <x v="0"/>
  </r>
  <r>
    <s v="CMP-1173"/>
    <x v="50"/>
    <x v="0"/>
    <x v="16"/>
    <s v="Lead Generation"/>
    <x v="3"/>
    <x v="1"/>
    <n v="1952.4"/>
    <n v="433.2"/>
    <n v="67337"/>
    <n v="2888"/>
    <n v="4.2888753582725696E-2"/>
    <n v="53"/>
    <n v="8505.86"/>
    <n v="19.634949215143124"/>
    <n v="8.1735849056603769"/>
    <x v="2"/>
  </r>
  <r>
    <s v="CMP-1421"/>
    <x v="50"/>
    <x v="1"/>
    <x v="1"/>
    <s v="Conversions"/>
    <x v="3"/>
    <x v="3"/>
    <n v="939.8"/>
    <n v="98.14"/>
    <n v="21603"/>
    <n v="807"/>
    <n v="3.7355922788501597E-2"/>
    <n v="87"/>
    <n v="9176.76"/>
    <n v="93.506826981862645"/>
    <n v="1.1280459770114943"/>
    <x v="0"/>
  </r>
  <r>
    <s v="CMP-1461"/>
    <x v="50"/>
    <x v="5"/>
    <x v="6"/>
    <s v="Lead Generation"/>
    <x v="4"/>
    <x v="4"/>
    <n v="1116.44"/>
    <n v="1116.44"/>
    <n v="129157"/>
    <n v="974"/>
    <n v="7.5412095356813804E-3"/>
    <n v="52"/>
    <n v="15462.96"/>
    <n v="13.850238257317901"/>
    <n v="21.470000000000002"/>
    <x v="0"/>
  </r>
  <r>
    <s v="CMP-1067"/>
    <x v="51"/>
    <x v="2"/>
    <x v="1"/>
    <s v="Lead Generation"/>
    <x v="0"/>
    <x v="1"/>
    <n v="1337.09"/>
    <n v="1337.09"/>
    <n v="80840"/>
    <n v="4823"/>
    <n v="5.966105888174171E-2"/>
    <n v="224"/>
    <n v="52007.18"/>
    <n v="38.895796094503737"/>
    <n v="5.9691517857142857"/>
    <x v="0"/>
  </r>
  <r>
    <s v="CMP-1098"/>
    <x v="51"/>
    <x v="3"/>
    <x v="8"/>
    <s v="Engagement"/>
    <x v="0"/>
    <x v="3"/>
    <n v="204.83"/>
    <n v="204.83"/>
    <n v="55554"/>
    <n v="1245"/>
    <n v="2.2410627497569932E-2"/>
    <n v="31"/>
    <n v="1849.83"/>
    <n v="9.0310501391397739"/>
    <n v="6.6074193548387097"/>
    <x v="2"/>
  </r>
  <r>
    <s v="CMP-1317"/>
    <x v="51"/>
    <x v="4"/>
    <x v="1"/>
    <s v="Lead Generation"/>
    <x v="4"/>
    <x v="3"/>
    <n v="325.35000000000002"/>
    <n v="325.35000000000002"/>
    <n v="112856"/>
    <n v="5452"/>
    <n v="4.8309349968100941E-2"/>
    <n v="82"/>
    <n v="7497.95"/>
    <n v="23.045796834178574"/>
    <n v="3.9676829268292684"/>
    <x v="0"/>
  </r>
  <r>
    <s v="CMP-1356"/>
    <x v="51"/>
    <x v="1"/>
    <x v="17"/>
    <s v="Lead Generation"/>
    <x v="4"/>
    <x v="3"/>
    <n v="2170.44"/>
    <n v="119.27"/>
    <n v="16152"/>
    <n v="209"/>
    <n v="1.2939574046557703E-2"/>
    <n v="20"/>
    <n v="4353.92"/>
    <n v="36.504737151001933"/>
    <n v="5.9634999999999998"/>
    <x v="0"/>
  </r>
  <r>
    <s v="CMP-1007"/>
    <x v="52"/>
    <x v="2"/>
    <x v="9"/>
    <s v="Retargeting"/>
    <x v="4"/>
    <x v="4"/>
    <n v="1782.55"/>
    <n v="1782.55"/>
    <n v="57637"/>
    <n v="3141"/>
    <n v="5.4496243732324721E-2"/>
    <n v="277"/>
    <n v="52318.02"/>
    <n v="29.350099576449466"/>
    <n v="6.4351985559566787"/>
    <x v="2"/>
  </r>
  <r>
    <s v="CMP-1341"/>
    <x v="52"/>
    <x v="4"/>
    <x v="10"/>
    <s v="Lead Generation"/>
    <x v="3"/>
    <x v="1"/>
    <n v="4279.9399999999996"/>
    <n v="4279.9399999999996"/>
    <n v="99558"/>
    <n v="5743"/>
    <n v="5.7684967556600172E-2"/>
    <n v="65"/>
    <n v="5357.68"/>
    <n v="1.2518119412888968"/>
    <n v="65.845230769230767"/>
    <x v="0"/>
  </r>
  <r>
    <s v="CMP-1468"/>
    <x v="52"/>
    <x v="5"/>
    <x v="18"/>
    <s v="Conversions"/>
    <x v="3"/>
    <x v="1"/>
    <n v="1051.24"/>
    <n v="1051.24"/>
    <n v="133000"/>
    <n v="5808"/>
    <n v="4.366917293233083E-2"/>
    <n v="327"/>
    <n v="232672.55"/>
    <n v="221.33152277310603"/>
    <n v="3.2148012232415901"/>
    <x v="0"/>
  </r>
  <r>
    <s v="CMP-1055"/>
    <x v="53"/>
    <x v="2"/>
    <x v="21"/>
    <s v="Engagement"/>
    <x v="4"/>
    <x v="2"/>
    <n v="4176.34"/>
    <n v="3566.75"/>
    <n v="107539"/>
    <n v="1297"/>
    <n v="1.2060740754516967E-2"/>
    <n v="61"/>
    <n v="9902.69"/>
    <n v="2.7763902712553445"/>
    <n v="58.471311475409834"/>
    <x v="0"/>
  </r>
  <r>
    <s v="CMP-1139"/>
    <x v="53"/>
    <x v="3"/>
    <x v="15"/>
    <s v="Engagement"/>
    <x v="3"/>
    <x v="0"/>
    <n v="3011.25"/>
    <n v="3011.25"/>
    <n v="132164"/>
    <n v="6932"/>
    <n v="5.2449986380557492E-2"/>
    <n v="102"/>
    <n v="4743.55"/>
    <n v="1.5752760481527606"/>
    <n v="29.522058823529413"/>
    <x v="0"/>
  </r>
  <r>
    <s v="CMP-1208"/>
    <x v="53"/>
    <x v="0"/>
    <x v="4"/>
    <s v="Brand Awareness"/>
    <x v="0"/>
    <x v="4"/>
    <n v="2287.35"/>
    <n v="176.32"/>
    <n v="57450"/>
    <n v="608"/>
    <n v="1.0583115752828547E-2"/>
    <n v="7"/>
    <n v="865.27"/>
    <n v="4.9073843012704179"/>
    <n v="25.188571428571429"/>
    <x v="1"/>
  </r>
  <r>
    <s v="CMP-1252"/>
    <x v="53"/>
    <x v="0"/>
    <x v="0"/>
    <s v="Conversions"/>
    <x v="1"/>
    <x v="2"/>
    <n v="1883.5"/>
    <n v="609.12"/>
    <n v="113260"/>
    <n v="2538"/>
    <n v="2.2408617340632174E-2"/>
    <n v="29"/>
    <n v="2756.06"/>
    <n v="4.5246585237719987"/>
    <n v="21.004137931034482"/>
    <x v="0"/>
  </r>
  <r>
    <s v="CMP-1383"/>
    <x v="53"/>
    <x v="1"/>
    <x v="23"/>
    <s v="Engagement"/>
    <x v="4"/>
    <x v="3"/>
    <n v="1594.32"/>
    <n v="113.59"/>
    <n v="19695"/>
    <n v="257"/>
    <n v="1.3048997207413048E-2"/>
    <n v="37"/>
    <n v="3302.43"/>
    <n v="29.073245884320801"/>
    <n v="3.0700000000000003"/>
    <x v="0"/>
  </r>
  <r>
    <s v="CMP-1407"/>
    <x v="53"/>
    <x v="1"/>
    <x v="2"/>
    <s v="Conversions"/>
    <x v="2"/>
    <x v="1"/>
    <n v="874.17"/>
    <n v="92.77"/>
    <n v="29294"/>
    <n v="936"/>
    <n v="3.1951935549941968E-2"/>
    <n v="59"/>
    <n v="7523.08"/>
    <n v="81.093888110380519"/>
    <n v="1.5723728813559321"/>
    <x v="2"/>
  </r>
  <r>
    <s v="CMP-1480"/>
    <x v="53"/>
    <x v="5"/>
    <x v="20"/>
    <s v="Conversions"/>
    <x v="1"/>
    <x v="2"/>
    <n v="4852.7"/>
    <n v="3950.05"/>
    <n v="59736"/>
    <n v="767"/>
    <n v="1.2839828579081291E-2"/>
    <n v="30"/>
    <n v="21576.78"/>
    <n v="5.4624068049771513"/>
    <n v="131.66833333333335"/>
    <x v="0"/>
  </r>
  <r>
    <s v="CMP-1029"/>
    <x v="54"/>
    <x v="2"/>
    <x v="3"/>
    <s v="Brand Awareness"/>
    <x v="0"/>
    <x v="2"/>
    <n v="973.32"/>
    <n v="973.32"/>
    <n v="94758"/>
    <n v="4692"/>
    <n v="4.951560818083961E-2"/>
    <n v="263"/>
    <n v="34786.78"/>
    <n v="35.740332059343274"/>
    <n v="3.7008365019011409"/>
    <x v="1"/>
  </r>
  <r>
    <s v="CMP-1084"/>
    <x v="54"/>
    <x v="3"/>
    <x v="5"/>
    <s v="Retargeting"/>
    <x v="3"/>
    <x v="2"/>
    <n v="3495.82"/>
    <n v="3495.82"/>
    <n v="83629"/>
    <n v="2882"/>
    <n v="3.446172978273087E-2"/>
    <n v="99"/>
    <n v="12552.74"/>
    <n v="3.5907855667625905"/>
    <n v="35.311313131313135"/>
    <x v="0"/>
  </r>
  <r>
    <s v="CMP-1230"/>
    <x v="54"/>
    <x v="0"/>
    <x v="1"/>
    <s v="Retargeting"/>
    <x v="0"/>
    <x v="1"/>
    <n v="3948.92"/>
    <n v="98.84"/>
    <n v="40471"/>
    <n v="353"/>
    <n v="8.7222949766499469E-3"/>
    <n v="4"/>
    <n v="465.51"/>
    <n v="4.7097329016592466"/>
    <n v="24.71"/>
    <x v="0"/>
  </r>
  <r>
    <s v="CMP-1162"/>
    <x v="55"/>
    <x v="3"/>
    <x v="1"/>
    <s v="Lead Generation"/>
    <x v="4"/>
    <x v="4"/>
    <n v="4386.67"/>
    <n v="1966.64"/>
    <n v="71984"/>
    <n v="3172"/>
    <n v="4.4065347855078908E-2"/>
    <n v="39"/>
    <n v="5722.7"/>
    <n v="2.9098869137208636"/>
    <n v="50.426666666666669"/>
    <x v="0"/>
  </r>
  <r>
    <s v="CMP-1197"/>
    <x v="55"/>
    <x v="0"/>
    <x v="19"/>
    <s v="Lead Generation"/>
    <x v="4"/>
    <x v="4"/>
    <n v="2201.4499999999998"/>
    <n v="635.20000000000005"/>
    <n v="94041"/>
    <n v="3970"/>
    <n v="4.2215629353154475E-2"/>
    <n v="35"/>
    <n v="2997.19"/>
    <n v="4.7184981108312343"/>
    <n v="18.148571428571429"/>
    <x v="2"/>
  </r>
  <r>
    <s v="CMP-1433"/>
    <x v="55"/>
    <x v="5"/>
    <x v="22"/>
    <s v="Conversions"/>
    <x v="4"/>
    <x v="2"/>
    <n v="1289.69"/>
    <n v="1289.69"/>
    <n v="15002"/>
    <n v="627"/>
    <n v="4.179442740967871E-2"/>
    <n v="21"/>
    <n v="4679.2"/>
    <n v="3.6281587048050303"/>
    <n v="61.413809523809526"/>
    <x v="0"/>
  </r>
  <r>
    <s v="CMP-1452"/>
    <x v="55"/>
    <x v="5"/>
    <x v="11"/>
    <s v="Lead Generation"/>
    <x v="0"/>
    <x v="4"/>
    <n v="1759.05"/>
    <n v="1759.05"/>
    <n v="36320"/>
    <n v="1241"/>
    <n v="3.416850220264317E-2"/>
    <n v="81"/>
    <n v="40842.379999999997"/>
    <n v="23.218430402774224"/>
    <n v="21.716666666666665"/>
    <x v="2"/>
  </r>
  <r>
    <s v="CMP-1045"/>
    <x v="56"/>
    <x v="2"/>
    <x v="6"/>
    <s v="Engagement"/>
    <x v="4"/>
    <x v="0"/>
    <n v="1375.79"/>
    <n v="340.5"/>
    <n v="24414"/>
    <n v="150"/>
    <n v="6.1440157286802655E-3"/>
    <n v="6"/>
    <n v="706.56"/>
    <n v="2.0750660792951541"/>
    <n v="56.75"/>
    <x v="0"/>
  </r>
  <r>
    <s v="CMP-1268"/>
    <x v="56"/>
    <x v="4"/>
    <x v="12"/>
    <s v="Engagement"/>
    <x v="1"/>
    <x v="4"/>
    <n v="3691.25"/>
    <n v="1565.55"/>
    <n v="85257"/>
    <n v="4473"/>
    <n v="5.2464900242795313E-2"/>
    <n v="48"/>
    <n v="1884.54"/>
    <n v="1.203755868544601"/>
    <n v="32.615625000000001"/>
    <x v="0"/>
  </r>
  <r>
    <s v="CMP-1281"/>
    <x v="56"/>
    <x v="4"/>
    <x v="13"/>
    <s v="Engagement"/>
    <x v="1"/>
    <x v="0"/>
    <n v="4256.13"/>
    <n v="285.19"/>
    <n v="31790"/>
    <n v="361"/>
    <n v="1.1355772255426234E-2"/>
    <n v="6"/>
    <n v="485.99"/>
    <n v="1.7040920088362146"/>
    <n v="47.531666666666666"/>
    <x v="0"/>
  </r>
  <r>
    <s v="CMP-1299"/>
    <x v="56"/>
    <x v="4"/>
    <x v="6"/>
    <s v="Lead Generation"/>
    <x v="3"/>
    <x v="4"/>
    <n v="863.24"/>
    <n v="863.24"/>
    <n v="73728"/>
    <n v="4035"/>
    <n v="5.4728190104166664E-2"/>
    <n v="44"/>
    <n v="3414.45"/>
    <n v="3.9553889995829663"/>
    <n v="19.619090909090911"/>
    <x v="0"/>
  </r>
  <r>
    <s v="CMP-1374"/>
    <x v="56"/>
    <x v="1"/>
    <x v="14"/>
    <s v="Engagement"/>
    <x v="0"/>
    <x v="0"/>
    <n v="3515.7"/>
    <n v="196.28"/>
    <n v="24698"/>
    <n v="576"/>
    <n v="2.3321726455583447E-2"/>
    <n v="89"/>
    <n v="16704.22"/>
    <n v="85.104035051966591"/>
    <n v="2.2053932584269664"/>
    <x v="2"/>
  </r>
  <r>
    <s v="CMP-1118"/>
    <x v="57"/>
    <x v="3"/>
    <x v="7"/>
    <s v="Conversions"/>
    <x v="3"/>
    <x v="3"/>
    <n v="4026.91"/>
    <n v="518.29999999999995"/>
    <n v="16637"/>
    <n v="365"/>
    <n v="2.1939051511690809E-2"/>
    <n v="9"/>
    <n v="1037.28"/>
    <n v="2.0013119814779086"/>
    <n v="57.588888888888881"/>
    <x v="0"/>
  </r>
  <r>
    <s v="CMP-1174"/>
    <x v="57"/>
    <x v="0"/>
    <x v="16"/>
    <s v="Brand Awareness"/>
    <x v="1"/>
    <x v="3"/>
    <n v="3437.82"/>
    <n v="171.12"/>
    <n v="72053"/>
    <n v="744"/>
    <n v="1.0325732446948774E-2"/>
    <n v="6"/>
    <n v="548.91"/>
    <n v="3.2077489481065915"/>
    <n v="28.52"/>
    <x v="2"/>
  </r>
  <r>
    <s v="CMP-1422"/>
    <x v="57"/>
    <x v="1"/>
    <x v="1"/>
    <s v="Brand Awareness"/>
    <x v="4"/>
    <x v="1"/>
    <n v="1424.29"/>
    <n v="137.66999999999999"/>
    <n v="27875"/>
    <n v="861"/>
    <n v="3.0887892376681613E-2"/>
    <n v="136"/>
    <n v="16560.86"/>
    <n v="120.29389118907534"/>
    <n v="1.0122794117647058"/>
    <x v="0"/>
  </r>
  <r>
    <s v="CMP-1462"/>
    <x v="57"/>
    <x v="5"/>
    <x v="6"/>
    <s v="Engagement"/>
    <x v="1"/>
    <x v="4"/>
    <n v="3742.08"/>
    <n v="3742.08"/>
    <n v="89838"/>
    <n v="674"/>
    <n v="7.5023931966428457E-3"/>
    <n v="20"/>
    <n v="4964.74"/>
    <n v="1.326732726184368"/>
    <n v="187.10399999999998"/>
    <x v="1"/>
  </r>
  <r>
    <s v="CMP-1068"/>
    <x v="58"/>
    <x v="2"/>
    <x v="1"/>
    <s v="Conversions"/>
    <x v="2"/>
    <x v="2"/>
    <n v="2830.94"/>
    <n v="2830.94"/>
    <n v="42333"/>
    <n v="786"/>
    <n v="1.8567075331301822E-2"/>
    <n v="48"/>
    <n v="4887.24"/>
    <n v="1.7263665072378784"/>
    <n v="58.977916666666665"/>
    <x v="0"/>
  </r>
  <r>
    <s v="CMP-1099"/>
    <x v="58"/>
    <x v="3"/>
    <x v="8"/>
    <s v="Lead Generation"/>
    <x v="4"/>
    <x v="4"/>
    <n v="4112.75"/>
    <n v="4112.75"/>
    <n v="114138"/>
    <n v="6617"/>
    <n v="5.7973680982670098E-2"/>
    <n v="298"/>
    <n v="27375.23"/>
    <n v="6.656186250075983"/>
    <n v="13.801174496644295"/>
    <x v="0"/>
  </r>
  <r>
    <s v="CMP-1318"/>
    <x v="58"/>
    <x v="4"/>
    <x v="1"/>
    <s v="Conversions"/>
    <x v="4"/>
    <x v="2"/>
    <n v="3282.15"/>
    <n v="1531.35"/>
    <n v="129064"/>
    <n v="1845"/>
    <n v="1.4295233372590343E-2"/>
    <n v="18"/>
    <n v="1052.8800000000001"/>
    <n v="0.68755020080321294"/>
    <n v="85.074999999999989"/>
    <x v="2"/>
  </r>
  <r>
    <s v="CMP-1357"/>
    <x v="58"/>
    <x v="1"/>
    <x v="17"/>
    <s v="Conversions"/>
    <x v="4"/>
    <x v="3"/>
    <n v="4199"/>
    <n v="76.38"/>
    <n v="20670"/>
    <n v="655"/>
    <n v="3.1688437348814706E-2"/>
    <n v="53"/>
    <n v="9249.82"/>
    <n v="121.10264467137995"/>
    <n v="1.4411320754716981"/>
    <x v="2"/>
  </r>
  <r>
    <s v="CMP-1008"/>
    <x v="59"/>
    <x v="2"/>
    <x v="9"/>
    <s v="Engagement"/>
    <x v="0"/>
    <x v="4"/>
    <n v="4160.6400000000003"/>
    <n v="4160.6400000000003"/>
    <n v="129818"/>
    <n v="7233"/>
    <n v="5.5716464588885982E-2"/>
    <n v="273"/>
    <n v="61934.97"/>
    <n v="14.885923800184585"/>
    <n v="15.240439560439562"/>
    <x v="2"/>
  </r>
  <r>
    <s v="CMP-1342"/>
    <x v="59"/>
    <x v="4"/>
    <x v="10"/>
    <s v="Lead Generation"/>
    <x v="4"/>
    <x v="1"/>
    <n v="1227.74"/>
    <n v="471.96"/>
    <n v="22756"/>
    <n v="1026"/>
    <n v="4.5087010019335558E-2"/>
    <n v="9"/>
    <n v="668.23"/>
    <n v="1.4158615136876007"/>
    <n v="52.44"/>
    <x v="0"/>
  </r>
  <r>
    <s v="CMP-1469"/>
    <x v="59"/>
    <x v="5"/>
    <x v="18"/>
    <s v="Conversions"/>
    <x v="2"/>
    <x v="2"/>
    <n v="2971.4"/>
    <n v="2971.4"/>
    <n v="41806"/>
    <n v="1980"/>
    <n v="4.7361622733578912E-2"/>
    <n v="131"/>
    <n v="97168.639999999999"/>
    <n v="32.701299050952414"/>
    <n v="22.682442748091603"/>
    <x v="0"/>
  </r>
  <r>
    <s v="CMP-1056"/>
    <x v="60"/>
    <x v="2"/>
    <x v="21"/>
    <s v="Engagement"/>
    <x v="0"/>
    <x v="4"/>
    <n v="2600.5"/>
    <n v="2600.5"/>
    <n v="125441"/>
    <n v="2581"/>
    <n v="2.0575409953683406E-2"/>
    <n v="106"/>
    <n v="17677.3"/>
    <n v="6.7976542972505287"/>
    <n v="24.533018867924529"/>
    <x v="0"/>
  </r>
  <r>
    <s v="CMP-1140"/>
    <x v="60"/>
    <x v="3"/>
    <x v="15"/>
    <s v="Retargeting"/>
    <x v="0"/>
    <x v="3"/>
    <n v="1853.02"/>
    <n v="1853.02"/>
    <n v="61877"/>
    <n v="3332"/>
    <n v="5.38487644843803E-2"/>
    <n v="118"/>
    <n v="15517.35"/>
    <n v="8.3740866261562203"/>
    <n v="15.703559322033898"/>
    <x v="2"/>
  </r>
  <r>
    <s v="CMP-1209"/>
    <x v="60"/>
    <x v="0"/>
    <x v="4"/>
    <s v="Lead Generation"/>
    <x v="1"/>
    <x v="2"/>
    <n v="1323.57"/>
    <n v="905.88"/>
    <n v="129165"/>
    <n v="7549"/>
    <n v="5.8444625091936674E-2"/>
    <n v="119"/>
    <n v="9590.4"/>
    <n v="10.58683269307193"/>
    <n v="7.6124369747899161"/>
    <x v="2"/>
  </r>
  <r>
    <s v="CMP-1253"/>
    <x v="60"/>
    <x v="0"/>
    <x v="0"/>
    <s v="Engagement"/>
    <x v="2"/>
    <x v="2"/>
    <n v="1303.19"/>
    <n v="15.96"/>
    <n v="9952"/>
    <n v="114"/>
    <n v="1.1454983922829582E-2"/>
    <n v="0"/>
    <n v="0"/>
    <n v="0"/>
    <n v="0"/>
    <x v="2"/>
  </r>
  <r>
    <s v="CMP-1384"/>
    <x v="60"/>
    <x v="1"/>
    <x v="23"/>
    <s v="Brand Awareness"/>
    <x v="2"/>
    <x v="1"/>
    <n v="932.47"/>
    <n v="283.36"/>
    <n v="14423"/>
    <n v="312"/>
    <n v="2.1632115371281981E-2"/>
    <n v="54"/>
    <n v="9956.27"/>
    <n v="35.136469508752114"/>
    <n v="5.2474074074074073"/>
    <x v="1"/>
  </r>
  <r>
    <s v="CMP-1408"/>
    <x v="60"/>
    <x v="1"/>
    <x v="2"/>
    <s v="Conversions"/>
    <x v="3"/>
    <x v="1"/>
    <n v="1016.72"/>
    <n v="64.569999999999993"/>
    <n v="13582"/>
    <n v="177"/>
    <n v="1.3031954056839936E-2"/>
    <n v="14"/>
    <n v="1876.16"/>
    <n v="29.05621805792164"/>
    <n v="4.6121428571428567"/>
    <x v="0"/>
  </r>
  <r>
    <s v="CMP-1481"/>
    <x v="60"/>
    <x v="5"/>
    <x v="20"/>
    <s v="Lead Generation"/>
    <x v="2"/>
    <x v="3"/>
    <n v="721.82"/>
    <n v="721.82"/>
    <n v="15369"/>
    <n v="368"/>
    <n v="2.394430346802004E-2"/>
    <n v="10"/>
    <n v="2123.33"/>
    <n v="2.9416336482779637"/>
    <n v="72.182000000000002"/>
    <x v="0"/>
  </r>
  <r>
    <s v="CMP-1030"/>
    <x v="61"/>
    <x v="2"/>
    <x v="3"/>
    <s v="Lead Generation"/>
    <x v="1"/>
    <x v="2"/>
    <n v="3707.32"/>
    <n v="3707.32"/>
    <n v="103785"/>
    <n v="5752"/>
    <n v="5.5422267186973066E-2"/>
    <n v="446"/>
    <n v="95029.16"/>
    <n v="25.632845289858981"/>
    <n v="8.3123766816143494"/>
    <x v="1"/>
  </r>
  <r>
    <s v="CMP-1085"/>
    <x v="61"/>
    <x v="3"/>
    <x v="5"/>
    <s v="Lead Generation"/>
    <x v="0"/>
    <x v="0"/>
    <n v="782.26"/>
    <n v="782.26"/>
    <n v="104875"/>
    <n v="3039"/>
    <n v="2.8977353992848631E-2"/>
    <n v="145"/>
    <n v="19136.669999999998"/>
    <n v="24.463311430982024"/>
    <n v="5.3948965517241376"/>
    <x v="1"/>
  </r>
  <r>
    <s v="CMP-1231"/>
    <x v="61"/>
    <x v="0"/>
    <x v="1"/>
    <s v="Brand Awareness"/>
    <x v="3"/>
    <x v="1"/>
    <n v="4574.8500000000004"/>
    <n v="403.04"/>
    <n v="123823"/>
    <n v="1832"/>
    <n v="1.4795312664044644E-2"/>
    <n v="22"/>
    <n v="3159.64"/>
    <n v="7.8395196506550215"/>
    <n v="18.32"/>
    <x v="0"/>
  </r>
  <r>
    <s v="CMP-1163"/>
    <x v="62"/>
    <x v="3"/>
    <x v="1"/>
    <s v="Conversions"/>
    <x v="0"/>
    <x v="0"/>
    <n v="2344.75"/>
    <n v="2344.75"/>
    <n v="148260"/>
    <n v="2220"/>
    <n v="1.4973694860380412E-2"/>
    <n v="30"/>
    <n v="1519.75"/>
    <n v="0.64815012261435123"/>
    <n v="78.158333333333331"/>
    <x v="2"/>
  </r>
  <r>
    <s v="CMP-1198"/>
    <x v="62"/>
    <x v="0"/>
    <x v="19"/>
    <s v="Engagement"/>
    <x v="0"/>
    <x v="2"/>
    <n v="432.13"/>
    <n v="79.2"/>
    <n v="120575"/>
    <n v="660"/>
    <n v="5.4737715115073604E-3"/>
    <n v="4"/>
    <n v="350.73"/>
    <n v="4.4284090909090912"/>
    <n v="19.8"/>
    <x v="1"/>
  </r>
  <r>
    <s v="CMP-1434"/>
    <x v="62"/>
    <x v="5"/>
    <x v="22"/>
    <s v="Retargeting"/>
    <x v="1"/>
    <x v="4"/>
    <n v="994.95"/>
    <n v="994.95"/>
    <n v="144182"/>
    <n v="1037"/>
    <n v="7.1922986225742462E-3"/>
    <n v="66"/>
    <n v="40045.83"/>
    <n v="40.249087893864015"/>
    <n v="15.075000000000001"/>
    <x v="0"/>
  </r>
  <r>
    <s v="CMP-1453"/>
    <x v="62"/>
    <x v="5"/>
    <x v="11"/>
    <s v="Retargeting"/>
    <x v="0"/>
    <x v="0"/>
    <n v="1320.33"/>
    <n v="1320.33"/>
    <n v="106631"/>
    <n v="5815"/>
    <n v="5.4533859759357033E-2"/>
    <n v="127"/>
    <n v="92077.84"/>
    <n v="69.738504767747457"/>
    <n v="10.396299212598425"/>
    <x v="0"/>
  </r>
  <r>
    <s v="CMP-1046"/>
    <x v="63"/>
    <x v="2"/>
    <x v="6"/>
    <s v="Retargeting"/>
    <x v="1"/>
    <x v="2"/>
    <n v="2283.4699999999998"/>
    <n v="2283.4699999999998"/>
    <n v="26224"/>
    <n v="1129"/>
    <n v="4.3052165954850521E-2"/>
    <n v="99"/>
    <n v="14143.15"/>
    <n v="6.1937095735875669"/>
    <n v="23.065353535353534"/>
    <x v="1"/>
  </r>
  <r>
    <s v="CMP-1269"/>
    <x v="63"/>
    <x v="4"/>
    <x v="12"/>
    <s v="Engagement"/>
    <x v="4"/>
    <x v="4"/>
    <n v="4113.5600000000004"/>
    <n v="3292.08"/>
    <n v="131692"/>
    <n v="3741"/>
    <n v="2.8407192540169487E-2"/>
    <n v="38"/>
    <n v="2536.4699999999998"/>
    <n v="0.77047641612597506"/>
    <n v="86.633684210526312"/>
    <x v="0"/>
  </r>
  <r>
    <s v="CMP-1282"/>
    <x v="63"/>
    <x v="4"/>
    <x v="13"/>
    <s v="Lead Generation"/>
    <x v="3"/>
    <x v="1"/>
    <n v="3325.76"/>
    <n v="2960.82"/>
    <n v="139034"/>
    <n v="5483"/>
    <n v="3.9436396852568438E-2"/>
    <n v="58"/>
    <n v="1999.52"/>
    <n v="0.67532642984038205"/>
    <n v="51.048620689655174"/>
    <x v="2"/>
  </r>
  <r>
    <s v="CMP-1300"/>
    <x v="63"/>
    <x v="4"/>
    <x v="6"/>
    <s v="Engagement"/>
    <x v="2"/>
    <x v="2"/>
    <n v="2504.88"/>
    <n v="187.5"/>
    <n v="34418"/>
    <n v="250"/>
    <n v="7.2636411180196413E-3"/>
    <n v="3"/>
    <n v="199.37"/>
    <n v="1.0633066666666666"/>
    <n v="62.5"/>
    <x v="0"/>
  </r>
  <r>
    <s v="CMP-1375"/>
    <x v="63"/>
    <x v="1"/>
    <x v="14"/>
    <s v="Engagement"/>
    <x v="2"/>
    <x v="3"/>
    <n v="2433.94"/>
    <n v="186.13"/>
    <n v="8836"/>
    <n v="143"/>
    <n v="1.6183793571751925E-2"/>
    <n v="8"/>
    <n v="1022.47"/>
    <n v="5.4933111266319239"/>
    <n v="23.266249999999999"/>
    <x v="0"/>
  </r>
  <r>
    <s v="CMP-1119"/>
    <x v="64"/>
    <x v="3"/>
    <x v="7"/>
    <s v="Engagement"/>
    <x v="2"/>
    <x v="1"/>
    <n v="3030.81"/>
    <n v="1004.85"/>
    <n v="53270"/>
    <n v="1827"/>
    <n v="3.4296977660972408E-2"/>
    <n v="68"/>
    <n v="4106.42"/>
    <n v="4.0865999900482661"/>
    <n v="14.777205882352941"/>
    <x v="0"/>
  </r>
  <r>
    <s v="CMP-1175"/>
    <x v="64"/>
    <x v="0"/>
    <x v="16"/>
    <s v="Lead Generation"/>
    <x v="1"/>
    <x v="2"/>
    <n v="1381.34"/>
    <n v="1381.34"/>
    <n v="125339"/>
    <n v="6474"/>
    <n v="5.1651919992979044E-2"/>
    <n v="83"/>
    <n v="6417.63"/>
    <n v="4.6459452415770199"/>
    <n v="16.642650602409638"/>
    <x v="0"/>
  </r>
  <r>
    <s v="CMP-1423"/>
    <x v="64"/>
    <x v="1"/>
    <x v="1"/>
    <s v="Brand Awareness"/>
    <x v="3"/>
    <x v="1"/>
    <n v="2974.76"/>
    <n v="281.58999999999997"/>
    <n v="13150"/>
    <n v="150"/>
    <n v="1.1406844106463879E-2"/>
    <n v="13"/>
    <n v="2152.35"/>
    <n v="7.6435597855037472"/>
    <n v="21.66076923076923"/>
    <x v="0"/>
  </r>
  <r>
    <s v="CMP-1463"/>
    <x v="64"/>
    <x v="5"/>
    <x v="6"/>
    <s v="Retargeting"/>
    <x v="0"/>
    <x v="4"/>
    <n v="2527.36"/>
    <n v="2527.36"/>
    <n v="66696"/>
    <n v="1693"/>
    <n v="2.5383831114309703E-2"/>
    <n v="81"/>
    <n v="55889.08"/>
    <n v="22.11362053684477"/>
    <n v="31.201975308641977"/>
    <x v="2"/>
  </r>
  <r>
    <s v="CMP-1069"/>
    <x v="65"/>
    <x v="2"/>
    <x v="1"/>
    <s v="Conversions"/>
    <x v="0"/>
    <x v="4"/>
    <n v="4220.63"/>
    <n v="4220.63"/>
    <n v="133964"/>
    <n v="2353"/>
    <n v="1.756442029201875E-2"/>
    <n v="162"/>
    <n v="26724.15"/>
    <n v="6.3317916993434631"/>
    <n v="26.053271604938271"/>
    <x v="0"/>
  </r>
  <r>
    <s v="CMP-1100"/>
    <x v="65"/>
    <x v="3"/>
    <x v="8"/>
    <s v="Brand Awareness"/>
    <x v="0"/>
    <x v="0"/>
    <n v="3631.42"/>
    <n v="3631.42"/>
    <n v="127441"/>
    <n v="6138"/>
    <n v="4.8163463877402092E-2"/>
    <n v="111"/>
    <n v="11448.43"/>
    <n v="3.1526042154308782"/>
    <n v="32.715495495495496"/>
    <x v="0"/>
  </r>
  <r>
    <s v="CMP-1319"/>
    <x v="65"/>
    <x v="4"/>
    <x v="1"/>
    <s v="Brand Awareness"/>
    <x v="4"/>
    <x v="2"/>
    <n v="3680.92"/>
    <n v="1028.6500000000001"/>
    <n v="99057"/>
    <n v="2939"/>
    <n v="2.9669786082760431E-2"/>
    <n v="23"/>
    <n v="1673.54"/>
    <n v="1.6269284985174741"/>
    <n v="44.723913043478262"/>
    <x v="0"/>
  </r>
  <r>
    <s v="CMP-1358"/>
    <x v="65"/>
    <x v="1"/>
    <x v="17"/>
    <s v="Retargeting"/>
    <x v="0"/>
    <x v="0"/>
    <n v="4823.1099999999997"/>
    <n v="176.22"/>
    <n v="14129"/>
    <n v="319"/>
    <n v="2.2577677117984286E-2"/>
    <n v="39"/>
    <n v="8576.93"/>
    <n v="48.671717171717177"/>
    <n v="4.5184615384615388"/>
    <x v="0"/>
  </r>
  <r>
    <s v="CMP-1009"/>
    <x v="66"/>
    <x v="2"/>
    <x v="9"/>
    <s v="Lead Generation"/>
    <x v="1"/>
    <x v="1"/>
    <n v="796.96"/>
    <n v="796.96"/>
    <n v="82587"/>
    <n v="1203"/>
    <n v="1.4566457190599005E-2"/>
    <n v="48"/>
    <n v="5027.37"/>
    <n v="6.3081835976711496"/>
    <n v="16.603333333333335"/>
    <x v="2"/>
  </r>
  <r>
    <s v="CMP-1343"/>
    <x v="66"/>
    <x v="4"/>
    <x v="10"/>
    <s v="Engagement"/>
    <x v="4"/>
    <x v="4"/>
    <n v="4978.28"/>
    <n v="375.34"/>
    <n v="83547"/>
    <n v="766"/>
    <n v="9.1684919865464946E-3"/>
    <n v="13"/>
    <n v="993.52"/>
    <n v="2.6469867320296268"/>
    <n v="28.87230769230769"/>
    <x v="0"/>
  </r>
  <r>
    <s v="CMP-1470"/>
    <x v="66"/>
    <x v="5"/>
    <x v="18"/>
    <s v="Conversions"/>
    <x v="2"/>
    <x v="1"/>
    <n v="1293.5999999999999"/>
    <n v="1293.5999999999999"/>
    <n v="138184"/>
    <n v="3045"/>
    <n v="2.2035836276269323E-2"/>
    <n v="98"/>
    <n v="36374.559999999998"/>
    <n v="28.118862090290662"/>
    <n v="13.2"/>
    <x v="0"/>
  </r>
  <r>
    <s v="CMP-1057"/>
    <x v="67"/>
    <x v="2"/>
    <x v="21"/>
    <s v="Retargeting"/>
    <x v="1"/>
    <x v="0"/>
    <n v="3088.98"/>
    <n v="3088.98"/>
    <n v="119038"/>
    <n v="5710"/>
    <n v="4.7967875804364991E-2"/>
    <n v="367"/>
    <n v="50432.82"/>
    <n v="16.326690363809412"/>
    <n v="8.4168392370572214"/>
    <x v="0"/>
  </r>
  <r>
    <s v="CMP-1141"/>
    <x v="67"/>
    <x v="3"/>
    <x v="15"/>
    <s v="Conversions"/>
    <x v="2"/>
    <x v="1"/>
    <n v="3099.57"/>
    <n v="3099.57"/>
    <n v="122721"/>
    <n v="6467"/>
    <n v="5.2696767464411147E-2"/>
    <n v="64"/>
    <n v="6837.42"/>
    <n v="2.2059253380307591"/>
    <n v="48.430781250000003"/>
    <x v="0"/>
  </r>
  <r>
    <s v="CMP-1210"/>
    <x v="67"/>
    <x v="0"/>
    <x v="4"/>
    <s v="Lead Generation"/>
    <x v="2"/>
    <x v="0"/>
    <n v="4567.95"/>
    <n v="84.3"/>
    <n v="75239"/>
    <n v="1405"/>
    <n v="1.8673826074243411E-2"/>
    <n v="15"/>
    <n v="1089.3699999999999"/>
    <n v="12.922538552787662"/>
    <n v="5.62"/>
    <x v="0"/>
  </r>
  <r>
    <s v="CMP-1254"/>
    <x v="67"/>
    <x v="0"/>
    <x v="0"/>
    <s v="Lead Generation"/>
    <x v="3"/>
    <x v="4"/>
    <n v="2279.0700000000002"/>
    <n v="209.27"/>
    <n v="102879"/>
    <n v="1231"/>
    <n v="1.1965512884067692E-2"/>
    <n v="22"/>
    <n v="2581.09"/>
    <n v="12.333779328140679"/>
    <n v="9.5122727272727285"/>
    <x v="2"/>
  </r>
  <r>
    <s v="CMP-1385"/>
    <x v="67"/>
    <x v="1"/>
    <x v="23"/>
    <s v="Retargeting"/>
    <x v="1"/>
    <x v="3"/>
    <n v="2517.25"/>
    <n v="122.81"/>
    <n v="22004"/>
    <n v="265"/>
    <n v="1.2043264860934376E-2"/>
    <n v="22"/>
    <n v="3260.49"/>
    <n v="26.549059522840157"/>
    <n v="5.5822727272727271"/>
    <x v="0"/>
  </r>
  <r>
    <s v="CMP-1409"/>
    <x v="67"/>
    <x v="1"/>
    <x v="2"/>
    <s v="Conversions"/>
    <x v="3"/>
    <x v="4"/>
    <n v="1586.24"/>
    <n v="141.53"/>
    <n v="14911"/>
    <n v="216"/>
    <n v="1.4485949969820937E-2"/>
    <n v="30"/>
    <n v="4786.5200000000004"/>
    <n v="33.819826185261078"/>
    <n v="4.7176666666666671"/>
    <x v="1"/>
  </r>
  <r>
    <s v="CMP-1482"/>
    <x v="67"/>
    <x v="5"/>
    <x v="20"/>
    <s v="Retargeting"/>
    <x v="2"/>
    <x v="2"/>
    <n v="2848.19"/>
    <n v="2848.19"/>
    <n v="98443"/>
    <n v="1974"/>
    <n v="2.0052212955720568E-2"/>
    <n v="86"/>
    <n v="49103.55"/>
    <n v="17.240264869970051"/>
    <n v="33.118488372093026"/>
    <x v="1"/>
  </r>
  <r>
    <s v="CMP-1031"/>
    <x v="68"/>
    <x v="2"/>
    <x v="3"/>
    <s v="Conversions"/>
    <x v="4"/>
    <x v="1"/>
    <n v="4396.1400000000003"/>
    <n v="4396.1400000000003"/>
    <n v="47318"/>
    <n v="2514"/>
    <n v="5.3129887146540426E-2"/>
    <n v="201"/>
    <n v="42529.120000000003"/>
    <n v="9.6741959992174955"/>
    <n v="21.871343283582092"/>
    <x v="1"/>
  </r>
  <r>
    <s v="CMP-1086"/>
    <x v="68"/>
    <x v="3"/>
    <x v="5"/>
    <s v="Lead Generation"/>
    <x v="4"/>
    <x v="0"/>
    <n v="2262.31"/>
    <n v="78.09"/>
    <n v="5086"/>
    <n v="57"/>
    <n v="1.1207235548564688E-2"/>
    <n v="1"/>
    <n v="64.819999999999993"/>
    <n v="0.83006787040594177"/>
    <n v="78.09"/>
    <x v="0"/>
  </r>
  <r>
    <s v="CMP-1232"/>
    <x v="68"/>
    <x v="0"/>
    <x v="1"/>
    <s v="Lead Generation"/>
    <x v="4"/>
    <x v="4"/>
    <n v="3177.48"/>
    <n v="522.62"/>
    <n v="63094"/>
    <n v="3733"/>
    <n v="5.9165689288997368E-2"/>
    <n v="33"/>
    <n v="3544.6"/>
    <n v="6.782365772454173"/>
    <n v="15.836969696969698"/>
    <x v="0"/>
  </r>
  <r>
    <s v="CMP-1164"/>
    <x v="69"/>
    <x v="3"/>
    <x v="1"/>
    <s v="Engagement"/>
    <x v="2"/>
    <x v="0"/>
    <n v="2080.29"/>
    <n v="2080.29"/>
    <n v="96645"/>
    <n v="5001"/>
    <n v="5.1746081018159244E-2"/>
    <n v="55"/>
    <n v="4219.8500000000004"/>
    <n v="2.0284912199741383"/>
    <n v="37.823454545454545"/>
    <x v="0"/>
  </r>
  <r>
    <s v="CMP-1199"/>
    <x v="69"/>
    <x v="0"/>
    <x v="19"/>
    <s v="Conversions"/>
    <x v="0"/>
    <x v="3"/>
    <n v="4327.28"/>
    <n v="833.14"/>
    <n v="111157"/>
    <n v="5951"/>
    <n v="5.3536889264733663E-2"/>
    <n v="115"/>
    <n v="19683.84"/>
    <n v="23.626089252706628"/>
    <n v="7.2446956521739132"/>
    <x v="0"/>
  </r>
  <r>
    <s v="CMP-1435"/>
    <x v="69"/>
    <x v="5"/>
    <x v="22"/>
    <s v="Conversions"/>
    <x v="3"/>
    <x v="4"/>
    <n v="3267.7"/>
    <n v="2782.44"/>
    <n v="24885"/>
    <n v="531"/>
    <n v="2.1338155515370705E-2"/>
    <n v="22"/>
    <n v="17425.919999999998"/>
    <n v="6.2628196834433076"/>
    <n v="126.47454545454546"/>
    <x v="1"/>
  </r>
  <r>
    <s v="CMP-1454"/>
    <x v="69"/>
    <x v="5"/>
    <x v="11"/>
    <s v="Conversions"/>
    <x v="0"/>
    <x v="3"/>
    <n v="4357.67"/>
    <n v="4357.67"/>
    <n v="73948"/>
    <n v="2859"/>
    <n v="3.8662303240114673E-2"/>
    <n v="85"/>
    <n v="65618.009999999995"/>
    <n v="15.058049370420429"/>
    <n v="51.266705882352944"/>
    <x v="2"/>
  </r>
  <r>
    <s v="CMP-1047"/>
    <x v="70"/>
    <x v="2"/>
    <x v="6"/>
    <s v="Brand Awareness"/>
    <x v="0"/>
    <x v="1"/>
    <n v="4540.68"/>
    <n v="4540.68"/>
    <n v="95406"/>
    <n v="4718"/>
    <n v="4.9451816447602874E-2"/>
    <n v="218"/>
    <n v="26463.18"/>
    <n v="5.8280213536298522"/>
    <n v="20.828807339449543"/>
    <x v="0"/>
  </r>
  <r>
    <s v="CMP-1270"/>
    <x v="70"/>
    <x v="4"/>
    <x v="12"/>
    <s v="Lead Generation"/>
    <x v="3"/>
    <x v="4"/>
    <n v="2986.72"/>
    <n v="1801.5"/>
    <n v="81187"/>
    <n v="3603"/>
    <n v="4.4379026198775665E-2"/>
    <n v="59"/>
    <n v="5187.53"/>
    <n v="2.8795614765473214"/>
    <n v="30.533898305084747"/>
    <x v="0"/>
  </r>
  <r>
    <s v="CMP-1283"/>
    <x v="70"/>
    <x v="4"/>
    <x v="13"/>
    <s v="Brand Awareness"/>
    <x v="3"/>
    <x v="4"/>
    <n v="2642.04"/>
    <n v="303.81"/>
    <n v="85480"/>
    <n v="779"/>
    <n v="9.1132428638277963E-3"/>
    <n v="15"/>
    <n v="1122.3900000000001"/>
    <n v="3.6943813567690338"/>
    <n v="20.254000000000001"/>
    <x v="0"/>
  </r>
  <r>
    <s v="CMP-1301"/>
    <x v="70"/>
    <x v="4"/>
    <x v="6"/>
    <s v="Brand Awareness"/>
    <x v="2"/>
    <x v="0"/>
    <n v="2306.0100000000002"/>
    <n v="1930.76"/>
    <n v="61377"/>
    <n v="2444"/>
    <n v="3.9819476351076133E-2"/>
    <n v="69"/>
    <n v="5015.6400000000003"/>
    <n v="2.5977542522115646"/>
    <n v="27.982028985507245"/>
    <x v="0"/>
  </r>
  <r>
    <s v="CMP-1376"/>
    <x v="70"/>
    <x v="1"/>
    <x v="14"/>
    <s v="Lead Generation"/>
    <x v="3"/>
    <x v="3"/>
    <n v="560.41"/>
    <n v="255.94"/>
    <n v="28180"/>
    <n v="525"/>
    <n v="1.8630234208658624E-2"/>
    <n v="44"/>
    <n v="5804.5"/>
    <n v="22.679143549269359"/>
    <n v="5.8168181818181814"/>
    <x v="2"/>
  </r>
  <r>
    <s v="CMP-1120"/>
    <x v="71"/>
    <x v="3"/>
    <x v="7"/>
    <s v="Brand Awareness"/>
    <x v="3"/>
    <x v="2"/>
    <n v="600.37"/>
    <n v="600.37"/>
    <n v="91890"/>
    <n v="4426"/>
    <n v="4.8166285776471869E-2"/>
    <n v="69"/>
    <n v="9098.2900000000009"/>
    <n v="15.154471409297601"/>
    <n v="8.7010144927536235"/>
    <x v="0"/>
  </r>
  <r>
    <s v="CMP-1176"/>
    <x v="71"/>
    <x v="0"/>
    <x v="16"/>
    <s v="Conversions"/>
    <x v="4"/>
    <x v="0"/>
    <n v="4253.1899999999996"/>
    <n v="252.1"/>
    <n v="102516"/>
    <n v="2521"/>
    <n v="2.4591283311873269E-2"/>
    <n v="16"/>
    <n v="2608.2399999999998"/>
    <n v="10.34605315351051"/>
    <n v="15.75625"/>
    <x v="2"/>
  </r>
  <r>
    <s v="CMP-1424"/>
    <x v="71"/>
    <x v="1"/>
    <x v="1"/>
    <s v="Retargeting"/>
    <x v="2"/>
    <x v="1"/>
    <n v="3415.7"/>
    <n v="187.75"/>
    <n v="10950"/>
    <n v="166"/>
    <n v="1.5159817351598173E-2"/>
    <n v="26"/>
    <n v="3226.5"/>
    <n v="17.18508655126498"/>
    <n v="7.2211538461538458"/>
    <x v="0"/>
  </r>
  <r>
    <s v="CMP-1070"/>
    <x v="72"/>
    <x v="2"/>
    <x v="1"/>
    <s v="Conversions"/>
    <x v="1"/>
    <x v="0"/>
    <n v="808.95"/>
    <n v="808.95"/>
    <n v="23320"/>
    <n v="1300"/>
    <n v="5.5746140651801029E-2"/>
    <n v="82"/>
    <n v="8357.74"/>
    <n v="10.331590333147908"/>
    <n v="9.8652439024390244"/>
    <x v="0"/>
  </r>
  <r>
    <s v="CMP-1101"/>
    <x v="72"/>
    <x v="3"/>
    <x v="8"/>
    <s v="Brand Awareness"/>
    <x v="3"/>
    <x v="0"/>
    <n v="1505.85"/>
    <n v="150.54"/>
    <n v="8870"/>
    <n v="78"/>
    <n v="8.7936865839909808E-3"/>
    <n v="1"/>
    <n v="71.13"/>
    <n v="0.47249900358708646"/>
    <n v="150.54"/>
    <x v="0"/>
  </r>
  <r>
    <s v="CMP-1320"/>
    <x v="72"/>
    <x v="4"/>
    <x v="1"/>
    <s v="Engagement"/>
    <x v="3"/>
    <x v="3"/>
    <n v="1370.46"/>
    <n v="284.2"/>
    <n v="26159"/>
    <n v="812"/>
    <n v="3.1040941932031042E-2"/>
    <n v="20"/>
    <n v="706.71"/>
    <n v="2.4866643209007742"/>
    <n v="14.209999999999999"/>
    <x v="2"/>
  </r>
  <r>
    <s v="CMP-1359"/>
    <x v="72"/>
    <x v="1"/>
    <x v="17"/>
    <s v="Engagement"/>
    <x v="3"/>
    <x v="3"/>
    <n v="1290.74"/>
    <n v="120.71"/>
    <n v="24471"/>
    <n v="840"/>
    <n v="3.4326345470148338E-2"/>
    <n v="110"/>
    <n v="11034.86"/>
    <n v="91.416286968768134"/>
    <n v="1.0973636363636363"/>
    <x v="0"/>
  </r>
  <r>
    <s v="CMP-1010"/>
    <x v="73"/>
    <x v="2"/>
    <x v="9"/>
    <s v="Engagement"/>
    <x v="4"/>
    <x v="0"/>
    <n v="4030.23"/>
    <n v="4030.23"/>
    <n v="35726"/>
    <n v="1864"/>
    <n v="5.2174886637183004E-2"/>
    <n v="96"/>
    <n v="18750.259999999998"/>
    <n v="4.6524044533438538"/>
    <n v="41.981562500000003"/>
    <x v="1"/>
  </r>
  <r>
    <s v="CMP-1344"/>
    <x v="73"/>
    <x v="4"/>
    <x v="10"/>
    <s v="Conversions"/>
    <x v="4"/>
    <x v="4"/>
    <n v="2004.85"/>
    <n v="147.19999999999999"/>
    <n v="55333"/>
    <n v="460"/>
    <n v="8.3133030921873022E-3"/>
    <n v="8"/>
    <n v="517.99"/>
    <n v="3.5189538043478263"/>
    <n v="18.399999999999999"/>
    <x v="2"/>
  </r>
  <r>
    <s v="CMP-1471"/>
    <x v="73"/>
    <x v="5"/>
    <x v="18"/>
    <s v="Lead Generation"/>
    <x v="3"/>
    <x v="3"/>
    <n v="2145.59"/>
    <n v="2145.59"/>
    <n v="47775"/>
    <n v="1141"/>
    <n v="2.3882783882783882E-2"/>
    <n v="63"/>
    <n v="36541.879999999997"/>
    <n v="17.031156931193749"/>
    <n v="34.056984126984126"/>
    <x v="1"/>
  </r>
  <r>
    <s v="CMP-1058"/>
    <x v="74"/>
    <x v="2"/>
    <x v="21"/>
    <s v="Lead Generation"/>
    <x v="4"/>
    <x v="3"/>
    <n v="2226.04"/>
    <n v="1147.08"/>
    <n v="32959"/>
    <n v="316"/>
    <n v="9.5876695288085196E-3"/>
    <n v="13"/>
    <n v="3102.41"/>
    <n v="2.704615196847648"/>
    <n v="88.236923076923077"/>
    <x v="0"/>
  </r>
  <r>
    <s v="CMP-1142"/>
    <x v="74"/>
    <x v="3"/>
    <x v="15"/>
    <s v="Engagement"/>
    <x v="4"/>
    <x v="4"/>
    <n v="1640.3"/>
    <n v="1640.3"/>
    <n v="38802"/>
    <n v="1434"/>
    <n v="3.6956857893922994E-2"/>
    <n v="18"/>
    <n v="2315.1799999999998"/>
    <n v="1.4114369322684874"/>
    <n v="91.12777777777778"/>
    <x v="0"/>
  </r>
  <r>
    <s v="CMP-1211"/>
    <x v="74"/>
    <x v="0"/>
    <x v="4"/>
    <s v="Engagement"/>
    <x v="0"/>
    <x v="2"/>
    <n v="2403.5"/>
    <n v="1813.24"/>
    <n v="148240"/>
    <n v="8242"/>
    <n v="5.5599028602266592E-2"/>
    <n v="73"/>
    <n v="9938.8799999999992"/>
    <n v="5.4812821248152472"/>
    <n v="24.838904109589041"/>
    <x v="0"/>
  </r>
  <r>
    <s v="CMP-1255"/>
    <x v="74"/>
    <x v="0"/>
    <x v="0"/>
    <s v="Engagement"/>
    <x v="1"/>
    <x v="1"/>
    <n v="804.79"/>
    <n v="380.6"/>
    <n v="34331"/>
    <n v="1903"/>
    <n v="5.5430951618071128E-2"/>
    <n v="15"/>
    <n v="2405.0100000000002"/>
    <n v="6.3189963215974778"/>
    <n v="25.373333333333335"/>
    <x v="0"/>
  </r>
  <r>
    <s v="CMP-1386"/>
    <x v="74"/>
    <x v="1"/>
    <x v="23"/>
    <s v="Conversions"/>
    <x v="3"/>
    <x v="3"/>
    <n v="4683.6099999999997"/>
    <n v="112.87"/>
    <n v="28946"/>
    <n v="426"/>
    <n v="1.4717059351896634E-2"/>
    <n v="54"/>
    <n v="5579.43"/>
    <n v="49.432355807566225"/>
    <n v="2.0901851851851854"/>
    <x v="0"/>
  </r>
  <r>
    <s v="CMP-1410"/>
    <x v="74"/>
    <x v="1"/>
    <x v="2"/>
    <s v="Brand Awareness"/>
    <x v="0"/>
    <x v="1"/>
    <n v="744.75"/>
    <n v="184.91"/>
    <n v="4484"/>
    <n v="135"/>
    <n v="3.0107047279214986E-2"/>
    <n v="14"/>
    <n v="1560.11"/>
    <n v="8.4371315775242"/>
    <n v="13.207857142857142"/>
    <x v="1"/>
  </r>
  <r>
    <s v="CMP-1483"/>
    <x v="74"/>
    <x v="5"/>
    <x v="20"/>
    <s v="Conversions"/>
    <x v="0"/>
    <x v="2"/>
    <n v="1473.54"/>
    <n v="1473.54"/>
    <n v="16095"/>
    <n v="424"/>
    <n v="2.6343584964274618E-2"/>
    <n v="22"/>
    <n v="12693.37"/>
    <n v="8.614201175400737"/>
    <n v="66.979090909090914"/>
    <x v="0"/>
  </r>
  <r>
    <s v="CMP-1032"/>
    <x v="75"/>
    <x v="2"/>
    <x v="3"/>
    <s v="Conversions"/>
    <x v="1"/>
    <x v="1"/>
    <n v="418.88"/>
    <n v="418.88"/>
    <n v="83810"/>
    <n v="4791"/>
    <n v="5.7165016107863023E-2"/>
    <n v="181"/>
    <n v="14827.38"/>
    <n v="35.397679526355994"/>
    <n v="2.314254143646409"/>
    <x v="0"/>
  </r>
  <r>
    <s v="CMP-1087"/>
    <x v="75"/>
    <x v="3"/>
    <x v="5"/>
    <s v="Engagement"/>
    <x v="0"/>
    <x v="3"/>
    <n v="3585.25"/>
    <n v="394.23"/>
    <n v="16388"/>
    <n v="773"/>
    <n v="4.7168659995118378E-2"/>
    <n v="8"/>
    <n v="544.55999999999995"/>
    <n v="1.3813256220987746"/>
    <n v="49.278750000000002"/>
    <x v="1"/>
  </r>
  <r>
    <s v="CMP-1233"/>
    <x v="75"/>
    <x v="0"/>
    <x v="1"/>
    <s v="Retargeting"/>
    <x v="3"/>
    <x v="0"/>
    <n v="1598.72"/>
    <n v="67.41"/>
    <n v="17930"/>
    <n v="321"/>
    <n v="1.7902955939765756E-2"/>
    <n v="4"/>
    <n v="562.84"/>
    <n v="8.3495030410918272"/>
    <n v="16.852499999999999"/>
    <x v="0"/>
  </r>
  <r>
    <s v="CMP-1165"/>
    <x v="76"/>
    <x v="3"/>
    <x v="1"/>
    <s v="Engagement"/>
    <x v="1"/>
    <x v="0"/>
    <n v="4716.28"/>
    <n v="4716.28"/>
    <n v="149844"/>
    <n v="6493"/>
    <n v="4.3331731667600973E-2"/>
    <n v="283"/>
    <n v="31215.64"/>
    <n v="6.6186994834912261"/>
    <n v="16.665300353356891"/>
    <x v="0"/>
  </r>
  <r>
    <s v="CMP-1200"/>
    <x v="76"/>
    <x v="0"/>
    <x v="19"/>
    <s v="Lead Generation"/>
    <x v="2"/>
    <x v="0"/>
    <n v="4791.83"/>
    <n v="941.5"/>
    <n v="145539"/>
    <n v="3766"/>
    <n v="2.5876225616501419E-2"/>
    <n v="45"/>
    <n v="5516.33"/>
    <n v="5.8590865639936274"/>
    <n v="20.922222222222221"/>
    <x v="0"/>
  </r>
  <r>
    <s v="CMP-1436"/>
    <x v="76"/>
    <x v="5"/>
    <x v="22"/>
    <s v="Lead Generation"/>
    <x v="0"/>
    <x v="3"/>
    <n v="4729.8"/>
    <n v="4729.8"/>
    <n v="100783"/>
    <n v="3333"/>
    <n v="3.307105364992112E-2"/>
    <n v="77"/>
    <n v="45840.95"/>
    <n v="9.6919425768531422"/>
    <n v="61.425974025974028"/>
    <x v="2"/>
  </r>
  <r>
    <s v="CMP-1455"/>
    <x v="76"/>
    <x v="5"/>
    <x v="11"/>
    <s v="Engagement"/>
    <x v="3"/>
    <x v="1"/>
    <n v="3623.27"/>
    <n v="3623.27"/>
    <n v="58814"/>
    <n v="1615"/>
    <n v="2.7459448430645763E-2"/>
    <n v="50"/>
    <n v="17736.62"/>
    <n v="4.8951968801662584"/>
    <n v="72.465400000000002"/>
    <x v="0"/>
  </r>
  <r>
    <s v="CMP-1048"/>
    <x v="77"/>
    <x v="2"/>
    <x v="6"/>
    <s v="Retargeting"/>
    <x v="1"/>
    <x v="0"/>
    <n v="3180.41"/>
    <n v="3180.41"/>
    <n v="85429"/>
    <n v="3346"/>
    <n v="3.9167027590162592E-2"/>
    <n v="149"/>
    <n v="23122.57"/>
    <n v="7.2703110605236434"/>
    <n v="21.345033557046978"/>
    <x v="1"/>
  </r>
  <r>
    <s v="CMP-1271"/>
    <x v="77"/>
    <x v="4"/>
    <x v="12"/>
    <s v="Conversions"/>
    <x v="0"/>
    <x v="0"/>
    <n v="1900.03"/>
    <n v="153.36000000000001"/>
    <n v="20307"/>
    <n v="568"/>
    <n v="2.7970650514600875E-2"/>
    <n v="10"/>
    <n v="711.94"/>
    <n v="4.6422796035472089"/>
    <n v="15.336000000000002"/>
    <x v="0"/>
  </r>
  <r>
    <s v="CMP-1284"/>
    <x v="77"/>
    <x v="4"/>
    <x v="13"/>
    <s v="Engagement"/>
    <x v="1"/>
    <x v="0"/>
    <n v="1521.3"/>
    <n v="1492.92"/>
    <n v="73591"/>
    <n v="1716"/>
    <n v="2.3318068785585195E-2"/>
    <n v="16"/>
    <n v="1200.98"/>
    <n v="0.80445033893309748"/>
    <n v="93.307500000000005"/>
    <x v="0"/>
  </r>
  <r>
    <s v="CMP-1302"/>
    <x v="77"/>
    <x v="4"/>
    <x v="6"/>
    <s v="Brand Awareness"/>
    <x v="2"/>
    <x v="1"/>
    <n v="2054.7199999999998"/>
    <n v="2054.7199999999998"/>
    <n v="143993"/>
    <n v="5398"/>
    <n v="3.7487933441208945E-2"/>
    <n v="116"/>
    <n v="4999.05"/>
    <n v="2.4329592353216012"/>
    <n v="17.713103448275859"/>
    <x v="0"/>
  </r>
  <r>
    <s v="CMP-1377"/>
    <x v="77"/>
    <x v="1"/>
    <x v="14"/>
    <s v="Retargeting"/>
    <x v="0"/>
    <x v="1"/>
    <n v="766.59"/>
    <n v="284.68"/>
    <n v="18708"/>
    <n v="279"/>
    <n v="1.4913406029506094E-2"/>
    <n v="41"/>
    <n v="8609.08"/>
    <n v="30.241253337080231"/>
    <n v="6.9434146341463414"/>
    <x v="0"/>
  </r>
  <r>
    <s v="CMP-1121"/>
    <x v="78"/>
    <x v="3"/>
    <x v="7"/>
    <s v="Lead Generation"/>
    <x v="2"/>
    <x v="3"/>
    <n v="2660.42"/>
    <n v="2660.42"/>
    <n v="91567"/>
    <n v="3412"/>
    <n v="3.7262332499699673E-2"/>
    <n v="156"/>
    <n v="16914.97"/>
    <n v="6.3580073822930219"/>
    <n v="17.053974358974358"/>
    <x v="0"/>
  </r>
  <r>
    <s v="CMP-1177"/>
    <x v="78"/>
    <x v="0"/>
    <x v="16"/>
    <s v="Conversions"/>
    <x v="1"/>
    <x v="0"/>
    <n v="2345.1999999999998"/>
    <n v="654.61"/>
    <n v="114087"/>
    <n v="5951"/>
    <n v="5.2161946584624017E-2"/>
    <n v="69"/>
    <n v="7311.03"/>
    <n v="11.168527825728296"/>
    <n v="9.4871014492753627"/>
    <x v="0"/>
  </r>
  <r>
    <s v="CMP-1425"/>
    <x v="78"/>
    <x v="1"/>
    <x v="1"/>
    <s v="Retargeting"/>
    <x v="3"/>
    <x v="2"/>
    <n v="1438.92"/>
    <n v="295.58999999999997"/>
    <n v="17436"/>
    <n v="314"/>
    <n v="1.8008717595778847E-2"/>
    <n v="41"/>
    <n v="8983.49"/>
    <n v="30.391725024527219"/>
    <n v="7.2095121951219507"/>
    <x v="1"/>
  </r>
  <r>
    <s v="CMP-1071"/>
    <x v="79"/>
    <x v="2"/>
    <x v="1"/>
    <s v="Retargeting"/>
    <x v="3"/>
    <x v="3"/>
    <n v="272.11"/>
    <n v="272.11"/>
    <n v="9088"/>
    <n v="270"/>
    <n v="2.970950704225352E-2"/>
    <n v="18"/>
    <n v="3771.74"/>
    <n v="13.861085590386239"/>
    <n v="15.117222222222223"/>
    <x v="0"/>
  </r>
  <r>
    <s v="CMP-1102"/>
    <x v="79"/>
    <x v="3"/>
    <x v="8"/>
    <s v="Lead Generation"/>
    <x v="2"/>
    <x v="2"/>
    <n v="291.18"/>
    <n v="291.18"/>
    <n v="75556"/>
    <n v="3690"/>
    <n v="4.8837948012070517E-2"/>
    <n v="157"/>
    <n v="19910.849999999999"/>
    <n v="68.37986812281062"/>
    <n v="1.8546496815286624"/>
    <x v="1"/>
  </r>
  <r>
    <s v="CMP-1321"/>
    <x v="79"/>
    <x v="4"/>
    <x v="1"/>
    <s v="Engagement"/>
    <x v="1"/>
    <x v="3"/>
    <n v="4114.57"/>
    <n v="2542.12"/>
    <n v="97134"/>
    <n v="5188"/>
    <n v="5.3410752156814296E-2"/>
    <n v="82"/>
    <n v="4150.6899999999996"/>
    <n v="1.6327671392381162"/>
    <n v="31.001463414634145"/>
    <x v="0"/>
  </r>
  <r>
    <s v="CMP-1360"/>
    <x v="79"/>
    <x v="1"/>
    <x v="17"/>
    <s v="Retargeting"/>
    <x v="3"/>
    <x v="2"/>
    <n v="1350.53"/>
    <n v="210.82"/>
    <n v="28459"/>
    <n v="972"/>
    <n v="3.4154397554376471E-2"/>
    <n v="119"/>
    <n v="13227.76"/>
    <n v="62.744331657338016"/>
    <n v="1.771596638655462"/>
    <x v="2"/>
  </r>
  <r>
    <s v="CMP-1011"/>
    <x v="80"/>
    <x v="2"/>
    <x v="9"/>
    <s v="Retargeting"/>
    <x v="4"/>
    <x v="4"/>
    <n v="4196.26"/>
    <n v="4196.26"/>
    <n v="103821"/>
    <n v="2798"/>
    <n v="2.6950231648703055E-2"/>
    <n v="221"/>
    <n v="32685.84"/>
    <n v="7.7892790246552881"/>
    <n v="18.987601809954754"/>
    <x v="0"/>
  </r>
  <r>
    <s v="CMP-1345"/>
    <x v="80"/>
    <x v="4"/>
    <x v="10"/>
    <s v="Lead Generation"/>
    <x v="2"/>
    <x v="3"/>
    <n v="1484.38"/>
    <n v="1484.38"/>
    <n v="100233"/>
    <n v="5984"/>
    <n v="5.9700896910199239E-2"/>
    <n v="172"/>
    <n v="13063.84"/>
    <n v="8.8008730917958999"/>
    <n v="8.6301162790697674"/>
    <x v="0"/>
  </r>
  <r>
    <s v="CMP-1472"/>
    <x v="80"/>
    <x v="5"/>
    <x v="18"/>
    <s v="Retargeting"/>
    <x v="4"/>
    <x v="1"/>
    <n v="3449.24"/>
    <n v="3449.24"/>
    <n v="142804"/>
    <n v="3315"/>
    <n v="2.321363547239573E-2"/>
    <n v="167"/>
    <n v="107558.39"/>
    <n v="31.183214273289192"/>
    <n v="20.654131736526946"/>
    <x v="2"/>
  </r>
  <r>
    <s v="CMP-1059"/>
    <x v="81"/>
    <x v="2"/>
    <x v="21"/>
    <s v="Brand Awareness"/>
    <x v="1"/>
    <x v="0"/>
    <n v="903.68"/>
    <n v="903.68"/>
    <n v="86397"/>
    <n v="1255"/>
    <n v="1.4525967336828824E-2"/>
    <n v="79"/>
    <n v="14930.68"/>
    <n v="16.522087464589237"/>
    <n v="11.438987341772151"/>
    <x v="0"/>
  </r>
  <r>
    <s v="CMP-1143"/>
    <x v="81"/>
    <x v="3"/>
    <x v="15"/>
    <s v="Brand Awareness"/>
    <x v="4"/>
    <x v="0"/>
    <n v="1071.83"/>
    <n v="1071.83"/>
    <n v="50103"/>
    <n v="828"/>
    <n v="1.6525956529549128E-2"/>
    <n v="27"/>
    <n v="3273.21"/>
    <n v="3.0538518235167893"/>
    <n v="39.697407407407404"/>
    <x v="2"/>
  </r>
  <r>
    <s v="CMP-1212"/>
    <x v="81"/>
    <x v="0"/>
    <x v="4"/>
    <s v="Conversions"/>
    <x v="1"/>
    <x v="1"/>
    <n v="4000.91"/>
    <n v="481.23"/>
    <n v="141856"/>
    <n v="5347"/>
    <n v="3.7693153620572975E-2"/>
    <n v="37"/>
    <n v="6420.44"/>
    <n v="13.341728487417658"/>
    <n v="13.006216216216217"/>
    <x v="0"/>
  </r>
  <r>
    <s v="CMP-1256"/>
    <x v="81"/>
    <x v="0"/>
    <x v="0"/>
    <s v="Engagement"/>
    <x v="0"/>
    <x v="2"/>
    <n v="4839.24"/>
    <n v="85.88"/>
    <n v="8228"/>
    <n v="452"/>
    <n v="5.4934370442391835E-2"/>
    <n v="6"/>
    <n v="768.8"/>
    <n v="8.9520260829063805"/>
    <n v="14.313333333333333"/>
    <x v="2"/>
  </r>
  <r>
    <s v="CMP-1387"/>
    <x v="81"/>
    <x v="1"/>
    <x v="23"/>
    <s v="Conversions"/>
    <x v="4"/>
    <x v="3"/>
    <n v="429.8"/>
    <n v="192.67"/>
    <n v="5737"/>
    <n v="104"/>
    <n v="1.8127941432804603E-2"/>
    <n v="16"/>
    <n v="2046.47"/>
    <n v="10.621632843722427"/>
    <n v="12.041874999999999"/>
    <x v="2"/>
  </r>
  <r>
    <s v="CMP-1411"/>
    <x v="81"/>
    <x v="1"/>
    <x v="2"/>
    <s v="Conversions"/>
    <x v="2"/>
    <x v="2"/>
    <n v="678.19"/>
    <n v="181.89"/>
    <n v="25664"/>
    <n v="721"/>
    <n v="2.8093827930174564E-2"/>
    <n v="128"/>
    <n v="20170.55"/>
    <n v="110.89422178239596"/>
    <n v="1.4210156249999999"/>
    <x v="2"/>
  </r>
  <r>
    <s v="CMP-1484"/>
    <x v="81"/>
    <x v="5"/>
    <x v="20"/>
    <s v="Conversions"/>
    <x v="3"/>
    <x v="4"/>
    <n v="3480.25"/>
    <n v="1894.76"/>
    <n v="33053"/>
    <n v="404"/>
    <n v="1.2222793694974738E-2"/>
    <n v="9"/>
    <n v="2097.36"/>
    <n v="1.106926470898689"/>
    <n v="210.5288888888889"/>
    <x v="1"/>
  </r>
  <r>
    <s v="CMP-1033"/>
    <x v="82"/>
    <x v="2"/>
    <x v="3"/>
    <s v="Conversions"/>
    <x v="4"/>
    <x v="0"/>
    <n v="793.3"/>
    <n v="626.08000000000004"/>
    <n v="23953"/>
    <n v="172"/>
    <n v="7.1807289274829879E-3"/>
    <n v="6"/>
    <n v="1177.22"/>
    <n v="1.8803028366981855"/>
    <n v="104.34666666666668"/>
    <x v="2"/>
  </r>
  <r>
    <s v="CMP-1088"/>
    <x v="82"/>
    <x v="3"/>
    <x v="5"/>
    <s v="Conversions"/>
    <x v="0"/>
    <x v="1"/>
    <n v="3816.1"/>
    <n v="1691.41"/>
    <n v="74296"/>
    <n v="2317"/>
    <n v="3.1186066544632282E-2"/>
    <n v="99"/>
    <n v="8059.67"/>
    <n v="4.7650599204214235"/>
    <n v="17.084949494949495"/>
    <x v="0"/>
  </r>
  <r>
    <s v="CMP-1234"/>
    <x v="82"/>
    <x v="0"/>
    <x v="1"/>
    <s v="Brand Awareness"/>
    <x v="4"/>
    <x v="4"/>
    <n v="4704.6000000000004"/>
    <n v="225.84"/>
    <n v="46873"/>
    <n v="941"/>
    <n v="2.0075523222324154E-2"/>
    <n v="11"/>
    <n v="1669.63"/>
    <n v="7.3929773290825365"/>
    <n v="20.530909090909091"/>
    <x v="0"/>
  </r>
  <r>
    <s v="CMP-1166"/>
    <x v="83"/>
    <x v="3"/>
    <x v="1"/>
    <s v="Retargeting"/>
    <x v="4"/>
    <x v="3"/>
    <n v="935.86"/>
    <n v="935.86"/>
    <n v="50454"/>
    <n v="2376"/>
    <n v="4.7092400998929716E-2"/>
    <n v="30"/>
    <n v="1776.93"/>
    <n v="1.8987134827858869"/>
    <n v="31.195333333333334"/>
    <x v="1"/>
  </r>
  <r>
    <s v="CMP-1437"/>
    <x v="83"/>
    <x v="5"/>
    <x v="22"/>
    <s v="Lead Generation"/>
    <x v="0"/>
    <x v="2"/>
    <n v="2700.85"/>
    <n v="2700.85"/>
    <n v="36627"/>
    <n v="1523"/>
    <n v="4.1581347093674066E-2"/>
    <n v="58"/>
    <n v="36326.379999999997"/>
    <n v="13.449980561675028"/>
    <n v="46.566379310344828"/>
    <x v="2"/>
  </r>
  <r>
    <s v="CMP-1049"/>
    <x v="84"/>
    <x v="2"/>
    <x v="6"/>
    <s v="Retargeting"/>
    <x v="2"/>
    <x v="1"/>
    <n v="3769.78"/>
    <n v="2334.15"/>
    <n v="105512"/>
    <n v="1235"/>
    <n v="1.170482978239442E-2"/>
    <n v="38"/>
    <n v="6232.44"/>
    <n v="2.6701111753743332"/>
    <n v="61.425000000000004"/>
    <x v="1"/>
  </r>
  <r>
    <s v="CMP-1272"/>
    <x v="84"/>
    <x v="4"/>
    <x v="12"/>
    <s v="Conversions"/>
    <x v="2"/>
    <x v="2"/>
    <n v="351.38"/>
    <n v="351.38"/>
    <n v="140897"/>
    <n v="6999"/>
    <n v="4.9674584980517682E-2"/>
    <n v="123"/>
    <n v="6758.24"/>
    <n v="19.233422505549548"/>
    <n v="2.856747967479675"/>
    <x v="1"/>
  </r>
  <r>
    <s v="CMP-1285"/>
    <x v="84"/>
    <x v="4"/>
    <x v="13"/>
    <s v="Conversions"/>
    <x v="1"/>
    <x v="1"/>
    <n v="1747.06"/>
    <n v="186.96"/>
    <n v="15475"/>
    <n v="779"/>
    <n v="5.0339256865912764E-2"/>
    <n v="14"/>
    <n v="817.22"/>
    <n v="4.3710954214805309"/>
    <n v="13.354285714285714"/>
    <x v="0"/>
  </r>
  <r>
    <s v="CMP-1303"/>
    <x v="84"/>
    <x v="4"/>
    <x v="6"/>
    <s v="Retargeting"/>
    <x v="0"/>
    <x v="4"/>
    <n v="1220.1500000000001"/>
    <n v="389.6"/>
    <n v="66114"/>
    <n v="974"/>
    <n v="1.4732129352330823E-2"/>
    <n v="24"/>
    <n v="2243.58"/>
    <n v="5.7586755646817247"/>
    <n v="16.233333333333334"/>
    <x v="1"/>
  </r>
  <r>
    <s v="CMP-1378"/>
    <x v="84"/>
    <x v="1"/>
    <x v="14"/>
    <s v="Engagement"/>
    <x v="2"/>
    <x v="1"/>
    <n v="4159.96"/>
    <n v="297.27999999999997"/>
    <n v="25883"/>
    <n v="916"/>
    <n v="3.5390024340300585E-2"/>
    <n v="113"/>
    <n v="19836.28"/>
    <n v="66.725914962325078"/>
    <n v="2.6307964601769909"/>
    <x v="1"/>
  </r>
  <r>
    <s v="CMP-1122"/>
    <x v="85"/>
    <x v="3"/>
    <x v="7"/>
    <s v="Engagement"/>
    <x v="1"/>
    <x v="0"/>
    <n v="880.37"/>
    <n v="880.37"/>
    <n v="71226"/>
    <n v="3812"/>
    <n v="5.3519782102041391E-2"/>
    <n v="143"/>
    <n v="11699.99"/>
    <n v="13.289855401706101"/>
    <n v="6.1564335664335665"/>
    <x v="0"/>
  </r>
  <r>
    <s v="CMP-1178"/>
    <x v="85"/>
    <x v="0"/>
    <x v="16"/>
    <s v="Conversions"/>
    <x v="3"/>
    <x v="1"/>
    <n v="553.49"/>
    <n v="219.65"/>
    <n v="41931"/>
    <n v="955"/>
    <n v="2.2775512150914598E-2"/>
    <n v="9"/>
    <n v="1583.57"/>
    <n v="7.209515137719098"/>
    <n v="24.405555555555555"/>
    <x v="0"/>
  </r>
  <r>
    <s v="CMP-1426"/>
    <x v="85"/>
    <x v="1"/>
    <x v="1"/>
    <s v="Brand Awareness"/>
    <x v="0"/>
    <x v="1"/>
    <n v="3956.29"/>
    <n v="263.81"/>
    <n v="14262"/>
    <n v="151"/>
    <n v="1.0587575375122704E-2"/>
    <n v="9"/>
    <n v="1193.3499999999999"/>
    <n v="4.523520715666578"/>
    <n v="29.312222222222221"/>
    <x v="0"/>
  </r>
  <r>
    <s v="CMP-1072"/>
    <x v="86"/>
    <x v="2"/>
    <x v="1"/>
    <s v="Engagement"/>
    <x v="2"/>
    <x v="1"/>
    <n v="3114.27"/>
    <n v="3114.27"/>
    <n v="118094"/>
    <n v="1788"/>
    <n v="1.514048131149762E-2"/>
    <n v="67"/>
    <n v="15167.57"/>
    <n v="4.8703452173382527"/>
    <n v="46.481641791044773"/>
    <x v="1"/>
  </r>
  <r>
    <s v="CMP-1103"/>
    <x v="86"/>
    <x v="3"/>
    <x v="8"/>
    <s v="Lead Generation"/>
    <x v="4"/>
    <x v="1"/>
    <n v="425.15"/>
    <n v="425.15"/>
    <n v="56364"/>
    <n v="1870"/>
    <n v="3.3177205308352851E-2"/>
    <n v="42"/>
    <n v="2226.02"/>
    <n v="5.2358461719393157"/>
    <n v="10.122619047619047"/>
    <x v="1"/>
  </r>
  <r>
    <s v="CMP-1322"/>
    <x v="86"/>
    <x v="4"/>
    <x v="1"/>
    <s v="Lead Generation"/>
    <x v="0"/>
    <x v="0"/>
    <n v="4971.22"/>
    <n v="68.06"/>
    <n v="14781"/>
    <n v="83"/>
    <n v="5.6153169609633987E-3"/>
    <n v="2"/>
    <n v="88.28"/>
    <n v="1.2970908022333234"/>
    <n v="34.03"/>
    <x v="0"/>
  </r>
  <r>
    <s v="CMP-1361"/>
    <x v="86"/>
    <x v="1"/>
    <x v="17"/>
    <s v="Brand Awareness"/>
    <x v="4"/>
    <x v="3"/>
    <n v="3260.07"/>
    <n v="222.77"/>
    <n v="14371"/>
    <n v="455"/>
    <n v="3.1660983925962005E-2"/>
    <n v="65"/>
    <n v="13007.97"/>
    <n v="58.391928895273146"/>
    <n v="3.4272307692307695"/>
    <x v="0"/>
  </r>
  <r>
    <s v="CMP-1012"/>
    <x v="87"/>
    <x v="2"/>
    <x v="9"/>
    <s v="Conversions"/>
    <x v="0"/>
    <x v="1"/>
    <n v="1069.8800000000001"/>
    <n v="1069.8800000000001"/>
    <n v="102778"/>
    <n v="4593"/>
    <n v="4.468855202475238E-2"/>
    <n v="247"/>
    <n v="38402.46"/>
    <n v="35.894175047668895"/>
    <n v="4.3314979757085021"/>
    <x v="0"/>
  </r>
  <r>
    <s v="CMP-1346"/>
    <x v="87"/>
    <x v="4"/>
    <x v="10"/>
    <s v="Conversions"/>
    <x v="2"/>
    <x v="1"/>
    <n v="4782.8500000000004"/>
    <n v="583.67999999999995"/>
    <n v="85674"/>
    <n v="1024"/>
    <n v="1.1952284240259589E-2"/>
    <n v="25"/>
    <n v="1824.03"/>
    <n v="3.1250513980263159"/>
    <n v="23.347199999999997"/>
    <x v="0"/>
  </r>
  <r>
    <s v="CMP-1473"/>
    <x v="87"/>
    <x v="5"/>
    <x v="18"/>
    <s v="Engagement"/>
    <x v="1"/>
    <x v="4"/>
    <n v="236.2"/>
    <n v="236.2"/>
    <n v="90822"/>
    <n v="3713"/>
    <n v="4.0882165114179386E-2"/>
    <n v="135"/>
    <n v="40002.26"/>
    <n v="169.3575783234547"/>
    <n v="1.7496296296296296"/>
    <x v="2"/>
  </r>
  <r>
    <s v="CMP-1060"/>
    <x v="88"/>
    <x v="2"/>
    <x v="21"/>
    <s v="Conversions"/>
    <x v="2"/>
    <x v="4"/>
    <n v="320.68"/>
    <n v="320.68"/>
    <n v="83058"/>
    <n v="2263"/>
    <n v="2.7246020852897974E-2"/>
    <n v="136"/>
    <n v="21122.31"/>
    <n v="65.867250841960839"/>
    <n v="2.3579411764705882"/>
    <x v="1"/>
  </r>
  <r>
    <s v="CMP-1144"/>
    <x v="88"/>
    <x v="3"/>
    <x v="15"/>
    <s v="Engagement"/>
    <x v="4"/>
    <x v="3"/>
    <n v="2348.0100000000002"/>
    <n v="2348.0100000000002"/>
    <n v="55495"/>
    <n v="1914"/>
    <n v="3.4489593657086225E-2"/>
    <n v="78"/>
    <n v="5540.37"/>
    <n v="2.3596023867019302"/>
    <n v="30.102692307692312"/>
    <x v="0"/>
  </r>
  <r>
    <s v="CMP-1213"/>
    <x v="88"/>
    <x v="0"/>
    <x v="4"/>
    <s v="Lead Generation"/>
    <x v="1"/>
    <x v="3"/>
    <n v="2521.5500000000002"/>
    <n v="866.52"/>
    <n v="124213"/>
    <n v="7221"/>
    <n v="5.8134011737901829E-2"/>
    <n v="106"/>
    <n v="14658.43"/>
    <n v="16.916435858376033"/>
    <n v="8.1747169811320752"/>
    <x v="0"/>
  </r>
  <r>
    <s v="CMP-1257"/>
    <x v="88"/>
    <x v="0"/>
    <x v="0"/>
    <s v="Brand Awareness"/>
    <x v="2"/>
    <x v="3"/>
    <n v="1182.26"/>
    <n v="305.14"/>
    <n v="116208"/>
    <n v="2774"/>
    <n v="2.3870989949056863E-2"/>
    <n v="50"/>
    <n v="6179.95"/>
    <n v="20.252834764370455"/>
    <n v="6.1027999999999993"/>
    <x v="1"/>
  </r>
  <r>
    <s v="CMP-1388"/>
    <x v="88"/>
    <x v="1"/>
    <x v="23"/>
    <s v="Conversions"/>
    <x v="4"/>
    <x v="2"/>
    <n v="800.28"/>
    <n v="181.26"/>
    <n v="16736"/>
    <n v="190"/>
    <n v="1.1352772466539197E-2"/>
    <n v="26"/>
    <n v="2150.06"/>
    <n v="11.861745558865717"/>
    <n v="6.9715384615384615"/>
    <x v="0"/>
  </r>
  <r>
    <s v="CMP-1412"/>
    <x v="88"/>
    <x v="1"/>
    <x v="2"/>
    <s v="Lead Generation"/>
    <x v="2"/>
    <x v="0"/>
    <n v="1904.73"/>
    <n v="200.02"/>
    <n v="10145"/>
    <n v="315"/>
    <n v="3.1049778215869888E-2"/>
    <n v="32"/>
    <n v="6603.32"/>
    <n v="33.013298670132983"/>
    <n v="6.2506250000000003"/>
    <x v="2"/>
  </r>
  <r>
    <s v="CMP-1485"/>
    <x v="88"/>
    <x v="5"/>
    <x v="20"/>
    <s v="Conversions"/>
    <x v="4"/>
    <x v="4"/>
    <n v="3635.31"/>
    <n v="3635.31"/>
    <n v="83278"/>
    <n v="3472"/>
    <n v="4.1691683277696387E-2"/>
    <n v="201"/>
    <n v="95100.67"/>
    <n v="26.160264186548051"/>
    <n v="18.086119402985073"/>
    <x v="1"/>
  </r>
  <r>
    <s v="CMP-1034"/>
    <x v="89"/>
    <x v="2"/>
    <x v="3"/>
    <s v="Conversions"/>
    <x v="2"/>
    <x v="2"/>
    <n v="4106.67"/>
    <n v="4106.67"/>
    <n v="148648"/>
    <n v="1975"/>
    <n v="1.3286421613476132E-2"/>
    <n v="139"/>
    <n v="29166.25"/>
    <n v="7.1021655014890408"/>
    <n v="29.544388489208632"/>
    <x v="1"/>
  </r>
  <r>
    <s v="CMP-1089"/>
    <x v="89"/>
    <x v="3"/>
    <x v="5"/>
    <s v="Retargeting"/>
    <x v="4"/>
    <x v="1"/>
    <n v="3299.07"/>
    <n v="467.28"/>
    <n v="15778"/>
    <n v="792"/>
    <n v="5.019647610597034E-2"/>
    <n v="37"/>
    <n v="2494.44"/>
    <n v="5.3382126348228045"/>
    <n v="12.629189189189189"/>
    <x v="0"/>
  </r>
  <r>
    <s v="CMP-1235"/>
    <x v="89"/>
    <x v="0"/>
    <x v="1"/>
    <s v="Retargeting"/>
    <x v="0"/>
    <x v="2"/>
    <n v="889.99"/>
    <n v="479.61"/>
    <n v="142025"/>
    <n v="5329"/>
    <n v="3.7521563105087134E-2"/>
    <n v="62"/>
    <n v="8032.85"/>
    <n v="16.748712495569318"/>
    <n v="7.7356451612903232"/>
    <x v="0"/>
  </r>
  <r>
    <s v="CMP-1167"/>
    <x v="90"/>
    <x v="3"/>
    <x v="1"/>
    <s v="Conversions"/>
    <x v="4"/>
    <x v="0"/>
    <n v="1149.3699999999999"/>
    <n v="1149.3699999999999"/>
    <n v="137464"/>
    <n v="7811"/>
    <n v="5.6822149799220158E-2"/>
    <n v="118"/>
    <n v="7223.93"/>
    <n v="6.2851214143400309"/>
    <n v="9.7404237288135587"/>
    <x v="2"/>
  </r>
  <r>
    <s v="CMP-1438"/>
    <x v="90"/>
    <x v="5"/>
    <x v="22"/>
    <s v="Conversions"/>
    <x v="2"/>
    <x v="2"/>
    <n v="937.26"/>
    <n v="937.26"/>
    <n v="74765"/>
    <n v="3699"/>
    <n v="4.9475021734768941E-2"/>
    <n v="112"/>
    <n v="44742.71"/>
    <n v="47.737778204553699"/>
    <n v="8.3683928571428563"/>
    <x v="0"/>
  </r>
  <r>
    <s v="CMP-1050"/>
    <x v="91"/>
    <x v="2"/>
    <x v="6"/>
    <s v="Retargeting"/>
    <x v="0"/>
    <x v="0"/>
    <n v="4982.59"/>
    <n v="4982.59"/>
    <n v="145138"/>
    <n v="8090"/>
    <n v="5.5740054293155476E-2"/>
    <n v="663"/>
    <n v="156297.69"/>
    <n v="31.368764036374657"/>
    <n v="7.515218702865762"/>
    <x v="1"/>
  </r>
  <r>
    <s v="CMP-1273"/>
    <x v="91"/>
    <x v="4"/>
    <x v="12"/>
    <s v="Brand Awareness"/>
    <x v="3"/>
    <x v="2"/>
    <n v="4913.74"/>
    <n v="818.1"/>
    <n v="44829"/>
    <n v="1818"/>
    <n v="4.0554105601284883E-2"/>
    <n v="32"/>
    <n v="1169.3399999999999"/>
    <n v="1.4293362669600291"/>
    <n v="25.565625000000001"/>
    <x v="2"/>
  </r>
  <r>
    <s v="CMP-1286"/>
    <x v="91"/>
    <x v="4"/>
    <x v="13"/>
    <s v="Brand Awareness"/>
    <x v="3"/>
    <x v="2"/>
    <n v="944.51"/>
    <n v="944.51"/>
    <n v="76212"/>
    <n v="2614"/>
    <n v="3.4299060515404399E-2"/>
    <n v="37"/>
    <n v="2403.77"/>
    <n v="2.5449915829371843"/>
    <n v="25.527297297297299"/>
    <x v="1"/>
  </r>
  <r>
    <s v="CMP-1304"/>
    <x v="91"/>
    <x v="4"/>
    <x v="6"/>
    <s v="Engagement"/>
    <x v="0"/>
    <x v="3"/>
    <n v="3065.1"/>
    <n v="879.8"/>
    <n v="83849"/>
    <n v="4399"/>
    <n v="5.2463356748440652E-2"/>
    <n v="121"/>
    <n v="4646.42"/>
    <n v="5.281223005228461"/>
    <n v="7.2710743801652891"/>
    <x v="1"/>
  </r>
  <r>
    <s v="CMP-1379"/>
    <x v="91"/>
    <x v="1"/>
    <x v="14"/>
    <s v="Engagement"/>
    <x v="4"/>
    <x v="1"/>
    <n v="2202.0300000000002"/>
    <n v="65.680000000000007"/>
    <n v="29380"/>
    <n v="519"/>
    <n v="1.766507828454731E-2"/>
    <n v="45"/>
    <n v="9098.85"/>
    <n v="138.53303897685748"/>
    <n v="1.4595555555555557"/>
    <x v="1"/>
  </r>
  <r>
    <s v="CMP-1123"/>
    <x v="92"/>
    <x v="3"/>
    <x v="7"/>
    <s v="Lead Generation"/>
    <x v="3"/>
    <x v="2"/>
    <n v="2555.67"/>
    <n v="503.82"/>
    <n v="10629"/>
    <n v="311"/>
    <n v="2.9259572866685481E-2"/>
    <n v="14"/>
    <n v="1411.26"/>
    <n v="2.8011194474216983"/>
    <n v="35.987142857142857"/>
    <x v="1"/>
  </r>
  <r>
    <s v="CMP-1179"/>
    <x v="92"/>
    <x v="0"/>
    <x v="16"/>
    <s v="Retargeting"/>
    <x v="0"/>
    <x v="2"/>
    <n v="938.56"/>
    <n v="6.38"/>
    <n v="8099"/>
    <n v="58"/>
    <n v="7.1613779478948017E-3"/>
    <n v="0"/>
    <n v="0"/>
    <n v="0"/>
    <n v="0"/>
    <x v="2"/>
  </r>
  <r>
    <s v="CMP-1427"/>
    <x v="92"/>
    <x v="1"/>
    <x v="1"/>
    <s v="Conversions"/>
    <x v="4"/>
    <x v="2"/>
    <n v="539.87"/>
    <n v="236.11"/>
    <n v="10068"/>
    <n v="127"/>
    <n v="1.2614223281684545E-2"/>
    <n v="9"/>
    <n v="1208.04"/>
    <n v="5.116428783194273"/>
    <n v="26.234444444444446"/>
    <x v="0"/>
  </r>
  <r>
    <s v="CMP-1073"/>
    <x v="93"/>
    <x v="2"/>
    <x v="1"/>
    <s v="Engagement"/>
    <x v="2"/>
    <x v="1"/>
    <n v="300.02999999999997"/>
    <n v="300.02999999999997"/>
    <n v="13551"/>
    <n v="292"/>
    <n v="2.1548225223230758E-2"/>
    <n v="19"/>
    <n v="3737.47"/>
    <n v="12.456987634569877"/>
    <n v="15.791052631578946"/>
    <x v="2"/>
  </r>
  <r>
    <s v="CMP-1104"/>
    <x v="93"/>
    <x v="3"/>
    <x v="8"/>
    <s v="Lead Generation"/>
    <x v="1"/>
    <x v="2"/>
    <n v="405.01"/>
    <n v="338.12"/>
    <n v="57565"/>
    <n v="428"/>
    <n v="7.4350733952922785E-3"/>
    <n v="13"/>
    <n v="1607.12"/>
    <n v="4.7531054063646039"/>
    <n v="26.009230769230768"/>
    <x v="0"/>
  </r>
  <r>
    <s v="CMP-1323"/>
    <x v="93"/>
    <x v="4"/>
    <x v="1"/>
    <s v="Lead Generation"/>
    <x v="2"/>
    <x v="0"/>
    <n v="2982.67"/>
    <n v="2367.16"/>
    <n v="109966"/>
    <n v="3818"/>
    <n v="3.4719822490587998E-2"/>
    <n v="103"/>
    <n v="6492.47"/>
    <n v="2.7427254600449484"/>
    <n v="22.982135922330095"/>
    <x v="2"/>
  </r>
  <r>
    <s v="CMP-1362"/>
    <x v="93"/>
    <x v="1"/>
    <x v="17"/>
    <s v="Engagement"/>
    <x v="4"/>
    <x v="3"/>
    <n v="1122.8699999999999"/>
    <n v="174.32"/>
    <n v="12895"/>
    <n v="448"/>
    <n v="3.4742148119426136E-2"/>
    <n v="43"/>
    <n v="3901.28"/>
    <n v="22.379990821477744"/>
    <n v="4.0539534883720929"/>
    <x v="0"/>
  </r>
  <r>
    <s v="CMP-1013"/>
    <x v="94"/>
    <x v="2"/>
    <x v="9"/>
    <s v="Retargeting"/>
    <x v="4"/>
    <x v="2"/>
    <n v="4396.3"/>
    <n v="4396.3"/>
    <n v="62305"/>
    <n v="2929"/>
    <n v="4.7010673300698178E-2"/>
    <n v="212"/>
    <n v="42606.64"/>
    <n v="9.6914769237768112"/>
    <n v="20.737264150943396"/>
    <x v="0"/>
  </r>
  <r>
    <s v="CMP-1347"/>
    <x v="94"/>
    <x v="4"/>
    <x v="10"/>
    <s v="Retargeting"/>
    <x v="3"/>
    <x v="4"/>
    <n v="227.44"/>
    <n v="227.44"/>
    <n v="31423"/>
    <n v="1326"/>
    <n v="4.2198389714540305E-2"/>
    <n v="13"/>
    <n v="1094.4000000000001"/>
    <n v="4.8118185015828354"/>
    <n v="17.495384615384616"/>
    <x v="0"/>
  </r>
  <r>
    <s v="CMP-1474"/>
    <x v="94"/>
    <x v="5"/>
    <x v="18"/>
    <s v="Conversions"/>
    <x v="2"/>
    <x v="4"/>
    <n v="3759.78"/>
    <n v="3759.78"/>
    <n v="63842"/>
    <n v="1185"/>
    <n v="1.8561448576172427E-2"/>
    <n v="68"/>
    <n v="14681.25"/>
    <n v="3.9048162392480408"/>
    <n v="55.290882352941182"/>
    <x v="1"/>
  </r>
  <r>
    <s v="CMP-1061"/>
    <x v="95"/>
    <x v="2"/>
    <x v="21"/>
    <s v="Lead Generation"/>
    <x v="0"/>
    <x v="4"/>
    <n v="1877.33"/>
    <n v="1877.33"/>
    <n v="16276"/>
    <n v="710"/>
    <n v="4.3622511673629884E-2"/>
    <n v="50"/>
    <n v="8703.16"/>
    <n v="4.6359244245817202"/>
    <n v="37.546599999999998"/>
    <x v="1"/>
  </r>
  <r>
    <s v="CMP-1145"/>
    <x v="95"/>
    <x v="3"/>
    <x v="15"/>
    <s v="Retargeting"/>
    <x v="0"/>
    <x v="3"/>
    <n v="1815.56"/>
    <n v="121"/>
    <n v="26505"/>
    <n v="242"/>
    <n v="9.1303527636295047E-3"/>
    <n v="8"/>
    <n v="400.4"/>
    <n v="3.3090909090909091"/>
    <n v="15.125"/>
    <x v="1"/>
  </r>
  <r>
    <s v="CMP-1214"/>
    <x v="95"/>
    <x v="0"/>
    <x v="4"/>
    <s v="Brand Awareness"/>
    <x v="0"/>
    <x v="3"/>
    <n v="2921.68"/>
    <n v="360.96"/>
    <n v="27921"/>
    <n v="1504"/>
    <n v="5.3866265534902043E-2"/>
    <n v="18"/>
    <n v="2235.36"/>
    <n v="6.192819148936171"/>
    <n v="20.053333333333331"/>
    <x v="2"/>
  </r>
  <r>
    <s v="CMP-1258"/>
    <x v="95"/>
    <x v="0"/>
    <x v="0"/>
    <s v="Brand Awareness"/>
    <x v="4"/>
    <x v="4"/>
    <n v="3803.7"/>
    <n v="987.85"/>
    <n v="75459"/>
    <n v="4295"/>
    <n v="5.6918326508435042E-2"/>
    <n v="77"/>
    <n v="5618"/>
    <n v="5.6870982436604747"/>
    <n v="12.82922077922078"/>
    <x v="0"/>
  </r>
  <r>
    <s v="CMP-1389"/>
    <x v="95"/>
    <x v="1"/>
    <x v="23"/>
    <s v="Retargeting"/>
    <x v="2"/>
    <x v="1"/>
    <n v="4995.1499999999996"/>
    <n v="72.42"/>
    <n v="20965"/>
    <n v="351"/>
    <n v="1.674218936322442E-2"/>
    <n v="25"/>
    <n v="2927.71"/>
    <n v="40.426815796741231"/>
    <n v="2.8968000000000003"/>
    <x v="0"/>
  </r>
  <r>
    <s v="CMP-1486"/>
    <x v="95"/>
    <x v="5"/>
    <x v="20"/>
    <s v="Engagement"/>
    <x v="2"/>
    <x v="4"/>
    <n v="2001.41"/>
    <n v="2001.41"/>
    <n v="125079"/>
    <n v="5302"/>
    <n v="4.238921001926782E-2"/>
    <n v="314"/>
    <n v="118814.24"/>
    <n v="59.36526748642207"/>
    <n v="6.3739171974522293"/>
    <x v="0"/>
  </r>
  <r>
    <s v="CMP-1035"/>
    <x v="96"/>
    <x v="2"/>
    <x v="3"/>
    <s v="Conversions"/>
    <x v="0"/>
    <x v="4"/>
    <n v="3634.94"/>
    <n v="3634.94"/>
    <n v="50653"/>
    <n v="1713"/>
    <n v="3.3818332576550252E-2"/>
    <n v="153"/>
    <n v="17758.36"/>
    <n v="4.8854616582392003"/>
    <n v="23.757777777777779"/>
    <x v="0"/>
  </r>
  <r>
    <s v="CMP-1090"/>
    <x v="96"/>
    <x v="3"/>
    <x v="5"/>
    <s v="Retargeting"/>
    <x v="3"/>
    <x v="2"/>
    <n v="1093.69"/>
    <n v="1093.69"/>
    <n v="92629"/>
    <n v="3794"/>
    <n v="4.0959094883891656E-2"/>
    <n v="157"/>
    <n v="14979.42"/>
    <n v="13.696221049840448"/>
    <n v="6.9661783439490446"/>
    <x v="0"/>
  </r>
  <r>
    <s v="CMP-1236"/>
    <x v="96"/>
    <x v="0"/>
    <x v="1"/>
    <s v="Conversions"/>
    <x v="2"/>
    <x v="4"/>
    <n v="1653"/>
    <n v="525"/>
    <n v="52700"/>
    <n v="2625"/>
    <n v="4.981024667931689E-2"/>
    <n v="39"/>
    <n v="6380.32"/>
    <n v="12.152990476190476"/>
    <n v="13.461538461538462"/>
    <x v="0"/>
  </r>
  <r>
    <s v="CMP-1168"/>
    <x v="97"/>
    <x v="3"/>
    <x v="1"/>
    <s v="Conversions"/>
    <x v="2"/>
    <x v="4"/>
    <n v="2881.09"/>
    <n v="2881.09"/>
    <n v="145523"/>
    <n v="3742"/>
    <n v="2.571414827896621E-2"/>
    <n v="95"/>
    <n v="5419.52"/>
    <n v="1.8810658466066663"/>
    <n v="30.327263157894738"/>
    <x v="2"/>
  </r>
  <r>
    <s v="CMP-1439"/>
    <x v="97"/>
    <x v="5"/>
    <x v="22"/>
    <s v="Retargeting"/>
    <x v="0"/>
    <x v="0"/>
    <n v="3977.02"/>
    <n v="2216.25"/>
    <n v="14362"/>
    <n v="225"/>
    <n v="1.5666341735134381E-2"/>
    <n v="10"/>
    <n v="3534.58"/>
    <n v="1.594847151720248"/>
    <n v="221.625"/>
    <x v="0"/>
  </r>
  <r>
    <s v="CMP-1051"/>
    <x v="98"/>
    <x v="2"/>
    <x v="6"/>
    <s v="Brand Awareness"/>
    <x v="1"/>
    <x v="0"/>
    <n v="4641.3500000000004"/>
    <n v="4641.3500000000004"/>
    <n v="133472"/>
    <n v="3152"/>
    <n v="2.3615439942459841E-2"/>
    <n v="207"/>
    <n v="41070.699999999997"/>
    <n v="8.8488694022213359"/>
    <n v="22.421980676328506"/>
    <x v="0"/>
  </r>
  <r>
    <s v="CMP-1274"/>
    <x v="98"/>
    <x v="4"/>
    <x v="12"/>
    <s v="Lead Generation"/>
    <x v="3"/>
    <x v="4"/>
    <n v="879.75"/>
    <n v="879.75"/>
    <n v="102606"/>
    <n v="4390"/>
    <n v="4.2785022318382944E-2"/>
    <n v="41"/>
    <n v="3251.24"/>
    <n v="3.6956408070474565"/>
    <n v="21.457317073170731"/>
    <x v="1"/>
  </r>
  <r>
    <s v="CMP-1287"/>
    <x v="98"/>
    <x v="4"/>
    <x v="13"/>
    <s v="Conversions"/>
    <x v="1"/>
    <x v="0"/>
    <n v="4918.3900000000003"/>
    <n v="3872.2"/>
    <n v="122526"/>
    <n v="5095"/>
    <n v="4.1583010952777368E-2"/>
    <n v="117"/>
    <n v="7973.01"/>
    <n v="2.0590387893187336"/>
    <n v="33.095726495726495"/>
    <x v="0"/>
  </r>
  <r>
    <s v="CMP-1305"/>
    <x v="98"/>
    <x v="4"/>
    <x v="6"/>
    <s v="Conversions"/>
    <x v="0"/>
    <x v="0"/>
    <n v="3271.31"/>
    <n v="1651.63"/>
    <n v="73151"/>
    <n v="3841"/>
    <n v="5.2507826277152739E-2"/>
    <n v="45"/>
    <n v="2229.48"/>
    <n v="1.349866495522605"/>
    <n v="36.702888888888893"/>
    <x v="0"/>
  </r>
  <r>
    <s v="CMP-1380"/>
    <x v="98"/>
    <x v="1"/>
    <x v="14"/>
    <s v="Brand Awareness"/>
    <x v="2"/>
    <x v="1"/>
    <n v="1183.4100000000001"/>
    <n v="113.04"/>
    <n v="19765"/>
    <n v="712"/>
    <n v="3.6023273463192514E-2"/>
    <n v="68"/>
    <n v="12677.54"/>
    <n v="112.15092002830856"/>
    <n v="1.6623529411764706"/>
    <x v="0"/>
  </r>
  <r>
    <s v="CMP-1124"/>
    <x v="99"/>
    <x v="3"/>
    <x v="7"/>
    <s v="Retargeting"/>
    <x v="0"/>
    <x v="3"/>
    <n v="4344.33"/>
    <n v="171"/>
    <n v="9842"/>
    <n v="150"/>
    <n v="1.5240804714488925E-2"/>
    <n v="1"/>
    <n v="100.94"/>
    <n v="0.59029239766081865"/>
    <n v="171"/>
    <x v="0"/>
  </r>
  <r>
    <s v="CMP-1180"/>
    <x v="99"/>
    <x v="0"/>
    <x v="16"/>
    <s v="Retargeting"/>
    <x v="2"/>
    <x v="4"/>
    <n v="4345.54"/>
    <n v="380.2"/>
    <n v="80771"/>
    <n v="3802"/>
    <n v="4.7071349865669611E-2"/>
    <n v="22"/>
    <n v="1581.99"/>
    <n v="4.1609416096791163"/>
    <n v="17.281818181818181"/>
    <x v="1"/>
  </r>
  <r>
    <s v="CMP-1428"/>
    <x v="99"/>
    <x v="1"/>
    <x v="1"/>
    <s v="Lead Generation"/>
    <x v="2"/>
    <x v="4"/>
    <n v="4313.88"/>
    <n v="225.98"/>
    <n v="10270"/>
    <n v="226"/>
    <n v="2.2005842259006817E-2"/>
    <n v="13"/>
    <n v="1791.97"/>
    <n v="7.9297725462430311"/>
    <n v="17.383076923076921"/>
    <x v="1"/>
  </r>
  <r>
    <s v="CMP-1074"/>
    <x v="100"/>
    <x v="2"/>
    <x v="1"/>
    <s v="Conversions"/>
    <x v="1"/>
    <x v="1"/>
    <n v="3868.56"/>
    <n v="3868.56"/>
    <n v="96388"/>
    <n v="4179"/>
    <n v="4.335601942150475E-2"/>
    <n v="162"/>
    <n v="38321.11"/>
    <n v="9.9057814794135286"/>
    <n v="23.88"/>
    <x v="1"/>
  </r>
  <r>
    <s v="CMP-1105"/>
    <x v="100"/>
    <x v="3"/>
    <x v="8"/>
    <s v="Lead Generation"/>
    <x v="0"/>
    <x v="3"/>
    <n v="1495.6"/>
    <n v="998.2"/>
    <n v="60409"/>
    <n v="713"/>
    <n v="1.1802877054743498E-2"/>
    <n v="11"/>
    <n v="1422.86"/>
    <n v="1.4254257663794829"/>
    <n v="90.74545454545455"/>
    <x v="0"/>
  </r>
  <r>
    <s v="CMP-1324"/>
    <x v="100"/>
    <x v="4"/>
    <x v="1"/>
    <s v="Brand Awareness"/>
    <x v="2"/>
    <x v="3"/>
    <n v="4764.08"/>
    <n v="1706.44"/>
    <n v="44464"/>
    <n v="2306"/>
    <n v="5.1862180640518174E-2"/>
    <n v="66"/>
    <n v="4156.79"/>
    <n v="2.435942664260097"/>
    <n v="25.855151515151515"/>
    <x v="0"/>
  </r>
  <r>
    <s v="CMP-1363"/>
    <x v="100"/>
    <x v="1"/>
    <x v="17"/>
    <s v="Lead Generation"/>
    <x v="1"/>
    <x v="1"/>
    <n v="1035.33"/>
    <n v="247.02"/>
    <n v="25403"/>
    <n v="398"/>
    <n v="1.5667440853442505E-2"/>
    <n v="25"/>
    <n v="2703.37"/>
    <n v="10.943931665452189"/>
    <n v="9.8808000000000007"/>
    <x v="0"/>
  </r>
  <r>
    <s v="CMP-1014"/>
    <x v="101"/>
    <x v="2"/>
    <x v="9"/>
    <s v="Conversions"/>
    <x v="2"/>
    <x v="4"/>
    <n v="4436.1099999999997"/>
    <n v="2299.5700000000002"/>
    <n v="72164"/>
    <n v="637"/>
    <n v="8.8271160135247485E-3"/>
    <n v="30"/>
    <n v="5892.52"/>
    <n v="2.5624442830616161"/>
    <n v="76.652333333333345"/>
    <x v="0"/>
  </r>
  <r>
    <s v="CMP-1348"/>
    <x v="101"/>
    <x v="4"/>
    <x v="10"/>
    <s v="Brand Awareness"/>
    <x v="4"/>
    <x v="4"/>
    <n v="1300.45"/>
    <n v="609.6"/>
    <n v="43384"/>
    <n v="762"/>
    <n v="1.7564078923105294E-2"/>
    <n v="7"/>
    <n v="396.32"/>
    <n v="0.6501312335958005"/>
    <n v="87.085714285714289"/>
    <x v="2"/>
  </r>
  <r>
    <s v="CMP-1475"/>
    <x v="101"/>
    <x v="5"/>
    <x v="18"/>
    <s v="Lead Generation"/>
    <x v="4"/>
    <x v="3"/>
    <n v="4814.42"/>
    <n v="4814.42"/>
    <n v="60026"/>
    <n v="2646"/>
    <n v="4.4080898277413121E-2"/>
    <n v="89"/>
    <n v="34783.879999999997"/>
    <n v="7.2249367525060126"/>
    <n v="54.094606741573031"/>
    <x v="0"/>
  </r>
  <r>
    <s v="CMP-1062"/>
    <x v="102"/>
    <x v="2"/>
    <x v="21"/>
    <s v="Engagement"/>
    <x v="4"/>
    <x v="0"/>
    <n v="2238.35"/>
    <n v="2238.35"/>
    <n v="47885"/>
    <n v="1829"/>
    <n v="3.8195677143155478E-2"/>
    <n v="116"/>
    <n v="23645.8"/>
    <n v="10.563942189559274"/>
    <n v="19.296120689655172"/>
    <x v="0"/>
  </r>
  <r>
    <s v="CMP-1146"/>
    <x v="102"/>
    <x v="3"/>
    <x v="15"/>
    <s v="Conversions"/>
    <x v="2"/>
    <x v="3"/>
    <n v="2911.74"/>
    <n v="955.36"/>
    <n v="70487"/>
    <n v="1706"/>
    <n v="2.420304453303446E-2"/>
    <n v="77"/>
    <n v="6761.52"/>
    <n v="7.0774577122760007"/>
    <n v="12.407272727272728"/>
    <x v="2"/>
  </r>
  <r>
    <s v="CMP-1215"/>
    <x v="102"/>
    <x v="0"/>
    <x v="4"/>
    <s v="Brand Awareness"/>
    <x v="2"/>
    <x v="3"/>
    <n v="1613.36"/>
    <n v="521.82000000000005"/>
    <n v="81913"/>
    <n v="2899"/>
    <n v="3.5391207744802415E-2"/>
    <n v="25"/>
    <n v="4328.41"/>
    <n v="8.2948334674792061"/>
    <n v="20.872800000000002"/>
    <x v="0"/>
  </r>
  <r>
    <s v="CMP-1259"/>
    <x v="102"/>
    <x v="0"/>
    <x v="0"/>
    <s v="Retargeting"/>
    <x v="1"/>
    <x v="3"/>
    <n v="1097.6400000000001"/>
    <n v="577.08000000000004"/>
    <n v="112090"/>
    <n v="4809"/>
    <n v="4.2903024355428671E-2"/>
    <n v="52"/>
    <n v="8219.06"/>
    <n v="14.242496707562207"/>
    <n v="11.097692307692309"/>
    <x v="1"/>
  </r>
  <r>
    <s v="CMP-1390"/>
    <x v="102"/>
    <x v="1"/>
    <x v="23"/>
    <s v="Lead Generation"/>
    <x v="4"/>
    <x v="2"/>
    <n v="1068.75"/>
    <n v="285.55"/>
    <n v="29050"/>
    <n v="677"/>
    <n v="2.3304647160068848E-2"/>
    <n v="111"/>
    <n v="16903.830000000002"/>
    <n v="59.197443530029773"/>
    <n v="2.5725225225225228"/>
    <x v="1"/>
  </r>
  <r>
    <s v="CMP-1487"/>
    <x v="102"/>
    <x v="5"/>
    <x v="20"/>
    <s v="Engagement"/>
    <x v="2"/>
    <x v="2"/>
    <n v="2484.41"/>
    <n v="2484.41"/>
    <n v="70739"/>
    <n v="1355"/>
    <n v="1.9154921613254359E-2"/>
    <n v="49"/>
    <n v="24423.53"/>
    <n v="9.8307163471407701"/>
    <n v="50.702244897959183"/>
    <x v="0"/>
  </r>
  <r>
    <s v="CMP-1036"/>
    <x v="103"/>
    <x v="2"/>
    <x v="3"/>
    <s v="Conversions"/>
    <x v="3"/>
    <x v="1"/>
    <n v="2286.61"/>
    <n v="2286.61"/>
    <n v="12527"/>
    <n v="639"/>
    <n v="5.1009818791410554E-2"/>
    <n v="24"/>
    <n v="5809.74"/>
    <n v="2.5407655874854038"/>
    <n v="95.275416666666672"/>
    <x v="0"/>
  </r>
  <r>
    <s v="CMP-1091"/>
    <x v="103"/>
    <x v="3"/>
    <x v="5"/>
    <s v="Conversions"/>
    <x v="3"/>
    <x v="3"/>
    <n v="1423.95"/>
    <n v="1423.95"/>
    <n v="92025"/>
    <n v="1007"/>
    <n v="1.0942678619940234E-2"/>
    <n v="47"/>
    <n v="6813.22"/>
    <n v="4.7847326099933287"/>
    <n v="30.2968085106383"/>
    <x v="0"/>
  </r>
  <r>
    <s v="CMP-1237"/>
    <x v="103"/>
    <x v="0"/>
    <x v="1"/>
    <s v="Conversions"/>
    <x v="2"/>
    <x v="2"/>
    <n v="3501.52"/>
    <n v="192.92"/>
    <n v="23116"/>
    <n v="689"/>
    <n v="2.9806194843398512E-2"/>
    <n v="8"/>
    <n v="660.65"/>
    <n v="3.4244764669292973"/>
    <n v="24.114999999999998"/>
    <x v="2"/>
  </r>
  <r>
    <s v="CMP-1440"/>
    <x v="104"/>
    <x v="5"/>
    <x v="22"/>
    <s v="Brand Awareness"/>
    <x v="1"/>
    <x v="3"/>
    <n v="2644.35"/>
    <n v="2644.35"/>
    <n v="12514"/>
    <n v="396"/>
    <n v="3.1644558094933675E-2"/>
    <n v="12"/>
    <n v="2802.21"/>
    <n v="1.0596970900221228"/>
    <n v="220.36249999999998"/>
    <x v="0"/>
  </r>
  <r>
    <s v="CMP-1052"/>
    <x v="105"/>
    <x v="2"/>
    <x v="6"/>
    <s v="Brand Awareness"/>
    <x v="3"/>
    <x v="2"/>
    <n v="4339.7700000000004"/>
    <n v="142.68"/>
    <n v="9643"/>
    <n v="58"/>
    <n v="6.0147257077672921E-3"/>
    <n v="4"/>
    <n v="468.29"/>
    <n v="3.2820998037566582"/>
    <n v="35.67"/>
    <x v="0"/>
  </r>
  <r>
    <s v="CMP-1288"/>
    <x v="105"/>
    <x v="4"/>
    <x v="13"/>
    <s v="Retargeting"/>
    <x v="4"/>
    <x v="4"/>
    <n v="2664.22"/>
    <n v="1577.68"/>
    <n v="74127"/>
    <n v="2132"/>
    <n v="2.8761449944015E-2"/>
    <n v="36"/>
    <n v="2533.11"/>
    <n v="1.6055917549819989"/>
    <n v="43.824444444444445"/>
    <x v="0"/>
  </r>
  <r>
    <s v="CMP-1306"/>
    <x v="105"/>
    <x v="4"/>
    <x v="6"/>
    <s v="Conversions"/>
    <x v="3"/>
    <x v="4"/>
    <n v="3119.26"/>
    <n v="1652.48"/>
    <n v="91985"/>
    <n v="2582"/>
    <n v="2.8069793988150241E-2"/>
    <n v="60"/>
    <n v="5995.33"/>
    <n v="3.628080218822618"/>
    <n v="27.541333333333334"/>
    <x v="0"/>
  </r>
  <r>
    <s v="CMP-1381"/>
    <x v="105"/>
    <x v="1"/>
    <x v="14"/>
    <s v="Lead Generation"/>
    <x v="3"/>
    <x v="1"/>
    <n v="4688.95"/>
    <n v="146.36000000000001"/>
    <n v="12663"/>
    <n v="266"/>
    <n v="2.1006080707573246E-2"/>
    <n v="16"/>
    <n v="3327.39"/>
    <n v="22.734285323858973"/>
    <n v="9.1475000000000009"/>
    <x v="1"/>
  </r>
  <r>
    <s v="CMP-1125"/>
    <x v="106"/>
    <x v="3"/>
    <x v="7"/>
    <s v="Retargeting"/>
    <x v="3"/>
    <x v="3"/>
    <n v="1702.96"/>
    <n v="1702.96"/>
    <n v="98619"/>
    <n v="4272"/>
    <n v="4.3318224682870443E-2"/>
    <n v="142"/>
    <n v="14925.49"/>
    <n v="8.7644395640531769"/>
    <n v="11.992676056338029"/>
    <x v="2"/>
  </r>
  <r>
    <s v="CMP-1181"/>
    <x v="106"/>
    <x v="0"/>
    <x v="16"/>
    <s v="Brand Awareness"/>
    <x v="4"/>
    <x v="1"/>
    <n v="4795.53"/>
    <n v="79.17"/>
    <n v="9368"/>
    <n v="377"/>
    <n v="4.024338172502135E-2"/>
    <n v="5"/>
    <n v="796.64"/>
    <n v="10.0623973727422"/>
    <n v="15.834"/>
    <x v="0"/>
  </r>
  <r>
    <s v="CMP-1429"/>
    <x v="106"/>
    <x v="1"/>
    <x v="1"/>
    <s v="Conversions"/>
    <x v="3"/>
    <x v="4"/>
    <n v="602.27"/>
    <n v="282.67"/>
    <n v="27331"/>
    <n v="945"/>
    <n v="3.4576122351908087E-2"/>
    <n v="153"/>
    <n v="16742.509999999998"/>
    <n v="59.229879364630122"/>
    <n v="1.8475163398692811"/>
    <x v="0"/>
  </r>
  <r>
    <s v="CMP-1075"/>
    <x v="107"/>
    <x v="2"/>
    <x v="1"/>
    <s v="Retargeting"/>
    <x v="2"/>
    <x v="1"/>
    <n v="4238.6400000000003"/>
    <n v="4238.6400000000003"/>
    <n v="74190"/>
    <n v="1095"/>
    <n v="1.4759401536595228E-2"/>
    <n v="49"/>
    <n v="10924.15"/>
    <n v="2.5772771454994996"/>
    <n v="86.502857142857152"/>
    <x v="1"/>
  </r>
  <r>
    <s v="CMP-1106"/>
    <x v="107"/>
    <x v="3"/>
    <x v="8"/>
    <s v="Engagement"/>
    <x v="3"/>
    <x v="4"/>
    <n v="3205.92"/>
    <n v="1344"/>
    <n v="74422"/>
    <n v="700"/>
    <n v="9.4058208594232882E-3"/>
    <n v="13"/>
    <n v="1722.23"/>
    <n v="1.2814211309523809"/>
    <n v="103.38461538461539"/>
    <x v="2"/>
  </r>
  <r>
    <s v="CMP-1325"/>
    <x v="107"/>
    <x v="4"/>
    <x v="1"/>
    <s v="Engagement"/>
    <x v="4"/>
    <x v="1"/>
    <n v="1431.84"/>
    <n v="1326.75"/>
    <n v="32875"/>
    <n v="1525"/>
    <n v="4.6387832699619769E-2"/>
    <n v="30"/>
    <n v="2663.47"/>
    <n v="2.0075146033540605"/>
    <n v="44.225000000000001"/>
    <x v="2"/>
  </r>
  <r>
    <s v="CMP-1364"/>
    <x v="107"/>
    <x v="1"/>
    <x v="17"/>
    <s v="Retargeting"/>
    <x v="0"/>
    <x v="1"/>
    <n v="1324.27"/>
    <n v="242.15"/>
    <n v="5717"/>
    <n v="110"/>
    <n v="1.9240860591219169E-2"/>
    <n v="8"/>
    <n v="692.2"/>
    <n v="2.8585587445798062"/>
    <n v="30.268750000000001"/>
    <x v="0"/>
  </r>
  <r>
    <s v="CMP-1015"/>
    <x v="108"/>
    <x v="2"/>
    <x v="9"/>
    <s v="Conversions"/>
    <x v="2"/>
    <x v="4"/>
    <n v="4663.1899999999996"/>
    <n v="4663.1899999999996"/>
    <n v="81253"/>
    <n v="2235"/>
    <n v="2.7506676676553481E-2"/>
    <n v="155"/>
    <n v="28499.95"/>
    <n v="6.1116853484417328"/>
    <n v="30.085096774193545"/>
    <x v="1"/>
  </r>
  <r>
    <s v="CMP-1349"/>
    <x v="108"/>
    <x v="4"/>
    <x v="10"/>
    <s v="Lead Generation"/>
    <x v="3"/>
    <x v="1"/>
    <n v="2755.98"/>
    <n v="342.4"/>
    <n v="27582"/>
    <n v="428"/>
    <n v="1.5517366398375752E-2"/>
    <n v="7"/>
    <n v="390.89"/>
    <n v="1.1416179906542057"/>
    <n v="48.914285714285711"/>
    <x v="0"/>
  </r>
  <r>
    <s v="CMP-1476"/>
    <x v="108"/>
    <x v="5"/>
    <x v="18"/>
    <s v="Retargeting"/>
    <x v="3"/>
    <x v="4"/>
    <n v="2292.31"/>
    <n v="2292.31"/>
    <n v="124251"/>
    <n v="4723"/>
    <n v="3.8011766504897342E-2"/>
    <n v="323"/>
    <n v="111795.48"/>
    <n v="48.769791171351166"/>
    <n v="7.0969349845201233"/>
    <x v="0"/>
  </r>
  <r>
    <s v="CMP-1063"/>
    <x v="109"/>
    <x v="2"/>
    <x v="21"/>
    <s v="Engagement"/>
    <x v="4"/>
    <x v="1"/>
    <n v="3108.28"/>
    <n v="3108.28"/>
    <n v="38636"/>
    <n v="1119"/>
    <n v="2.8962625530593228E-2"/>
    <n v="38"/>
    <n v="5104.38"/>
    <n v="1.6421879624744231"/>
    <n v="81.796842105263167"/>
    <x v="0"/>
  </r>
  <r>
    <s v="CMP-1147"/>
    <x v="109"/>
    <x v="3"/>
    <x v="15"/>
    <s v="Engagement"/>
    <x v="1"/>
    <x v="3"/>
    <n v="1680.43"/>
    <n v="1680.43"/>
    <n v="73382"/>
    <n v="1774"/>
    <n v="2.4174865770897495E-2"/>
    <n v="78"/>
    <n v="9964.26"/>
    <n v="5.9295894503192637"/>
    <n v="21.54397435897436"/>
    <x v="2"/>
  </r>
  <r>
    <s v="CMP-1216"/>
    <x v="109"/>
    <x v="0"/>
    <x v="4"/>
    <s v="Lead Generation"/>
    <x v="2"/>
    <x v="4"/>
    <n v="2891.31"/>
    <n v="21.54"/>
    <n v="7075"/>
    <n v="359"/>
    <n v="5.0742049469964662E-2"/>
    <n v="6"/>
    <n v="685.92"/>
    <n v="31.84401114206128"/>
    <n v="3.59"/>
    <x v="2"/>
  </r>
  <r>
    <s v="CMP-1260"/>
    <x v="109"/>
    <x v="0"/>
    <x v="0"/>
    <s v="Engagement"/>
    <x v="2"/>
    <x v="3"/>
    <n v="2162.16"/>
    <n v="135.84"/>
    <n v="35512"/>
    <n v="566"/>
    <n v="1.5938274386123E-2"/>
    <n v="10"/>
    <n v="1317.55"/>
    <n v="9.6992785630153122"/>
    <n v="13.584"/>
    <x v="0"/>
  </r>
  <r>
    <s v="CMP-1391"/>
    <x v="109"/>
    <x v="1"/>
    <x v="23"/>
    <s v="Engagement"/>
    <x v="3"/>
    <x v="3"/>
    <n v="4741.0600000000004"/>
    <n v="63.56"/>
    <n v="26199"/>
    <n v="974"/>
    <n v="3.7176991488224745E-2"/>
    <n v="175"/>
    <n v="17615.62"/>
    <n v="277.14946507237255"/>
    <n v="0.36320000000000002"/>
    <x v="2"/>
  </r>
  <r>
    <s v="CMP-1488"/>
    <x v="109"/>
    <x v="5"/>
    <x v="20"/>
    <s v="Conversions"/>
    <x v="1"/>
    <x v="3"/>
    <n v="3162.14"/>
    <n v="3162.14"/>
    <n v="16299"/>
    <n v="513"/>
    <n v="3.147432357813363E-2"/>
    <n v="30"/>
    <n v="7257.77"/>
    <n v="2.2952083082975454"/>
    <n v="105.40466666666666"/>
    <x v="0"/>
  </r>
  <r>
    <s v="CMP-1037"/>
    <x v="110"/>
    <x v="2"/>
    <x v="3"/>
    <s v="Retargeting"/>
    <x v="3"/>
    <x v="3"/>
    <n v="2982.82"/>
    <n v="1197.2"/>
    <n v="5844"/>
    <n v="328"/>
    <n v="5.6125941136208078E-2"/>
    <n v="10"/>
    <n v="1472.9"/>
    <n v="1.2302873371199465"/>
    <n v="119.72"/>
    <x v="1"/>
  </r>
  <r>
    <s v="CMP-1238"/>
    <x v="110"/>
    <x v="0"/>
    <x v="1"/>
    <s v="Engagement"/>
    <x v="1"/>
    <x v="3"/>
    <n v="1227.6500000000001"/>
    <n v="1227.6500000000001"/>
    <n v="127234"/>
    <n v="5945"/>
    <n v="4.6724932015027427E-2"/>
    <n v="49"/>
    <n v="6658.57"/>
    <n v="5.4238341546857809"/>
    <n v="25.054081632653062"/>
    <x v="0"/>
  </r>
  <r>
    <s v="CMP-1441"/>
    <x v="111"/>
    <x v="5"/>
    <x v="22"/>
    <s v="Conversions"/>
    <x v="1"/>
    <x v="2"/>
    <n v="3197.11"/>
    <n v="3157.92"/>
    <n v="31238"/>
    <n v="432"/>
    <n v="1.3829310455214803E-2"/>
    <n v="28"/>
    <n v="8083.21"/>
    <n v="2.5596626893651515"/>
    <n v="112.78285714285714"/>
    <x v="0"/>
  </r>
  <r>
    <s v="CMP-1289"/>
    <x v="112"/>
    <x v="4"/>
    <x v="13"/>
    <s v="Retargeting"/>
    <x v="0"/>
    <x v="4"/>
    <n v="2666.91"/>
    <n v="1691.53"/>
    <n v="49825"/>
    <n v="2867"/>
    <n v="5.7541394882087309E-2"/>
    <n v="84"/>
    <n v="4945.18"/>
    <n v="2.9234952971570118"/>
    <n v="20.137261904761903"/>
    <x v="0"/>
  </r>
  <r>
    <s v="CMP-1307"/>
    <x v="112"/>
    <x v="4"/>
    <x v="6"/>
    <s v="Engagement"/>
    <x v="1"/>
    <x v="3"/>
    <n v="3008.39"/>
    <n v="3008.39"/>
    <n v="143820"/>
    <n v="8594"/>
    <n v="5.9755249617577527E-2"/>
    <n v="249"/>
    <n v="8236.7099999999991"/>
    <n v="2.7379129700603975"/>
    <n v="12.081887550200802"/>
    <x v="1"/>
  </r>
  <r>
    <s v="CMP-1126"/>
    <x v="113"/>
    <x v="3"/>
    <x v="7"/>
    <s v="Conversions"/>
    <x v="4"/>
    <x v="0"/>
    <n v="2867.55"/>
    <n v="452.69"/>
    <n v="40167"/>
    <n v="223"/>
    <n v="5.5518211467124757E-3"/>
    <n v="5"/>
    <n v="393.55"/>
    <n v="0.86935872230444677"/>
    <n v="90.537999999999997"/>
    <x v="0"/>
  </r>
  <r>
    <s v="CMP-1182"/>
    <x v="113"/>
    <x v="0"/>
    <x v="16"/>
    <s v="Conversions"/>
    <x v="1"/>
    <x v="2"/>
    <n v="3852.37"/>
    <n v="335.2"/>
    <n v="74464"/>
    <n v="2095"/>
    <n v="2.8134400515685432E-2"/>
    <n v="10"/>
    <n v="1563.13"/>
    <n v="4.6632756563245827"/>
    <n v="33.519999999999996"/>
    <x v="2"/>
  </r>
  <r>
    <s v="CMP-1430"/>
    <x v="113"/>
    <x v="1"/>
    <x v="1"/>
    <s v="Retargeting"/>
    <x v="2"/>
    <x v="1"/>
    <n v="4093.24"/>
    <n v="57.17"/>
    <n v="11584"/>
    <n v="366"/>
    <n v="3.1595303867403314E-2"/>
    <n v="26"/>
    <n v="3781.52"/>
    <n v="66.145181039006474"/>
    <n v="2.1988461538461541"/>
    <x v="0"/>
  </r>
  <r>
    <s v="CMP-1076"/>
    <x v="114"/>
    <x v="2"/>
    <x v="1"/>
    <s v="Lead Generation"/>
    <x v="3"/>
    <x v="3"/>
    <n v="1655.94"/>
    <n v="1655.94"/>
    <n v="50064"/>
    <n v="2371"/>
    <n v="4.7359379993608182E-2"/>
    <n v="75"/>
    <n v="9188.81"/>
    <n v="5.5489993598801881"/>
    <n v="22.0792"/>
    <x v="1"/>
  </r>
  <r>
    <s v="CMP-1107"/>
    <x v="114"/>
    <x v="3"/>
    <x v="8"/>
    <s v="Lead Generation"/>
    <x v="1"/>
    <x v="2"/>
    <n v="3456"/>
    <n v="3456"/>
    <n v="76010"/>
    <n v="3490"/>
    <n v="4.5915011182739114E-2"/>
    <n v="170"/>
    <n v="16914.52"/>
    <n v="4.894247685185185"/>
    <n v="20.329411764705881"/>
    <x v="1"/>
  </r>
  <r>
    <s v="CMP-1326"/>
    <x v="114"/>
    <x v="4"/>
    <x v="1"/>
    <s v="Retargeting"/>
    <x v="3"/>
    <x v="3"/>
    <n v="289.99"/>
    <n v="289.99"/>
    <n v="135766"/>
    <n v="5599"/>
    <n v="4.1240074834641954E-2"/>
    <n v="83"/>
    <n v="7535.06"/>
    <n v="25.983861512465946"/>
    <n v="3.4938554216867472"/>
    <x v="2"/>
  </r>
  <r>
    <s v="CMP-1365"/>
    <x v="114"/>
    <x v="1"/>
    <x v="17"/>
    <s v="Retargeting"/>
    <x v="4"/>
    <x v="0"/>
    <n v="1952.38"/>
    <n v="140.18"/>
    <n v="13468"/>
    <n v="269"/>
    <n v="1.9973269973269973E-2"/>
    <n v="26"/>
    <n v="2556.5300000000002"/>
    <n v="18.237480382365529"/>
    <n v="5.3915384615384614"/>
    <x v="0"/>
  </r>
  <r>
    <s v="CMP-1016"/>
    <x v="115"/>
    <x v="2"/>
    <x v="9"/>
    <s v="Conversions"/>
    <x v="4"/>
    <x v="3"/>
    <n v="3400.55"/>
    <n v="3400.55"/>
    <n v="104568"/>
    <n v="2460"/>
    <n v="2.3525361487261878E-2"/>
    <n v="102"/>
    <n v="8234.76"/>
    <n v="2.4215965064474863"/>
    <n v="33.338725490196083"/>
    <x v="0"/>
  </r>
  <r>
    <s v="CMP-1350"/>
    <x v="115"/>
    <x v="4"/>
    <x v="10"/>
    <s v="Retargeting"/>
    <x v="0"/>
    <x v="1"/>
    <n v="1441.92"/>
    <n v="398.75"/>
    <n v="22532"/>
    <n v="725"/>
    <n v="3.2176460145570747E-2"/>
    <n v="12"/>
    <n v="502.76"/>
    <n v="1.2608401253918495"/>
    <n v="33.229166666666664"/>
    <x v="0"/>
  </r>
  <r>
    <s v="CMP-1064"/>
    <x v="116"/>
    <x v="2"/>
    <x v="21"/>
    <s v="Conversions"/>
    <x v="2"/>
    <x v="3"/>
    <n v="2857.12"/>
    <n v="2857.12"/>
    <n v="31350"/>
    <n v="1409"/>
    <n v="4.4944178628389155E-2"/>
    <n v="67"/>
    <n v="12968.02"/>
    <n v="4.5388433107464863"/>
    <n v="42.64358208955224"/>
    <x v="0"/>
  </r>
  <r>
    <s v="CMP-1148"/>
    <x v="116"/>
    <x v="3"/>
    <x v="15"/>
    <s v="Conversions"/>
    <x v="2"/>
    <x v="4"/>
    <n v="3552.61"/>
    <n v="2408.87"/>
    <n v="102791"/>
    <n v="1733"/>
    <n v="1.6859452675817923E-2"/>
    <n v="67"/>
    <n v="6949.08"/>
    <n v="2.8847883032293149"/>
    <n v="35.953283582089547"/>
    <x v="0"/>
  </r>
  <r>
    <s v="CMP-1217"/>
    <x v="116"/>
    <x v="0"/>
    <x v="4"/>
    <s v="Engagement"/>
    <x v="4"/>
    <x v="1"/>
    <n v="3330.59"/>
    <n v="21.07"/>
    <n v="27953"/>
    <n v="301"/>
    <n v="1.076807498300719E-2"/>
    <n v="3"/>
    <n v="481.2"/>
    <n v="22.83815851922164"/>
    <n v="7.0233333333333334"/>
    <x v="2"/>
  </r>
  <r>
    <s v="CMP-1261"/>
    <x v="116"/>
    <x v="0"/>
    <x v="0"/>
    <s v="Conversions"/>
    <x v="3"/>
    <x v="2"/>
    <n v="2982.11"/>
    <n v="968"/>
    <n v="125971"/>
    <n v="3872"/>
    <n v="3.0737233172714356E-2"/>
    <n v="44"/>
    <n v="7901.02"/>
    <n v="8.1622107438016531"/>
    <n v="22"/>
    <x v="1"/>
  </r>
  <r>
    <s v="CMP-1392"/>
    <x v="116"/>
    <x v="1"/>
    <x v="23"/>
    <s v="Engagement"/>
    <x v="4"/>
    <x v="3"/>
    <n v="2286.92"/>
    <n v="286.86"/>
    <n v="2419"/>
    <n v="31"/>
    <n v="1.2815212897891691E-2"/>
    <n v="4"/>
    <n v="370.27"/>
    <n v="1.290769016244858"/>
    <n v="71.715000000000003"/>
    <x v="0"/>
  </r>
  <r>
    <s v="CMP-1239"/>
    <x v="117"/>
    <x v="0"/>
    <x v="1"/>
    <s v="Engagement"/>
    <x v="3"/>
    <x v="0"/>
    <n v="2295.44"/>
    <n v="54.36"/>
    <n v="5242"/>
    <n v="302"/>
    <n v="5.7611598626478445E-2"/>
    <n v="4"/>
    <n v="332.5"/>
    <n v="6.1166298749080203"/>
    <n v="13.59"/>
    <x v="0"/>
  </r>
  <r>
    <s v="CMP-1442"/>
    <x v="118"/>
    <x v="5"/>
    <x v="22"/>
    <s v="Lead Generation"/>
    <x v="2"/>
    <x v="4"/>
    <n v="2363.67"/>
    <n v="2363.67"/>
    <n v="144821"/>
    <n v="8545"/>
    <n v="5.9003873747591855E-2"/>
    <n v="370"/>
    <n v="234046.21"/>
    <n v="99.018141280297158"/>
    <n v="6.3882972972972976"/>
    <x v="0"/>
  </r>
  <r>
    <s v="CMP-1290"/>
    <x v="119"/>
    <x v="4"/>
    <x v="13"/>
    <s v="Engagement"/>
    <x v="3"/>
    <x v="3"/>
    <n v="898.18"/>
    <n v="855.12"/>
    <n v="73714"/>
    <n v="3563"/>
    <n v="4.8335458664568468E-2"/>
    <n v="67"/>
    <n v="5144.8999999999996"/>
    <n v="6.0165824679577131"/>
    <n v="12.762985074626865"/>
    <x v="2"/>
  </r>
  <r>
    <s v="CMP-1308"/>
    <x v="119"/>
    <x v="4"/>
    <x v="6"/>
    <s v="Engagement"/>
    <x v="4"/>
    <x v="1"/>
    <n v="3818.56"/>
    <n v="537.98"/>
    <n v="41949"/>
    <n v="727"/>
    <n v="1.7330568070752582E-2"/>
    <n v="10"/>
    <n v="850.06"/>
    <n v="1.5800959143462581"/>
    <n v="53.798000000000002"/>
    <x v="0"/>
  </r>
  <r>
    <s v="CMP-1127"/>
    <x v="120"/>
    <x v="3"/>
    <x v="7"/>
    <s v="Brand Awareness"/>
    <x v="3"/>
    <x v="4"/>
    <n v="2468.36"/>
    <n v="2468.36"/>
    <n v="107430"/>
    <n v="5999"/>
    <n v="5.5841012752489996E-2"/>
    <n v="222"/>
    <n v="13656.26"/>
    <n v="5.5325236189210649"/>
    <n v="11.11873873873874"/>
    <x v="1"/>
  </r>
  <r>
    <s v="CMP-1183"/>
    <x v="120"/>
    <x v="0"/>
    <x v="16"/>
    <s v="Retargeting"/>
    <x v="0"/>
    <x v="4"/>
    <n v="849.5"/>
    <n v="111.6"/>
    <n v="131263"/>
    <n v="1116"/>
    <n v="8.5020150385104708E-3"/>
    <n v="12"/>
    <n v="2007.47"/>
    <n v="17.988082437275988"/>
    <n v="9.2999999999999989"/>
    <x v="0"/>
  </r>
  <r>
    <s v="CMP-1108"/>
    <x v="121"/>
    <x v="3"/>
    <x v="8"/>
    <s v="Brand Awareness"/>
    <x v="0"/>
    <x v="0"/>
    <n v="1852.5"/>
    <n v="1852.5"/>
    <n v="130364"/>
    <n v="6034"/>
    <n v="4.6285784419011385E-2"/>
    <n v="251"/>
    <n v="27315.95"/>
    <n v="14.745452091767882"/>
    <n v="7.3804780876494025"/>
    <x v="0"/>
  </r>
  <r>
    <s v="CMP-1327"/>
    <x v="121"/>
    <x v="4"/>
    <x v="1"/>
    <s v="Engagement"/>
    <x v="0"/>
    <x v="3"/>
    <n v="3511.1"/>
    <n v="2686.94"/>
    <n v="83647"/>
    <n v="3631"/>
    <n v="4.3408609991990151E-2"/>
    <n v="33"/>
    <n v="2884.39"/>
    <n v="1.0734850796817197"/>
    <n v="81.422424242424242"/>
    <x v="2"/>
  </r>
  <r>
    <s v="CMP-1366"/>
    <x v="121"/>
    <x v="1"/>
    <x v="17"/>
    <s v="Lead Generation"/>
    <x v="1"/>
    <x v="1"/>
    <n v="1210.93"/>
    <n v="53.89"/>
    <n v="6216"/>
    <n v="111"/>
    <n v="1.7857142857142856E-2"/>
    <n v="7"/>
    <n v="1021.03"/>
    <n v="18.946557802931899"/>
    <n v="7.6985714285714284"/>
    <x v="0"/>
  </r>
  <r>
    <s v="CMP-1017"/>
    <x v="122"/>
    <x v="2"/>
    <x v="9"/>
    <s v="Conversions"/>
    <x v="2"/>
    <x v="0"/>
    <n v="3989.56"/>
    <n v="3989.56"/>
    <n v="114238"/>
    <n v="5239"/>
    <n v="4.5860396715628776E-2"/>
    <n v="429"/>
    <n v="51184.09"/>
    <n v="12.829507514613139"/>
    <n v="9.29967365967366"/>
    <x v="0"/>
  </r>
  <r>
    <s v="CMP-1351"/>
    <x v="122"/>
    <x v="4"/>
    <x v="10"/>
    <s v="Retargeting"/>
    <x v="2"/>
    <x v="3"/>
    <n v="1511.46"/>
    <n v="1486.8"/>
    <n v="71325"/>
    <n v="1652"/>
    <n v="2.3161584297230985E-2"/>
    <n v="32"/>
    <n v="2778.29"/>
    <n v="1.8686373419424267"/>
    <n v="46.462499999999999"/>
    <x v="0"/>
  </r>
  <r>
    <s v="CMP-1065"/>
    <x v="123"/>
    <x v="2"/>
    <x v="21"/>
    <s v="Conversions"/>
    <x v="1"/>
    <x v="2"/>
    <n v="393.25"/>
    <n v="393.25"/>
    <n v="129478"/>
    <n v="3431"/>
    <n v="2.6498710205594772E-2"/>
    <n v="281"/>
    <n v="48504.9"/>
    <n v="123.34367450731088"/>
    <n v="1.3994661921708185"/>
    <x v="0"/>
  </r>
  <r>
    <s v="CMP-1149"/>
    <x v="123"/>
    <x v="3"/>
    <x v="15"/>
    <s v="Conversions"/>
    <x v="2"/>
    <x v="4"/>
    <n v="1642.52"/>
    <n v="1067.8"/>
    <n v="58245"/>
    <n v="1124"/>
    <n v="1.9297793802043092E-2"/>
    <n v="24"/>
    <n v="1829.72"/>
    <n v="1.7135418617718674"/>
    <n v="44.491666666666667"/>
    <x v="0"/>
  </r>
  <r>
    <s v="CMP-1218"/>
    <x v="123"/>
    <x v="0"/>
    <x v="4"/>
    <s v="Retargeting"/>
    <x v="4"/>
    <x v="0"/>
    <n v="3917.01"/>
    <n v="635.96"/>
    <n v="92373"/>
    <n v="2446"/>
    <n v="2.6479599017028784E-2"/>
    <n v="21"/>
    <n v="2803.72"/>
    <n v="4.4086420529593049"/>
    <n v="30.283809523809527"/>
    <x v="0"/>
  </r>
  <r>
    <s v="CMP-1393"/>
    <x v="123"/>
    <x v="1"/>
    <x v="23"/>
    <s v="Retargeting"/>
    <x v="0"/>
    <x v="1"/>
    <n v="3424.59"/>
    <n v="201.68"/>
    <n v="7901"/>
    <n v="124"/>
    <n v="1.5694215922035185E-2"/>
    <n v="7"/>
    <n v="1110.04"/>
    <n v="5.5039666798889328"/>
    <n v="28.811428571428571"/>
    <x v="0"/>
  </r>
  <r>
    <s v="CMP-1240"/>
    <x v="124"/>
    <x v="0"/>
    <x v="1"/>
    <s v="Engagement"/>
    <x v="4"/>
    <x v="0"/>
    <n v="3261.43"/>
    <n v="858.76"/>
    <n v="113198"/>
    <n v="6134"/>
    <n v="5.4188236541281645E-2"/>
    <n v="116"/>
    <n v="14432.8"/>
    <n v="16.806558293353206"/>
    <n v="7.4031034482758624"/>
    <x v="1"/>
  </r>
  <r>
    <s v="CMP-1443"/>
    <x v="125"/>
    <x v="5"/>
    <x v="22"/>
    <s v="Lead Generation"/>
    <x v="4"/>
    <x v="0"/>
    <n v="1565.79"/>
    <n v="1565.79"/>
    <n v="133533"/>
    <n v="1442"/>
    <n v="1.0798828753940974E-2"/>
    <n v="65"/>
    <n v="25888.78"/>
    <n v="16.534005198653713"/>
    <n v="24.089076923076924"/>
    <x v="0"/>
  </r>
  <r>
    <s v="CMP-1291"/>
    <x v="126"/>
    <x v="4"/>
    <x v="13"/>
    <s v="Lead Generation"/>
    <x v="0"/>
    <x v="3"/>
    <n v="4627.28"/>
    <n v="1103.3"/>
    <n v="35088"/>
    <n v="1298"/>
    <n v="3.6992704058367534E-2"/>
    <n v="35"/>
    <n v="1893.24"/>
    <n v="1.7159793347231036"/>
    <n v="31.522857142857141"/>
    <x v="0"/>
  </r>
  <r>
    <s v="CMP-1309"/>
    <x v="126"/>
    <x v="4"/>
    <x v="6"/>
    <s v="Lead Generation"/>
    <x v="3"/>
    <x v="1"/>
    <n v="1422.17"/>
    <n v="1422.17"/>
    <n v="104766"/>
    <n v="5220"/>
    <n v="4.9825325010022334E-2"/>
    <n v="78"/>
    <n v="3669.77"/>
    <n v="2.5804017803778732"/>
    <n v="18.23294871794872"/>
    <x v="0"/>
  </r>
  <r>
    <s v="CMP-1128"/>
    <x v="127"/>
    <x v="3"/>
    <x v="7"/>
    <s v="Brand Awareness"/>
    <x v="2"/>
    <x v="3"/>
    <n v="412.07"/>
    <n v="412.07"/>
    <n v="88220"/>
    <n v="2871"/>
    <n v="3.2543640897755612E-2"/>
    <n v="62"/>
    <n v="3025.36"/>
    <n v="7.3418593928216085"/>
    <n v="6.6462903225806453"/>
    <x v="0"/>
  </r>
  <r>
    <s v="CMP-1184"/>
    <x v="127"/>
    <x v="0"/>
    <x v="16"/>
    <s v="Conversions"/>
    <x v="0"/>
    <x v="2"/>
    <n v="1952.89"/>
    <n v="19"/>
    <n v="14459"/>
    <n v="190"/>
    <n v="1.3140604467805518E-2"/>
    <n v="3"/>
    <n v="448.81"/>
    <n v="23.62157894736842"/>
    <n v="6.333333333333333"/>
    <x v="0"/>
  </r>
  <r>
    <s v="CMP-1109"/>
    <x v="128"/>
    <x v="3"/>
    <x v="8"/>
    <s v="Conversions"/>
    <x v="3"/>
    <x v="1"/>
    <n v="1022.63"/>
    <n v="1022.63"/>
    <n v="143446"/>
    <n v="1706"/>
    <n v="1.1892977148195139E-2"/>
    <n v="57"/>
    <n v="7116.34"/>
    <n v="6.9588609761106168"/>
    <n v="17.940877192982455"/>
    <x v="2"/>
  </r>
  <r>
    <s v="CMP-1328"/>
    <x v="128"/>
    <x v="4"/>
    <x v="1"/>
    <s v="Brand Awareness"/>
    <x v="3"/>
    <x v="3"/>
    <n v="3789.92"/>
    <n v="326.7"/>
    <n v="68032"/>
    <n v="594"/>
    <n v="8.7311853245531507E-3"/>
    <n v="9"/>
    <n v="678.71"/>
    <n v="2.0774716865625957"/>
    <n v="36.299999999999997"/>
    <x v="0"/>
  </r>
  <r>
    <s v="CMP-1367"/>
    <x v="128"/>
    <x v="1"/>
    <x v="17"/>
    <s v="Engagement"/>
    <x v="1"/>
    <x v="2"/>
    <n v="2709.29"/>
    <n v="91.17"/>
    <n v="12326"/>
    <n v="147"/>
    <n v="1.1926010060035698E-2"/>
    <n v="24"/>
    <n v="4792.6099999999997"/>
    <n v="52.567840298343746"/>
    <n v="3.7987500000000001"/>
    <x v="0"/>
  </r>
  <r>
    <s v="CMP-1018"/>
    <x v="129"/>
    <x v="2"/>
    <x v="9"/>
    <s v="Lead Generation"/>
    <x v="1"/>
    <x v="2"/>
    <n v="2607.9499999999998"/>
    <n v="2607.9499999999998"/>
    <n v="141865"/>
    <n v="3132"/>
    <n v="2.2077327036266872E-2"/>
    <n v="220"/>
    <n v="45558.18"/>
    <n v="17.468962211698845"/>
    <n v="11.854318181818181"/>
    <x v="0"/>
  </r>
  <r>
    <s v="CMP-1150"/>
    <x v="130"/>
    <x v="3"/>
    <x v="15"/>
    <s v="Engagement"/>
    <x v="2"/>
    <x v="3"/>
    <n v="3875.97"/>
    <n v="1965.88"/>
    <n v="37095"/>
    <n v="1003"/>
    <n v="2.7038684458821943E-2"/>
    <n v="25"/>
    <n v="3713.75"/>
    <n v="1.8891030988666653"/>
    <n v="78.635199999999998"/>
    <x v="0"/>
  </r>
  <r>
    <s v="CMP-1219"/>
    <x v="130"/>
    <x v="0"/>
    <x v="4"/>
    <s v="Engagement"/>
    <x v="1"/>
    <x v="4"/>
    <n v="450.92"/>
    <n v="450.92"/>
    <n v="111582"/>
    <n v="4074"/>
    <n v="3.6511265257837287E-2"/>
    <n v="77"/>
    <n v="11140.52"/>
    <n v="24.706200656435733"/>
    <n v="5.856103896103896"/>
    <x v="0"/>
  </r>
  <r>
    <s v="CMP-1394"/>
    <x v="130"/>
    <x v="1"/>
    <x v="23"/>
    <s v="Brand Awareness"/>
    <x v="4"/>
    <x v="2"/>
    <n v="1197.17"/>
    <n v="228.47"/>
    <n v="26322"/>
    <n v="774"/>
    <n v="2.9405060405744244E-2"/>
    <n v="91"/>
    <n v="7810.9"/>
    <n v="34.187858362148205"/>
    <n v="2.5106593406593407"/>
    <x v="0"/>
  </r>
  <r>
    <s v="CMP-1241"/>
    <x v="131"/>
    <x v="0"/>
    <x v="1"/>
    <s v="Brand Awareness"/>
    <x v="4"/>
    <x v="4"/>
    <n v="598.74"/>
    <n v="138.6"/>
    <n v="114451"/>
    <n v="1155"/>
    <n v="1.0091654944037185E-2"/>
    <n v="21"/>
    <n v="2050.75"/>
    <n v="14.796176046176047"/>
    <n v="6.6"/>
    <x v="2"/>
  </r>
  <r>
    <s v="CMP-1444"/>
    <x v="132"/>
    <x v="5"/>
    <x v="22"/>
    <s v="Conversions"/>
    <x v="0"/>
    <x v="3"/>
    <n v="975.31"/>
    <n v="975.31"/>
    <n v="77740"/>
    <n v="2623"/>
    <n v="3.3740674041677389E-2"/>
    <n v="80"/>
    <n v="43537.73"/>
    <n v="44.639888855850963"/>
    <n v="12.191374999999999"/>
    <x v="2"/>
  </r>
  <r>
    <s v="CMP-1292"/>
    <x v="133"/>
    <x v="4"/>
    <x v="13"/>
    <s v="Engagement"/>
    <x v="4"/>
    <x v="2"/>
    <n v="3673.93"/>
    <n v="487.63"/>
    <n v="76089"/>
    <n v="1573"/>
    <n v="2.0673159063728002E-2"/>
    <n v="18"/>
    <n v="1115.76"/>
    <n v="2.2881282939933967"/>
    <n v="27.090555555555554"/>
    <x v="0"/>
  </r>
  <r>
    <s v="CMP-1310"/>
    <x v="133"/>
    <x v="4"/>
    <x v="6"/>
    <s v="Retargeting"/>
    <x v="4"/>
    <x v="1"/>
    <n v="487.21"/>
    <n v="487.21"/>
    <n v="138083"/>
    <n v="5978"/>
    <n v="4.3292802155225484E-2"/>
    <n v="167"/>
    <n v="10715.26"/>
    <n v="21.993103589827797"/>
    <n v="2.9174251497005987"/>
    <x v="0"/>
  </r>
  <r>
    <s v="CMP-1129"/>
    <x v="134"/>
    <x v="3"/>
    <x v="7"/>
    <s v="Retargeting"/>
    <x v="1"/>
    <x v="4"/>
    <n v="4332.71"/>
    <n v="4332.71"/>
    <n v="103732"/>
    <n v="2393"/>
    <n v="2.3069062584351985E-2"/>
    <n v="42"/>
    <n v="3077.35"/>
    <n v="0.7102598604568503"/>
    <n v="103.15976190476191"/>
    <x v="1"/>
  </r>
  <r>
    <s v="CMP-1185"/>
    <x v="134"/>
    <x v="0"/>
    <x v="16"/>
    <s v="Conversions"/>
    <x v="1"/>
    <x v="1"/>
    <n v="4033.89"/>
    <n v="45.01"/>
    <n v="74249"/>
    <n v="643"/>
    <n v="8.6600492935931805E-3"/>
    <n v="11"/>
    <n v="1840.43"/>
    <n v="40.889357920462125"/>
    <n v="4.0918181818181818"/>
    <x v="2"/>
  </r>
  <r>
    <s v="CMP-1110"/>
    <x v="135"/>
    <x v="3"/>
    <x v="8"/>
    <s v="Conversions"/>
    <x v="4"/>
    <x v="3"/>
    <n v="1091.78"/>
    <n v="175.35"/>
    <n v="18697"/>
    <n v="167"/>
    <n v="8.9319142108359624E-3"/>
    <n v="2"/>
    <n v="196.92"/>
    <n v="1.123011120615911"/>
    <n v="87.674999999999997"/>
    <x v="0"/>
  </r>
  <r>
    <s v="CMP-1329"/>
    <x v="135"/>
    <x v="4"/>
    <x v="1"/>
    <s v="Engagement"/>
    <x v="2"/>
    <x v="0"/>
    <n v="1595.18"/>
    <n v="1595.18"/>
    <n v="93693"/>
    <n v="2360"/>
    <n v="2.5188648031336386E-2"/>
    <n v="61"/>
    <n v="3791.52"/>
    <n v="2.3768602916285309"/>
    <n v="26.15049180327869"/>
    <x v="2"/>
  </r>
  <r>
    <s v="CMP-1019"/>
    <x v="136"/>
    <x v="2"/>
    <x v="9"/>
    <s v="Engagement"/>
    <x v="4"/>
    <x v="3"/>
    <n v="1466.75"/>
    <n v="1466.75"/>
    <n v="114271"/>
    <n v="3512"/>
    <n v="3.0733956996963359E-2"/>
    <n v="217"/>
    <n v="40224.559999999998"/>
    <n v="27.424278166013295"/>
    <n v="6.7592165898617509"/>
    <x v="0"/>
  </r>
  <r>
    <s v="CMP-1151"/>
    <x v="137"/>
    <x v="3"/>
    <x v="15"/>
    <s v="Brand Awareness"/>
    <x v="4"/>
    <x v="2"/>
    <n v="331.44"/>
    <n v="331.44"/>
    <n v="147455"/>
    <n v="6289"/>
    <n v="4.2650300091553357E-2"/>
    <n v="215"/>
    <n v="10453.48"/>
    <n v="31.539584841902002"/>
    <n v="1.5415813953488371"/>
    <x v="1"/>
  </r>
  <r>
    <s v="CMP-1220"/>
    <x v="137"/>
    <x v="0"/>
    <x v="4"/>
    <s v="Brand Awareness"/>
    <x v="1"/>
    <x v="4"/>
    <n v="1176.6500000000001"/>
    <n v="69.95"/>
    <n v="23784"/>
    <n v="1399"/>
    <n v="5.8821056172216619E-2"/>
    <n v="11"/>
    <n v="1212.28"/>
    <n v="17.330664760543243"/>
    <n v="6.3590909090909093"/>
    <x v="0"/>
  </r>
  <r>
    <s v="CMP-1395"/>
    <x v="137"/>
    <x v="1"/>
    <x v="23"/>
    <s v="Engagement"/>
    <x v="3"/>
    <x v="1"/>
    <n v="698.45"/>
    <n v="150.85"/>
    <n v="16179"/>
    <n v="419"/>
    <n v="2.5897768712528586E-2"/>
    <n v="30"/>
    <n v="2572.6"/>
    <n v="17.054027179317202"/>
    <n v="5.0283333333333333"/>
    <x v="0"/>
  </r>
  <r>
    <s v="CMP-1242"/>
    <x v="138"/>
    <x v="0"/>
    <x v="1"/>
    <s v="Engagement"/>
    <x v="0"/>
    <x v="3"/>
    <n v="1710.65"/>
    <n v="388.93"/>
    <n v="82169"/>
    <n v="1691"/>
    <n v="2.0579537295086953E-2"/>
    <n v="29"/>
    <n v="1805.32"/>
    <n v="4.6417607281515956"/>
    <n v="13.411379310344827"/>
    <x v="1"/>
  </r>
  <r>
    <s v="CMP-1445"/>
    <x v="139"/>
    <x v="5"/>
    <x v="22"/>
    <s v="Conversions"/>
    <x v="3"/>
    <x v="1"/>
    <n v="4183.1899999999996"/>
    <n v="3881.43"/>
    <n v="10389"/>
    <n v="549"/>
    <n v="5.2844354605833095E-2"/>
    <n v="36"/>
    <n v="20438.79"/>
    <n v="5.2657886397539055"/>
    <n v="107.8175"/>
    <x v="0"/>
  </r>
  <r>
    <s v="CMP-1293"/>
    <x v="140"/>
    <x v="4"/>
    <x v="13"/>
    <s v="Lead Generation"/>
    <x v="3"/>
    <x v="2"/>
    <n v="3663.06"/>
    <n v="2658.82"/>
    <n v="119851"/>
    <n v="7186"/>
    <n v="5.9957780911298192E-2"/>
    <n v="72"/>
    <n v="7076.75"/>
    <n v="2.6616130463889993"/>
    <n v="36.928055555555559"/>
    <x v="0"/>
  </r>
  <r>
    <s v="CMP-1311"/>
    <x v="140"/>
    <x v="4"/>
    <x v="6"/>
    <s v="Engagement"/>
    <x v="0"/>
    <x v="2"/>
    <n v="1261.3900000000001"/>
    <n v="1159.4000000000001"/>
    <n v="31509"/>
    <n v="1705"/>
    <n v="5.4111523691643661E-2"/>
    <n v="45"/>
    <n v="4261.04"/>
    <n v="3.6752113161980331"/>
    <n v="25.764444444444447"/>
    <x v="2"/>
  </r>
  <r>
    <s v="CMP-1130"/>
    <x v="141"/>
    <x v="3"/>
    <x v="7"/>
    <s v="Retargeting"/>
    <x v="4"/>
    <x v="0"/>
    <n v="3705.58"/>
    <n v="415.38"/>
    <n v="27880"/>
    <n v="903"/>
    <n v="3.2388809182209467E-2"/>
    <n v="14"/>
    <n v="870.48"/>
    <n v="2.0956232847031635"/>
    <n v="29.669999999999998"/>
    <x v="2"/>
  </r>
  <r>
    <s v="CMP-1186"/>
    <x v="141"/>
    <x v="0"/>
    <x v="16"/>
    <s v="Brand Awareness"/>
    <x v="4"/>
    <x v="2"/>
    <n v="763.32"/>
    <n v="278.8"/>
    <n v="83520"/>
    <n v="1394"/>
    <n v="1.6690613026819925E-2"/>
    <n v="18"/>
    <n v="2965.88"/>
    <n v="10.638020086083214"/>
    <n v="15.488888888888889"/>
    <x v="0"/>
  </r>
  <r>
    <s v="CMP-1330"/>
    <x v="142"/>
    <x v="4"/>
    <x v="1"/>
    <s v="Retargeting"/>
    <x v="1"/>
    <x v="1"/>
    <n v="1499.21"/>
    <n v="182.72"/>
    <n v="9691"/>
    <n v="571"/>
    <n v="5.8920648023939738E-2"/>
    <n v="8"/>
    <n v="762.92"/>
    <n v="4.1753502626970223"/>
    <n v="22.84"/>
    <x v="0"/>
  </r>
  <r>
    <s v="CMP-1020"/>
    <x v="143"/>
    <x v="2"/>
    <x v="9"/>
    <s v="Conversions"/>
    <x v="1"/>
    <x v="4"/>
    <n v="4997.79"/>
    <n v="4997.79"/>
    <n v="24810"/>
    <n v="916"/>
    <n v="3.6920596533655786E-2"/>
    <n v="80"/>
    <n v="12068.11"/>
    <n v="2.4146892926673593"/>
    <n v="62.472375"/>
    <x v="1"/>
  </r>
  <r>
    <s v="CMP-1152"/>
    <x v="144"/>
    <x v="3"/>
    <x v="15"/>
    <s v="Brand Awareness"/>
    <x v="3"/>
    <x v="0"/>
    <n v="1311.61"/>
    <n v="1311.61"/>
    <n v="72920"/>
    <n v="3182"/>
    <n v="4.3636862314865604E-2"/>
    <n v="74"/>
    <n v="9734.25"/>
    <n v="7.4216039828912566"/>
    <n v="17.724459459459457"/>
    <x v="2"/>
  </r>
  <r>
    <s v="CMP-1221"/>
    <x v="144"/>
    <x v="0"/>
    <x v="4"/>
    <s v="Brand Awareness"/>
    <x v="4"/>
    <x v="0"/>
    <n v="4658.1899999999996"/>
    <n v="230.72"/>
    <n v="35555"/>
    <n v="1648"/>
    <n v="4.6350724230066094E-2"/>
    <n v="11"/>
    <n v="673.09"/>
    <n v="2.9173457004160888"/>
    <n v="20.974545454545453"/>
    <x v="1"/>
  </r>
  <r>
    <s v="CMP-1396"/>
    <x v="144"/>
    <x v="1"/>
    <x v="23"/>
    <s v="Engagement"/>
    <x v="3"/>
    <x v="4"/>
    <n v="896.52"/>
    <n v="120.22"/>
    <n v="6262"/>
    <n v="232"/>
    <n v="3.7048866176940275E-2"/>
    <n v="30"/>
    <n v="3735.54"/>
    <n v="31.072533688238231"/>
    <n v="4.0073333333333334"/>
    <x v="0"/>
  </r>
  <r>
    <s v="CMP-1131"/>
    <x v="145"/>
    <x v="3"/>
    <x v="7"/>
    <s v="Lead Generation"/>
    <x v="4"/>
    <x v="3"/>
    <n v="2600.4"/>
    <n v="428.34"/>
    <n v="43127"/>
    <n v="354"/>
    <n v="8.2083149766967334E-3"/>
    <n v="11"/>
    <n v="948.26"/>
    <n v="2.2138021198113651"/>
    <n v="38.94"/>
    <x v="0"/>
  </r>
  <r>
    <s v="CMP-1187"/>
    <x v="145"/>
    <x v="0"/>
    <x v="16"/>
    <s v="Engagement"/>
    <x v="3"/>
    <x v="0"/>
    <n v="728.8"/>
    <n v="14.58"/>
    <n v="7274"/>
    <n v="243"/>
    <n v="3.3406653835578774E-2"/>
    <n v="3"/>
    <n v="525.82000000000005"/>
    <n v="36.0644718792867"/>
    <n v="4.8600000000000003"/>
    <x v="0"/>
  </r>
  <r>
    <s v="CMP-1331"/>
    <x v="146"/>
    <x v="4"/>
    <x v="1"/>
    <s v="Engagement"/>
    <x v="0"/>
    <x v="2"/>
    <n v="2095.87"/>
    <n v="254.52"/>
    <n v="40350"/>
    <n v="606"/>
    <n v="1.5018587360594795E-2"/>
    <n v="5"/>
    <n v="201.98"/>
    <n v="0.79357221436429348"/>
    <n v="50.904000000000003"/>
    <x v="0"/>
  </r>
  <r>
    <s v="CMP-1153"/>
    <x v="147"/>
    <x v="3"/>
    <x v="15"/>
    <s v="Engagement"/>
    <x v="0"/>
    <x v="1"/>
    <n v="1027.55"/>
    <n v="1027.55"/>
    <n v="55386"/>
    <n v="2279"/>
    <n v="4.1147582421550574E-2"/>
    <n v="23"/>
    <n v="2373.7199999999998"/>
    <n v="2.310077368497883"/>
    <n v="44.676086956521736"/>
    <x v="0"/>
  </r>
  <r>
    <s v="CMP-1222"/>
    <x v="147"/>
    <x v="0"/>
    <x v="4"/>
    <s v="Engagement"/>
    <x v="0"/>
    <x v="2"/>
    <n v="2999.03"/>
    <n v="1585.29"/>
    <n v="144525"/>
    <n v="7549"/>
    <n v="5.2233177650925444E-2"/>
    <n v="78"/>
    <n v="9633.09"/>
    <n v="6.0765475086577219"/>
    <n v="20.32423076923077"/>
    <x v="0"/>
  </r>
  <r>
    <s v="CMP-1397"/>
    <x v="147"/>
    <x v="1"/>
    <x v="23"/>
    <s v="Retargeting"/>
    <x v="0"/>
    <x v="2"/>
    <n v="2673.05"/>
    <n v="102.05"/>
    <n v="13994"/>
    <n v="238"/>
    <n v="1.700728883807346E-2"/>
    <n v="15"/>
    <n v="1416.21"/>
    <n v="13.877609015188634"/>
    <n v="6.8033333333333328"/>
    <x v="0"/>
  </r>
  <r>
    <s v="CMP-1132"/>
    <x v="148"/>
    <x v="3"/>
    <x v="7"/>
    <s v="Conversions"/>
    <x v="3"/>
    <x v="4"/>
    <n v="302.04000000000002"/>
    <n v="302.04000000000002"/>
    <n v="127994"/>
    <n v="6329"/>
    <n v="4.9447630357673016E-2"/>
    <n v="160"/>
    <n v="16715.740000000002"/>
    <n v="55.342802277843994"/>
    <n v="1.88775"/>
    <x v="2"/>
  </r>
  <r>
    <s v="CMP-1188"/>
    <x v="148"/>
    <x v="0"/>
    <x v="16"/>
    <s v="Lead Generation"/>
    <x v="1"/>
    <x v="0"/>
    <n v="4429.4399999999996"/>
    <n v="344.76"/>
    <n v="49178"/>
    <n v="2652"/>
    <n v="5.3926552523486111E-2"/>
    <n v="47"/>
    <n v="4488.3900000000003"/>
    <n v="13.018882701009399"/>
    <n v="7.3353191489361702"/>
    <x v="0"/>
  </r>
  <r>
    <s v="CMP-1332"/>
    <x v="149"/>
    <x v="4"/>
    <x v="1"/>
    <s v="Lead Generation"/>
    <x v="1"/>
    <x v="2"/>
    <n v="996.67"/>
    <n v="92"/>
    <n v="7266"/>
    <n v="100"/>
    <n v="1.3762730525736306E-2"/>
    <n v="1"/>
    <n v="54.65"/>
    <n v="0.59402173913043477"/>
    <n v="92"/>
    <x v="0"/>
  </r>
  <r>
    <s v="CMP-1154"/>
    <x v="150"/>
    <x v="3"/>
    <x v="15"/>
    <s v="Engagement"/>
    <x v="4"/>
    <x v="1"/>
    <n v="1620.73"/>
    <n v="559.44000000000005"/>
    <n v="11759"/>
    <n v="296"/>
    <n v="2.517220852113275E-2"/>
    <n v="6"/>
    <n v="310.81"/>
    <n v="0.55557343057343056"/>
    <n v="93.240000000000009"/>
    <x v="2"/>
  </r>
  <r>
    <s v="CMP-1398"/>
    <x v="150"/>
    <x v="1"/>
    <x v="23"/>
    <s v="Conversions"/>
    <x v="4"/>
    <x v="3"/>
    <n v="3186.93"/>
    <n v="110.02"/>
    <n v="16796"/>
    <n v="439"/>
    <n v="2.6137175517980473E-2"/>
    <n v="38"/>
    <n v="5007.67"/>
    <n v="45.515997091437924"/>
    <n v="2.8952631578947368"/>
    <x v="2"/>
  </r>
  <r>
    <s v="CMP-1133"/>
    <x v="151"/>
    <x v="3"/>
    <x v="7"/>
    <s v="Conversions"/>
    <x v="3"/>
    <x v="0"/>
    <n v="4532.9799999999996"/>
    <n v="1637.37"/>
    <n v="18814"/>
    <n v="791"/>
    <n v="4.2043159349420642E-2"/>
    <n v="15"/>
    <n v="1953.46"/>
    <n v="1.1930473869681257"/>
    <n v="109.15799999999999"/>
    <x v="0"/>
  </r>
  <r>
    <s v="CMP-1189"/>
    <x v="151"/>
    <x v="0"/>
    <x v="16"/>
    <s v="Engagement"/>
    <x v="0"/>
    <x v="0"/>
    <n v="2362.7800000000002"/>
    <n v="39.14"/>
    <n v="13151"/>
    <n v="206"/>
    <n v="1.5664208045015587E-2"/>
    <n v="2"/>
    <n v="132.41999999999999"/>
    <n v="3.3832396525293813"/>
    <n v="19.57"/>
    <x v="0"/>
  </r>
  <r>
    <s v="CMP-1333"/>
    <x v="152"/>
    <x v="4"/>
    <x v="1"/>
    <s v="Engagement"/>
    <x v="1"/>
    <x v="1"/>
    <n v="1904.26"/>
    <n v="1904.26"/>
    <n v="66996"/>
    <n v="3503"/>
    <n v="5.2286703683802019E-2"/>
    <n v="62"/>
    <n v="2303.25"/>
    <n v="1.2095249598269144"/>
    <n v="30.713870967741936"/>
    <x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6.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F54B00FF-B022-4EC2-98F7-C7A3841C653D}" name="PivotTable3" cacheId="1" applyNumberFormats="0" applyBorderFormats="0" applyFontFormats="0" applyPatternFormats="0" applyAlignmentFormats="0" applyWidthHeightFormats="1" dataCaption="Values" updatedVersion="8" minRefreshableVersion="3" useAutoFormatting="1" itemPrintTitles="1" createdVersion="8" indent="0" compact="0" compactData="0" multipleFieldFilters="0">
  <location ref="B7:I45" firstHeaderRow="1" firstDataRow="2" firstDataCol="2" rowPageCount="1" colPageCount="1"/>
  <pivotFields count="18">
    <pivotField compact="0" outline="0" showAll="0"/>
    <pivotField compact="0" numFmtId="164" outline="0" showAll="0">
      <items count="154">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t="default"/>
      </items>
    </pivotField>
    <pivotField axis="axisRow" compact="0" outline="0" showAll="0">
      <items count="7">
        <item x="1"/>
        <item x="2"/>
        <item x="5"/>
        <item x="3"/>
        <item x="4"/>
        <item x="0"/>
        <item t="default"/>
      </items>
    </pivotField>
    <pivotField axis="axisRow" compact="0" outline="0" showAll="0">
      <items count="25">
        <item x="23"/>
        <item x="22"/>
        <item x="9"/>
        <item x="16"/>
        <item x="3"/>
        <item x="10"/>
        <item x="1"/>
        <item x="0"/>
        <item x="5"/>
        <item x="19"/>
        <item x="6"/>
        <item x="20"/>
        <item x="21"/>
        <item x="8"/>
        <item x="7"/>
        <item x="4"/>
        <item x="11"/>
        <item x="12"/>
        <item x="13"/>
        <item x="15"/>
        <item x="2"/>
        <item x="18"/>
        <item x="14"/>
        <item x="17"/>
        <item t="default"/>
      </items>
    </pivotField>
    <pivotField compact="0" outline="0" showAll="0"/>
    <pivotField compact="0" outline="0" showAll="0"/>
    <pivotField axis="axisCol" compact="0" outline="0" showAll="0">
      <items count="6">
        <item x="2"/>
        <item x="1"/>
        <item x="4"/>
        <item x="3"/>
        <item x="0"/>
        <item t="default"/>
      </items>
    </pivotField>
    <pivotField compact="0" numFmtId="4" outline="0" showAll="0"/>
    <pivotField compact="0" numFmtId="4" outline="0" showAll="0"/>
    <pivotField compact="0" numFmtId="3" outline="0" showAll="0"/>
    <pivotField compact="0" numFmtId="3" outline="0" showAll="0"/>
    <pivotField compact="0" numFmtId="10" outline="0" showAll="0"/>
    <pivotField compact="0" numFmtId="4" outline="0" showAll="0"/>
    <pivotField compact="0" numFmtId="4" outline="0" showAll="0"/>
    <pivotField compact="0" numFmtId="165" outline="0" showAll="0"/>
    <pivotField dataField="1" compact="0" numFmtId="4" outline="0" showAll="0"/>
    <pivotField axis="axisPage" compact="0" outline="0" showAll="0">
      <items count="4">
        <item x="0"/>
        <item x="1"/>
        <item x="2"/>
        <item t="default"/>
      </items>
    </pivotField>
    <pivotField compact="0" outline="0" showAll="0" defaultSubtotal="0">
      <items count="14">
        <item x="0"/>
        <item x="1"/>
        <item x="2"/>
        <item x="3"/>
        <item x="4"/>
        <item x="5"/>
        <item x="6"/>
        <item x="7"/>
        <item x="8"/>
        <item x="9"/>
        <item x="10"/>
        <item x="11"/>
        <item x="12"/>
        <item x="13"/>
      </items>
    </pivotField>
  </pivotFields>
  <rowFields count="2">
    <field x="2"/>
    <field x="3"/>
  </rowFields>
  <rowItems count="37">
    <i>
      <x/>
      <x/>
    </i>
    <i r="1">
      <x v="6"/>
    </i>
    <i r="1">
      <x v="20"/>
    </i>
    <i r="1">
      <x v="22"/>
    </i>
    <i r="1">
      <x v="23"/>
    </i>
    <i t="default">
      <x/>
    </i>
    <i>
      <x v="1"/>
      <x v="2"/>
    </i>
    <i r="1">
      <x v="4"/>
    </i>
    <i r="1">
      <x v="6"/>
    </i>
    <i r="1">
      <x v="10"/>
    </i>
    <i r="1">
      <x v="12"/>
    </i>
    <i t="default">
      <x v="1"/>
    </i>
    <i>
      <x v="2"/>
      <x v="1"/>
    </i>
    <i r="1">
      <x v="10"/>
    </i>
    <i r="1">
      <x v="11"/>
    </i>
    <i r="1">
      <x v="16"/>
    </i>
    <i r="1">
      <x v="21"/>
    </i>
    <i t="default">
      <x v="2"/>
    </i>
    <i>
      <x v="3"/>
      <x v="6"/>
    </i>
    <i r="1">
      <x v="8"/>
    </i>
    <i r="1">
      <x v="13"/>
    </i>
    <i r="1">
      <x v="14"/>
    </i>
    <i r="1">
      <x v="19"/>
    </i>
    <i t="default">
      <x v="3"/>
    </i>
    <i>
      <x v="4"/>
      <x v="5"/>
    </i>
    <i r="1">
      <x v="6"/>
    </i>
    <i r="1">
      <x v="10"/>
    </i>
    <i r="1">
      <x v="17"/>
    </i>
    <i r="1">
      <x v="18"/>
    </i>
    <i t="default">
      <x v="4"/>
    </i>
    <i>
      <x v="5"/>
      <x v="3"/>
    </i>
    <i r="1">
      <x v="6"/>
    </i>
    <i r="1">
      <x v="7"/>
    </i>
    <i r="1">
      <x v="9"/>
    </i>
    <i r="1">
      <x v="15"/>
    </i>
    <i t="default">
      <x v="5"/>
    </i>
    <i t="grand">
      <x/>
    </i>
  </rowItems>
  <colFields count="1">
    <field x="6"/>
  </colFields>
  <colItems count="6">
    <i>
      <x/>
    </i>
    <i>
      <x v="1"/>
    </i>
    <i>
      <x v="2"/>
    </i>
    <i>
      <x v="3"/>
    </i>
    <i>
      <x v="4"/>
    </i>
    <i t="grand">
      <x/>
    </i>
  </colItems>
  <pageFields count="1">
    <pageField fld="16" item="0" hier="-1"/>
  </pageFields>
  <dataFields count="1">
    <dataField name="Average of CPA ($)" fld="15" subtotal="average" baseField="0" baseItem="0" numFmtId="4"/>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99519E9C-97C7-429D-8545-AA009FDE872A}" name="PivotTable6" cacheId="1"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B5:C12" firstHeaderRow="1" firstDataRow="1" firstDataCol="1"/>
  <pivotFields count="18">
    <pivotField showAll="0"/>
    <pivotField numFmtId="164" showAll="0">
      <items count="154">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t="default"/>
      </items>
    </pivotField>
    <pivotField axis="axisRow" showAll="0">
      <items count="7">
        <item x="1"/>
        <item x="2"/>
        <item x="5"/>
        <item x="3"/>
        <item x="4"/>
        <item x="0"/>
        <item t="default"/>
      </items>
    </pivotField>
    <pivotField showAll="0"/>
    <pivotField showAll="0"/>
    <pivotField showAll="0"/>
    <pivotField showAll="0"/>
    <pivotField numFmtId="4" showAll="0"/>
    <pivotField numFmtId="4" showAll="0"/>
    <pivotField numFmtId="3" showAll="0"/>
    <pivotField numFmtId="3" showAll="0"/>
    <pivotField numFmtId="10" showAll="0"/>
    <pivotField numFmtId="4" showAll="0"/>
    <pivotField numFmtId="4" showAll="0"/>
    <pivotField dataField="1" numFmtId="165" showAll="0"/>
    <pivotField numFmtId="4" showAll="0"/>
    <pivotField showAll="0"/>
    <pivotField showAll="0">
      <items count="15">
        <item x="0"/>
        <item x="1"/>
        <item x="2"/>
        <item x="3"/>
        <item x="4"/>
        <item x="5"/>
        <item x="6"/>
        <item x="7"/>
        <item x="8"/>
        <item x="9"/>
        <item x="10"/>
        <item x="11"/>
        <item x="12"/>
        <item x="13"/>
        <item t="default"/>
      </items>
    </pivotField>
  </pivotFields>
  <rowFields count="1">
    <field x="2"/>
  </rowFields>
  <rowItems count="7">
    <i>
      <x/>
    </i>
    <i>
      <x v="1"/>
    </i>
    <i>
      <x v="2"/>
    </i>
    <i>
      <x v="3"/>
    </i>
    <i>
      <x v="4"/>
    </i>
    <i>
      <x v="5"/>
    </i>
    <i t="grand">
      <x/>
    </i>
  </rowItems>
  <colItems count="1">
    <i/>
  </colItems>
  <dataFields count="1">
    <dataField name="Average of ROAS" fld="14" subtotal="average" baseField="0" baseItem="0" numFmtId="165"/>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58920135-BF38-41B3-9F3B-3B3436109478}" name="PivotTable6" cacheId="1"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B5:C12" firstHeaderRow="1" firstDataRow="1" firstDataCol="1"/>
  <pivotFields count="18">
    <pivotField showAll="0"/>
    <pivotField numFmtId="164" showAll="0">
      <items count="154">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t="default"/>
      </items>
    </pivotField>
    <pivotField axis="axisRow" showAll="0">
      <items count="7">
        <item x="1"/>
        <item x="2"/>
        <item x="5"/>
        <item x="3"/>
        <item x="4"/>
        <item x="0"/>
        <item t="default"/>
      </items>
    </pivotField>
    <pivotField showAll="0"/>
    <pivotField showAll="0"/>
    <pivotField showAll="0"/>
    <pivotField showAll="0"/>
    <pivotField numFmtId="4" showAll="0"/>
    <pivotField dataField="1" numFmtId="4" showAll="0"/>
    <pivotField numFmtId="3" showAll="0"/>
    <pivotField numFmtId="3" showAll="0"/>
    <pivotField numFmtId="10" showAll="0"/>
    <pivotField numFmtId="4" showAll="0"/>
    <pivotField numFmtId="4" showAll="0"/>
    <pivotField numFmtId="165" showAll="0"/>
    <pivotField numFmtId="4" showAll="0"/>
    <pivotField showAll="0"/>
    <pivotField showAll="0">
      <items count="15">
        <item x="0"/>
        <item x="1"/>
        <item x="2"/>
        <item x="3"/>
        <item x="4"/>
        <item x="5"/>
        <item x="6"/>
        <item x="7"/>
        <item x="8"/>
        <item x="9"/>
        <item x="10"/>
        <item x="11"/>
        <item x="12"/>
        <item x="13"/>
        <item t="default"/>
      </items>
    </pivotField>
  </pivotFields>
  <rowFields count="1">
    <field x="2"/>
  </rowFields>
  <rowItems count="7">
    <i>
      <x/>
    </i>
    <i>
      <x v="1"/>
    </i>
    <i>
      <x v="2"/>
    </i>
    <i>
      <x v="3"/>
    </i>
    <i>
      <x v="4"/>
    </i>
    <i>
      <x v="5"/>
    </i>
    <i t="grand">
      <x/>
    </i>
  </rowItems>
  <colItems count="1">
    <i/>
  </colItems>
  <dataFields count="1">
    <dataField name="Sum of Spend ($)" fld="8" baseField="0" baseItem="0" numFmtId="4"/>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E504027A-47BD-41B6-917D-81F1D30BE1EC}" name="PivotTable6" cacheId="1" applyNumberFormats="0" applyBorderFormats="0" applyFontFormats="0" applyPatternFormats="0" applyAlignmentFormats="0" applyWidthHeightFormats="1" dataCaption="Values" updatedVersion="8" minRefreshableVersion="3" itemPrintTitles="1" createdVersion="8" indent="0" showHeaders="0" outline="1" outlineData="1" multipleFieldFilters="0">
  <location ref="B8:H34" firstHeaderRow="1" firstDataRow="2" firstDataCol="1"/>
  <pivotFields count="18">
    <pivotField showAll="0"/>
    <pivotField numFmtId="164" showAll="0">
      <items count="154">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t="default"/>
      </items>
    </pivotField>
    <pivotField showAll="0">
      <items count="7">
        <item x="1"/>
        <item x="2"/>
        <item x="5"/>
        <item x="3"/>
        <item x="4"/>
        <item x="0"/>
        <item t="default"/>
      </items>
    </pivotField>
    <pivotField axis="axisRow" showAll="0">
      <items count="25">
        <item x="23"/>
        <item x="22"/>
        <item x="9"/>
        <item x="16"/>
        <item x="3"/>
        <item x="10"/>
        <item x="1"/>
        <item x="0"/>
        <item x="5"/>
        <item x="19"/>
        <item x="6"/>
        <item x="20"/>
        <item x="21"/>
        <item x="8"/>
        <item x="7"/>
        <item x="4"/>
        <item x="11"/>
        <item x="12"/>
        <item x="13"/>
        <item x="15"/>
        <item x="2"/>
        <item x="18"/>
        <item x="14"/>
        <item x="17"/>
        <item t="default"/>
      </items>
    </pivotField>
    <pivotField showAll="0"/>
    <pivotField axis="axisCol" showAll="0">
      <items count="6">
        <item x="3"/>
        <item x="0"/>
        <item x="4"/>
        <item x="2"/>
        <item x="1"/>
        <item t="default"/>
      </items>
    </pivotField>
    <pivotField showAll="0">
      <items count="6">
        <item x="2"/>
        <item x="1"/>
        <item x="4"/>
        <item x="3"/>
        <item x="0"/>
        <item t="default"/>
      </items>
    </pivotField>
    <pivotField numFmtId="4" showAll="0"/>
    <pivotField numFmtId="4" showAll="0"/>
    <pivotField numFmtId="3" showAll="0"/>
    <pivotField dataField="1" numFmtId="3" showAll="0"/>
    <pivotField numFmtId="10" showAll="0"/>
    <pivotField numFmtId="4" showAll="0"/>
    <pivotField numFmtId="4" showAll="0"/>
    <pivotField numFmtId="165" showAll="0"/>
    <pivotField numFmtId="4" showAll="0"/>
    <pivotField showAll="0"/>
    <pivotField showAll="0">
      <items count="15">
        <item x="0"/>
        <item x="1"/>
        <item x="2"/>
        <item x="3"/>
        <item x="4"/>
        <item x="5"/>
        <item x="6"/>
        <item x="7"/>
        <item x="8"/>
        <item x="9"/>
        <item x="10"/>
        <item x="11"/>
        <item x="12"/>
        <item x="13"/>
        <item t="default"/>
      </items>
    </pivotField>
  </pivotFields>
  <rowFields count="1">
    <field x="3"/>
  </rowFields>
  <rowItems count="25">
    <i>
      <x/>
    </i>
    <i>
      <x v="1"/>
    </i>
    <i>
      <x v="2"/>
    </i>
    <i>
      <x v="3"/>
    </i>
    <i>
      <x v="4"/>
    </i>
    <i>
      <x v="5"/>
    </i>
    <i>
      <x v="6"/>
    </i>
    <i>
      <x v="7"/>
    </i>
    <i>
      <x v="8"/>
    </i>
    <i>
      <x v="9"/>
    </i>
    <i>
      <x v="10"/>
    </i>
    <i>
      <x v="11"/>
    </i>
    <i>
      <x v="12"/>
    </i>
    <i>
      <x v="13"/>
    </i>
    <i>
      <x v="14"/>
    </i>
    <i>
      <x v="15"/>
    </i>
    <i>
      <x v="16"/>
    </i>
    <i>
      <x v="17"/>
    </i>
    <i>
      <x v="18"/>
    </i>
    <i>
      <x v="19"/>
    </i>
    <i>
      <x v="20"/>
    </i>
    <i>
      <x v="21"/>
    </i>
    <i>
      <x v="22"/>
    </i>
    <i>
      <x v="23"/>
    </i>
    <i t="grand">
      <x/>
    </i>
  </rowItems>
  <colFields count="1">
    <field x="5"/>
  </colFields>
  <colItems count="6">
    <i>
      <x/>
    </i>
    <i>
      <x v="1"/>
    </i>
    <i>
      <x v="2"/>
    </i>
    <i>
      <x v="3"/>
    </i>
    <i>
      <x v="4"/>
    </i>
    <i t="grand">
      <x/>
    </i>
  </colItems>
  <dataFields count="1">
    <dataField name="Sum of Clicks" fld="10" baseField="0" baseItem="0" numFmtId="3"/>
  </dataFields>
  <formats count="2">
    <format dxfId="1">
      <pivotArea dataOnly="0" labelOnly="1" fieldPosition="0">
        <references count="1">
          <reference field="5" count="0"/>
        </references>
      </pivotArea>
    </format>
    <format dxfId="0">
      <pivotArea dataOnly="0" labelOnly="1" grandCol="1" outline="0"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5.xml><?xml version="1.0" encoding="utf-8"?>
<pivotTableDefinition xmlns="http://schemas.openxmlformats.org/spreadsheetml/2006/main" xmlns:mc="http://schemas.openxmlformats.org/markup-compatibility/2006" xmlns:xr="http://schemas.microsoft.com/office/spreadsheetml/2014/revision" mc:Ignorable="xr" xr:uid="{91922B74-FA81-4AC3-8811-1795A0280E40}" name="PivotTable7" cacheId="1" applyNumberFormats="0" applyBorderFormats="0" applyFontFormats="0" applyPatternFormats="0" applyAlignmentFormats="0" applyWidthHeightFormats="1" dataCaption="Values" updatedVersion="8" minRefreshableVersion="3" itemPrintTitles="1" createdVersion="8" indent="0" showHeaders="0" outline="1" outlineData="1" multipleFieldFilters="0">
  <location ref="J9:K34" firstHeaderRow="1" firstDataRow="1" firstDataCol="1"/>
  <pivotFields count="18">
    <pivotField showAll="0"/>
    <pivotField numFmtId="164" showAll="0">
      <items count="154">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t="default"/>
      </items>
    </pivotField>
    <pivotField showAll="0">
      <items count="7">
        <item x="1"/>
        <item x="2"/>
        <item x="5"/>
        <item x="3"/>
        <item x="4"/>
        <item x="0"/>
        <item t="default"/>
      </items>
    </pivotField>
    <pivotField axis="axisRow" showAll="0">
      <items count="25">
        <item x="23"/>
        <item x="22"/>
        <item x="9"/>
        <item x="16"/>
        <item x="3"/>
        <item x="10"/>
        <item x="1"/>
        <item x="0"/>
        <item x="5"/>
        <item x="19"/>
        <item x="6"/>
        <item x="20"/>
        <item x="21"/>
        <item x="8"/>
        <item x="7"/>
        <item x="4"/>
        <item x="11"/>
        <item x="12"/>
        <item x="13"/>
        <item x="15"/>
        <item x="2"/>
        <item x="18"/>
        <item x="14"/>
        <item x="17"/>
        <item t="default"/>
      </items>
    </pivotField>
    <pivotField showAll="0"/>
    <pivotField showAll="0"/>
    <pivotField showAll="0"/>
    <pivotField numFmtId="4" showAll="0"/>
    <pivotField numFmtId="4" showAll="0"/>
    <pivotField numFmtId="3" showAll="0"/>
    <pivotField numFmtId="3" showAll="0"/>
    <pivotField numFmtId="10" showAll="0"/>
    <pivotField dataField="1" numFmtId="4" showAll="0"/>
    <pivotField numFmtId="4" showAll="0"/>
    <pivotField numFmtId="165" showAll="0"/>
    <pivotField numFmtId="4" showAll="0"/>
    <pivotField showAll="0"/>
    <pivotField showAll="0">
      <items count="15">
        <item x="0"/>
        <item x="1"/>
        <item x="2"/>
        <item x="3"/>
        <item x="4"/>
        <item x="5"/>
        <item x="6"/>
        <item x="7"/>
        <item x="8"/>
        <item x="9"/>
        <item x="10"/>
        <item x="11"/>
        <item x="12"/>
        <item x="13"/>
        <item t="default"/>
      </items>
    </pivotField>
  </pivotFields>
  <rowFields count="1">
    <field x="3"/>
  </rowFields>
  <rowItems count="25">
    <i>
      <x/>
    </i>
    <i>
      <x v="1"/>
    </i>
    <i>
      <x v="2"/>
    </i>
    <i>
      <x v="3"/>
    </i>
    <i>
      <x v="4"/>
    </i>
    <i>
      <x v="5"/>
    </i>
    <i>
      <x v="6"/>
    </i>
    <i>
      <x v="7"/>
    </i>
    <i>
      <x v="8"/>
    </i>
    <i>
      <x v="9"/>
    </i>
    <i>
      <x v="10"/>
    </i>
    <i>
      <x v="11"/>
    </i>
    <i>
      <x v="12"/>
    </i>
    <i>
      <x v="13"/>
    </i>
    <i>
      <x v="14"/>
    </i>
    <i>
      <x v="15"/>
    </i>
    <i>
      <x v="16"/>
    </i>
    <i>
      <x v="17"/>
    </i>
    <i>
      <x v="18"/>
    </i>
    <i>
      <x v="19"/>
    </i>
    <i>
      <x v="20"/>
    </i>
    <i>
      <x v="21"/>
    </i>
    <i>
      <x v="22"/>
    </i>
    <i>
      <x v="23"/>
    </i>
    <i t="grand">
      <x/>
    </i>
  </rowItems>
  <colItems count="1">
    <i/>
  </colItems>
  <dataFields count="1">
    <dataField name="Sum of Conversions" fld="12" baseField="0" baseItem="0" numFmtId="4"/>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6.xml><?xml version="1.0" encoding="utf-8"?>
<pivotTableDefinition xmlns="http://schemas.openxmlformats.org/spreadsheetml/2006/main" xmlns:mc="http://schemas.openxmlformats.org/markup-compatibility/2006" xmlns:xr="http://schemas.microsoft.com/office/spreadsheetml/2014/revision" mc:Ignorable="xr" xr:uid="{A07C9644-FF7B-4D61-BD61-BB6E287F0367}" name="PivotTable9" cacheId="0"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B4:I11" firstHeaderRow="0" firstDataRow="1" firstDataCol="1"/>
  <pivotFields count="13">
    <pivotField showAll="0"/>
    <pivotField showAll="0"/>
    <pivotField showAll="0"/>
    <pivotField showAll="0"/>
    <pivotField axis="axisRow" showAll="0">
      <items count="7">
        <item x="0"/>
        <item x="1"/>
        <item x="3"/>
        <item x="2"/>
        <item x="4"/>
        <item x="5"/>
        <item t="default"/>
      </items>
    </pivotField>
    <pivotField showAll="0"/>
    <pivotField dataField="1" showAll="0"/>
    <pivotField dataField="1" showAll="0"/>
    <pivotField dataField="1" showAll="0"/>
    <pivotField dataField="1" showAll="0"/>
    <pivotField dataField="1" showAll="0"/>
    <pivotField dataField="1" showAll="0"/>
    <pivotField dataField="1" numFmtId="4" showAll="0"/>
  </pivotFields>
  <rowFields count="1">
    <field x="4"/>
  </rowFields>
  <rowItems count="7">
    <i>
      <x/>
    </i>
    <i>
      <x v="1"/>
    </i>
    <i>
      <x v="2"/>
    </i>
    <i>
      <x v="3"/>
    </i>
    <i>
      <x v="4"/>
    </i>
    <i>
      <x v="5"/>
    </i>
    <i t="grand">
      <x/>
    </i>
  </rowItems>
  <colFields count="1">
    <field x="-2"/>
  </colFields>
  <colItems count="7">
    <i>
      <x/>
    </i>
    <i i="1">
      <x v="1"/>
    </i>
    <i i="2">
      <x v="2"/>
    </i>
    <i i="3">
      <x v="3"/>
    </i>
    <i i="4">
      <x v="4"/>
    </i>
    <i i="5">
      <x v="5"/>
    </i>
    <i i="6">
      <x v="6"/>
    </i>
  </colItems>
  <dataFields count="7">
    <dataField name="Sum of Jan" fld="6" baseField="0" baseItem="0"/>
    <dataField name="Sum of Feb" fld="7" baseField="0" baseItem="0"/>
    <dataField name="Sum of Mar" fld="8" baseField="0" baseItem="0"/>
    <dataField name="Sum of Apr" fld="9" baseField="0" baseItem="0"/>
    <dataField name="Sum of May" fld="10" baseField="0" baseItem="0"/>
    <dataField name="Sum of Jun" fld="11" baseField="0" baseItem="0"/>
    <dataField name="Sum of Grand Total" fld="12" baseField="0" baseItem="0" numFmtId="4"/>
  </dataFields>
  <pivotTableStyleInfo name="PivotStyleLight18"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Channel" xr10:uid="{273977BF-7EBB-4667-9A01-7845AB61423D}" sourceName="Channel">
  <pivotTables>
    <pivotTable tabId="16" name="PivotTable6"/>
    <pivotTable tabId="16" name="PivotTable7"/>
  </pivotTables>
  <data>
    <tabular pivotCacheId="1438404977">
      <items count="6">
        <i x="1" s="1"/>
        <i x="2" s="1"/>
        <i x="5" s="1"/>
        <i x="3" s="1"/>
        <i x="4" s="1"/>
        <i x="0" s="1"/>
      </items>
    </tabular>
  </data>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Market" xr10:uid="{D801840A-1EBA-4EE2-B73E-E1931ACD0176}" sourceName="Market">
  <pivotTables>
    <pivotTable tabId="16" name="PivotTable6"/>
  </pivotTables>
  <data>
    <tabular pivotCacheId="1438404977">
      <items count="5">
        <i x="2" s="1"/>
        <i x="1" s="1"/>
        <i x="4" s="1"/>
        <i x="3" s="1"/>
        <i x="0" s="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Channel" xr10:uid="{4B13D00B-398C-4B37-8DD7-9212B99487B1}" cache="Slicer_Channel" caption="Channel" columnCount="3" rowHeight="257175"/>
  <slicer name="Market" xr10:uid="{103ECEFF-7C06-42A0-B205-3C34B0D05939}" cache="Slicer_Market" caption="Market" columnCount="3" rowHeight="257175"/>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CampaignData" displayName="CampaignData" ref="B3:R487" headerRowDxfId="21" dataDxfId="20" totalsRowDxfId="19">
  <autoFilter ref="B3:R487" xr:uid="{00000000-0009-0000-0100-000001000000}"/>
  <tableColumns count="17">
    <tableColumn id="1" xr3:uid="{00000000-0010-0000-0000-000001000000}" name="Campaign ID" dataDxfId="18"/>
    <tableColumn id="2" xr3:uid="{00000000-0010-0000-0000-000002000000}" name="Date" dataDxfId="17"/>
    <tableColumn id="3" xr3:uid="{00000000-0010-0000-0000-000003000000}" name="Channel" dataDxfId="16"/>
    <tableColumn id="4" xr3:uid="{00000000-0010-0000-0000-000004000000}" name="Campaign Name" dataDxfId="15"/>
    <tableColumn id="5" xr3:uid="{00000000-0010-0000-0000-000005000000}" name="Objective" dataDxfId="14"/>
    <tableColumn id="6" xr3:uid="{00000000-0010-0000-0000-000006000000}" name="Audience Age" dataDxfId="13"/>
    <tableColumn id="7" xr3:uid="{00000000-0010-0000-0000-000007000000}" name="Market" dataDxfId="12"/>
    <tableColumn id="8" xr3:uid="{00000000-0010-0000-0000-000008000000}" name="Budget ($)" dataDxfId="11"/>
    <tableColumn id="9" xr3:uid="{00000000-0010-0000-0000-000009000000}" name="Spend ($)" dataDxfId="10"/>
    <tableColumn id="10" xr3:uid="{00000000-0010-0000-0000-00000A000000}" name="Impressions" dataDxfId="9"/>
    <tableColumn id="11" xr3:uid="{00000000-0010-0000-0000-00000B000000}" name="Clicks" dataDxfId="8"/>
    <tableColumn id="12" xr3:uid="{00000000-0010-0000-0000-00000C000000}" name="CTR (%)" dataDxfId="7">
      <calculatedColumnFormula>CampaignData[[#This Row],[Clicks]]/CampaignData[[#This Row],[Impressions]]</calculatedColumnFormula>
    </tableColumn>
    <tableColumn id="13" xr3:uid="{00000000-0010-0000-0000-00000D000000}" name="Conversions" dataDxfId="6"/>
    <tableColumn id="14" xr3:uid="{00000000-0010-0000-0000-00000E000000}" name="Revenue ($)" dataDxfId="5"/>
    <tableColumn id="15" xr3:uid="{00000000-0010-0000-0000-00000F000000}" name="ROAS" dataDxfId="4">
      <calculatedColumnFormula>CampaignData[[#This Row],[Revenue ($)]]/CampaignData[[#This Row],[Spend ($)]]</calculatedColumnFormula>
    </tableColumn>
    <tableColumn id="16" xr3:uid="{00000000-0010-0000-0000-000010000000}" name="CPA ($)" dataDxfId="3">
      <calculatedColumnFormula>IFERROR(CampaignData[[#This Row],[Spend ($)]]/CampaignData[[#This Row],[Conversions]],0)</calculatedColumnFormula>
    </tableColumn>
    <tableColumn id="17" xr3:uid="{00000000-0010-0000-0000-000011000000}" name="Status" dataDxfId="2"/>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ivotTable" Target="../pivotTables/pivotTable6.xml"/></Relationships>
</file>

<file path=xl/worksheets/_rels/sheet11.xml.rels><?xml version="1.0" encoding="UTF-8" standalone="yes"?>
<Relationships xmlns="http://schemas.openxmlformats.org/package/2006/relationships"><Relationship Id="rId8" Type="http://schemas.openxmlformats.org/officeDocument/2006/relationships/hyperlink" Target="https://www.myonlinetraininghub.com/excel-expert-upgrade" TargetMode="External"/><Relationship Id="rId13" Type="http://schemas.openxmlformats.org/officeDocument/2006/relationships/hyperlink" Target="https://www.myonlinetraininghub.com/power-pivot-course" TargetMode="External"/><Relationship Id="rId18" Type="http://schemas.openxmlformats.org/officeDocument/2006/relationships/hyperlink" Target="https://www.myonlinetraininghub.com/excel-operations-management-course" TargetMode="External"/><Relationship Id="rId3" Type="http://schemas.openxmlformats.org/officeDocument/2006/relationships/hyperlink" Target="http://www.myonlinetraininghub.com/excel-webinars" TargetMode="External"/><Relationship Id="rId21" Type="http://schemas.openxmlformats.org/officeDocument/2006/relationships/drawing" Target="../drawings/drawing10.xml"/><Relationship Id="rId7" Type="http://schemas.openxmlformats.org/officeDocument/2006/relationships/hyperlink" Target="https://www.myonlinetraininghub.com/excel-dashboard-course" TargetMode="External"/><Relationship Id="rId12" Type="http://schemas.openxmlformats.org/officeDocument/2006/relationships/hyperlink" Target="https://www.myonlinetraininghub.com/excel-pivottable-course" TargetMode="External"/><Relationship Id="rId17" Type="http://schemas.openxmlformats.org/officeDocument/2006/relationships/hyperlink" Target="https://www.myonlinetraininghub.com/excel-for-customer-service-professionals" TargetMode="External"/><Relationship Id="rId2" Type="http://schemas.openxmlformats.org/officeDocument/2006/relationships/hyperlink" Target="http://www.myonlinetraininghub.com/category/excel-dashboard" TargetMode="External"/><Relationship Id="rId16" Type="http://schemas.openxmlformats.org/officeDocument/2006/relationships/hyperlink" Target="https://www.myonlinetraininghub.com/excel-analysis-toolpak-course" TargetMode="External"/><Relationship Id="rId20" Type="http://schemas.openxmlformats.org/officeDocument/2006/relationships/hyperlink" Target="https://www.myonlinetraininghub.com/microsoft-word-course" TargetMode="External"/><Relationship Id="rId1" Type="http://schemas.openxmlformats.org/officeDocument/2006/relationships/hyperlink" Target="http://www.myonlinetraininghub.com/category/excel-charts" TargetMode="External"/><Relationship Id="rId6" Type="http://schemas.openxmlformats.org/officeDocument/2006/relationships/hyperlink" Target="https://www.myonlinetraininghub.com/power-bi-course" TargetMode="External"/><Relationship Id="rId11" Type="http://schemas.openxmlformats.org/officeDocument/2006/relationships/hyperlink" Target="https://www.myonlinetraininghub.com/excel-pivottable-course-quick-start" TargetMode="External"/><Relationship Id="rId5" Type="http://schemas.openxmlformats.org/officeDocument/2006/relationships/hyperlink" Target="https://www.myonlinetraininghub.com/excel-functions" TargetMode="External"/><Relationship Id="rId15" Type="http://schemas.openxmlformats.org/officeDocument/2006/relationships/hyperlink" Target="https://www.myonlinetraininghub.com/excel-for-finance-course" TargetMode="External"/><Relationship Id="rId10" Type="http://schemas.openxmlformats.org/officeDocument/2006/relationships/hyperlink" Target="https://www.myonlinetraininghub.com/excel-power-query-course" TargetMode="External"/><Relationship Id="rId19" Type="http://schemas.openxmlformats.org/officeDocument/2006/relationships/hyperlink" Target="https://www.myonlinetraininghub.com/financial-modelling-course" TargetMode="External"/><Relationship Id="rId4" Type="http://schemas.openxmlformats.org/officeDocument/2006/relationships/hyperlink" Target="https://www.myonlinetraininghub.com/excel-forum" TargetMode="External"/><Relationship Id="rId9" Type="http://schemas.openxmlformats.org/officeDocument/2006/relationships/hyperlink" Target="https://www.myonlinetraininghub.com/advanced-excel-formulas-course" TargetMode="External"/><Relationship Id="rId14" Type="http://schemas.openxmlformats.org/officeDocument/2006/relationships/hyperlink" Target="https://www.myonlinetraininghub.com/excel-for-decision-making-course"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ivotTable" Target="../pivotTables/pivotTable1.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ivotTable" Target="../pivotTables/pivotTable2.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ivotTable" Target="../pivotTables/pivotTable3.xm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ivotTable" Target="../pivotTables/pivotTable5.xml"/><Relationship Id="rId1" Type="http://schemas.openxmlformats.org/officeDocument/2006/relationships/pivotTable" Target="../pivotTables/pivotTable4.xml"/><Relationship Id="rId4" Type="http://schemas.microsoft.com/office/2007/relationships/slicer" Target="../slicers/slicer1.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E03260-D1DB-4858-98E0-F089EE18EF84}">
  <dimension ref="A1:Q30"/>
  <sheetViews>
    <sheetView showGridLines="0" showRowColHeaders="0" tabSelected="1" workbookViewId="0"/>
  </sheetViews>
  <sheetFormatPr defaultColWidth="0" defaultRowHeight="15" customHeight="1" zeroHeight="1" x14ac:dyDescent="0.25"/>
  <cols>
    <col min="1" max="1" width="4.85546875" customWidth="1"/>
    <col min="2" max="17" width="9.140625" customWidth="1"/>
    <col min="18" max="16384" width="9.140625" hidden="1"/>
  </cols>
  <sheetData>
    <row r="1" spans="1:17" ht="52.5" customHeight="1" x14ac:dyDescent="0.25">
      <c r="A1" s="31"/>
      <c r="B1" s="38" t="s">
        <v>0</v>
      </c>
      <c r="C1" s="38"/>
      <c r="D1" s="38"/>
      <c r="E1" s="38"/>
      <c r="F1" s="38"/>
      <c r="G1" s="38"/>
      <c r="H1" s="38"/>
      <c r="I1" s="38"/>
      <c r="J1" s="38"/>
      <c r="K1" s="38"/>
      <c r="L1" s="38"/>
      <c r="M1" s="38"/>
      <c r="N1" s="38"/>
      <c r="O1" s="38"/>
      <c r="P1" s="38"/>
      <c r="Q1" s="38"/>
    </row>
    <row r="2" spans="1:17" x14ac:dyDescent="0.25"/>
    <row r="3" spans="1:17" ht="18.75" x14ac:dyDescent="0.3">
      <c r="B3" s="39" t="s">
        <v>1</v>
      </c>
    </row>
    <row r="4" spans="1:17" ht="18.75" x14ac:dyDescent="0.25">
      <c r="B4" s="40" t="s">
        <v>2</v>
      </c>
    </row>
    <row r="5" spans="1:17" ht="18.75" x14ac:dyDescent="0.25">
      <c r="B5" s="40" t="s">
        <v>3</v>
      </c>
    </row>
    <row r="6" spans="1:17" ht="18.75" x14ac:dyDescent="0.25">
      <c r="B6" s="40" t="s">
        <v>4</v>
      </c>
    </row>
    <row r="7" spans="1:17" ht="18.75" x14ac:dyDescent="0.25">
      <c r="B7" s="40"/>
    </row>
    <row r="8" spans="1:17" ht="18.75" x14ac:dyDescent="0.25">
      <c r="B8" s="40" t="s">
        <v>5</v>
      </c>
    </row>
    <row r="9" spans="1:17" x14ac:dyDescent="0.25"/>
    <row r="10" spans="1:17" ht="18.75" x14ac:dyDescent="0.25">
      <c r="B10" s="40" t="s">
        <v>6</v>
      </c>
    </row>
    <row r="11" spans="1:17" ht="18.75" x14ac:dyDescent="0.25">
      <c r="B11" s="40" t="s">
        <v>7</v>
      </c>
    </row>
    <row r="30" spans="2:2" hidden="1" x14ac:dyDescent="0.25">
      <c r="B30" t="s">
        <v>8</v>
      </c>
    </row>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F58060-4FD5-4188-9BBA-DC0869D6A1B4}">
  <dimension ref="A1:Q11"/>
  <sheetViews>
    <sheetView workbookViewId="0"/>
  </sheetViews>
  <sheetFormatPr defaultRowHeight="15" x14ac:dyDescent="0.25"/>
  <cols>
    <col min="1" max="1" width="3.7109375" customWidth="1"/>
    <col min="2" max="3" width="10.5703125" bestFit="1" customWidth="1"/>
    <col min="4" max="5" width="11" bestFit="1" customWidth="1"/>
    <col min="6" max="6" width="10.7109375" bestFit="1" customWidth="1"/>
    <col min="7" max="7" width="11.28515625" bestFit="1" customWidth="1"/>
    <col min="8" max="8" width="10.7109375" bestFit="1" customWidth="1"/>
    <col min="9" max="9" width="18.28515625" bestFit="1" customWidth="1"/>
  </cols>
  <sheetData>
    <row r="1" spans="1:17" s="33" customFormat="1" ht="48.75" customHeight="1" x14ac:dyDescent="0.3">
      <c r="A1" s="31"/>
      <c r="B1" s="32" t="s">
        <v>664</v>
      </c>
      <c r="C1" s="32"/>
      <c r="D1" s="32"/>
      <c r="E1" s="32"/>
      <c r="F1" s="32"/>
      <c r="G1" s="32"/>
      <c r="H1" s="32"/>
      <c r="I1" s="32"/>
      <c r="J1" s="32"/>
      <c r="K1" s="32"/>
      <c r="L1" s="32"/>
      <c r="M1" s="32"/>
      <c r="N1" s="32"/>
      <c r="O1" s="32"/>
      <c r="P1" s="32"/>
      <c r="Q1" s="32"/>
    </row>
    <row r="4" spans="1:17" x14ac:dyDescent="0.25">
      <c r="B4" s="6" t="s">
        <v>585</v>
      </c>
      <c r="C4" t="s">
        <v>603</v>
      </c>
      <c r="D4" t="s">
        <v>604</v>
      </c>
      <c r="E4" t="s">
        <v>605</v>
      </c>
      <c r="F4" t="s">
        <v>606</v>
      </c>
      <c r="G4" t="s">
        <v>607</v>
      </c>
      <c r="H4" t="s">
        <v>608</v>
      </c>
      <c r="I4" t="s">
        <v>609</v>
      </c>
    </row>
    <row r="5" spans="1:17" x14ac:dyDescent="0.25">
      <c r="B5" s="16" t="s">
        <v>66</v>
      </c>
      <c r="C5">
        <v>14196.910000000002</v>
      </c>
      <c r="D5">
        <v>22183.16</v>
      </c>
      <c r="E5">
        <v>44623.719999999994</v>
      </c>
      <c r="F5">
        <v>21264.98</v>
      </c>
      <c r="G5">
        <v>12076.03</v>
      </c>
      <c r="H5">
        <v>6130.88</v>
      </c>
      <c r="I5" s="7">
        <v>120475.68</v>
      </c>
    </row>
    <row r="6" spans="1:17" x14ac:dyDescent="0.25">
      <c r="B6" s="16" t="s">
        <v>55</v>
      </c>
      <c r="C6">
        <v>2569.9499999999998</v>
      </c>
      <c r="D6">
        <v>35115.950000000004</v>
      </c>
      <c r="E6">
        <v>34404.37999999999</v>
      </c>
      <c r="F6">
        <v>24102.28</v>
      </c>
      <c r="G6">
        <v>13656.629999999997</v>
      </c>
      <c r="H6">
        <v>7555.4000000000005</v>
      </c>
      <c r="I6" s="7">
        <v>117404.59</v>
      </c>
    </row>
    <row r="7" spans="1:17" x14ac:dyDescent="0.25">
      <c r="B7" s="16" t="s">
        <v>75</v>
      </c>
      <c r="C7">
        <v>10218.810000000001</v>
      </c>
      <c r="D7">
        <v>26184.809999999998</v>
      </c>
      <c r="E7">
        <v>47725.479999999989</v>
      </c>
      <c r="F7">
        <v>34701.419999999991</v>
      </c>
      <c r="G7">
        <v>23425.049999999996</v>
      </c>
      <c r="H7">
        <v>5420.05</v>
      </c>
      <c r="I7" s="7">
        <v>147675.62000000005</v>
      </c>
    </row>
    <row r="8" spans="1:17" x14ac:dyDescent="0.25">
      <c r="B8" s="16" t="s">
        <v>69</v>
      </c>
      <c r="C8">
        <v>10644.68</v>
      </c>
      <c r="D8">
        <v>21890.75</v>
      </c>
      <c r="E8">
        <v>22503.86</v>
      </c>
      <c r="F8">
        <v>28881.66</v>
      </c>
      <c r="G8">
        <v>30419.89</v>
      </c>
      <c r="H8">
        <v>927.29</v>
      </c>
      <c r="I8" s="7">
        <v>115268.13000000002</v>
      </c>
    </row>
    <row r="9" spans="1:17" x14ac:dyDescent="0.25">
      <c r="B9" s="16" t="s">
        <v>49</v>
      </c>
      <c r="C9">
        <v>15405.779999999999</v>
      </c>
      <c r="D9">
        <v>28668.030000000002</v>
      </c>
      <c r="E9">
        <v>31968.889999999996</v>
      </c>
      <c r="F9">
        <v>32350.239999999998</v>
      </c>
      <c r="G9">
        <v>11144.98</v>
      </c>
      <c r="H9">
        <v>3993.559999999999</v>
      </c>
      <c r="I9" s="7">
        <v>123531.47999999998</v>
      </c>
    </row>
    <row r="10" spans="1:17" x14ac:dyDescent="0.25">
      <c r="B10" s="16" t="s">
        <v>610</v>
      </c>
      <c r="C10">
        <v>53036.129999999983</v>
      </c>
      <c r="D10">
        <v>134042.69999999998</v>
      </c>
      <c r="E10">
        <v>181226.32999999996</v>
      </c>
      <c r="F10">
        <v>141300.58000000005</v>
      </c>
      <c r="G10">
        <v>90722.579999999987</v>
      </c>
      <c r="H10">
        <v>24027.180000000004</v>
      </c>
      <c r="I10" s="7">
        <v>624355.49999999965</v>
      </c>
    </row>
    <row r="11" spans="1:17" x14ac:dyDescent="0.25">
      <c r="B11" s="16" t="s">
        <v>577</v>
      </c>
      <c r="C11">
        <v>106072.25999999998</v>
      </c>
      <c r="D11">
        <v>268085.40000000002</v>
      </c>
      <c r="E11">
        <v>362452.65999999992</v>
      </c>
      <c r="F11">
        <v>282601.16000000003</v>
      </c>
      <c r="G11">
        <v>181445.15999999997</v>
      </c>
      <c r="H11">
        <v>48054.36</v>
      </c>
      <c r="I11" s="7">
        <v>1248710.9999999995</v>
      </c>
    </row>
  </sheetData>
  <pageMargins left="0.7" right="0.7" top="0.75" bottom="0.75" header="0.3" footer="0.3"/>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92D692-ECF8-418D-A641-F991EC6C5F18}">
  <dimension ref="A1:H40"/>
  <sheetViews>
    <sheetView showGridLines="0" showRowColHeaders="0" zoomScaleNormal="100" workbookViewId="0">
      <selection activeCell="G6" sqref="G6"/>
    </sheetView>
  </sheetViews>
  <sheetFormatPr defaultColWidth="0" defaultRowHeight="15" customHeight="1" zeroHeight="1" x14ac:dyDescent="0.25"/>
  <cols>
    <col min="1" max="1" width="4" customWidth="1"/>
    <col min="2" max="2" width="46.28515625" customWidth="1"/>
    <col min="3" max="3" width="61" customWidth="1"/>
    <col min="4" max="4" width="1.42578125" customWidth="1"/>
    <col min="5" max="7" width="9.140625" customWidth="1"/>
    <col min="8" max="16384" width="9.140625" hidden="1"/>
  </cols>
  <sheetData>
    <row r="1" spans="1:8" ht="51" customHeight="1" x14ac:dyDescent="0.25">
      <c r="A1" s="31"/>
      <c r="B1" s="38" t="s">
        <v>611</v>
      </c>
      <c r="C1" s="38"/>
      <c r="D1" s="38"/>
      <c r="E1" s="38"/>
      <c r="F1" s="38"/>
      <c r="G1" s="38"/>
      <c r="H1" s="38"/>
    </row>
    <row r="2" spans="1:8" x14ac:dyDescent="0.25"/>
    <row r="3" spans="1:8" x14ac:dyDescent="0.25">
      <c r="B3" s="29" t="s">
        <v>612</v>
      </c>
    </row>
    <row r="4" spans="1:8" x14ac:dyDescent="0.25">
      <c r="B4" s="41" t="s">
        <v>613</v>
      </c>
      <c r="C4" s="42" t="s">
        <v>614</v>
      </c>
    </row>
    <row r="5" spans="1:8" x14ac:dyDescent="0.25">
      <c r="B5" s="41" t="s">
        <v>615</v>
      </c>
      <c r="C5" s="42" t="s">
        <v>616</v>
      </c>
    </row>
    <row r="6" spans="1:8" x14ac:dyDescent="0.25">
      <c r="B6" s="41" t="s">
        <v>617</v>
      </c>
      <c r="C6" s="42" t="s">
        <v>618</v>
      </c>
    </row>
    <row r="7" spans="1:8" x14ac:dyDescent="0.25"/>
    <row r="8" spans="1:8" x14ac:dyDescent="0.25">
      <c r="B8" s="29" t="s">
        <v>619</v>
      </c>
    </row>
    <row r="9" spans="1:8" x14ac:dyDescent="0.25">
      <c r="B9" s="41" t="s">
        <v>620</v>
      </c>
      <c r="C9" s="42" t="s">
        <v>621</v>
      </c>
    </row>
    <row r="10" spans="1:8" x14ac:dyDescent="0.25"/>
    <row r="11" spans="1:8" x14ac:dyDescent="0.25">
      <c r="B11" s="29" t="s">
        <v>622</v>
      </c>
    </row>
    <row r="12" spans="1:8" x14ac:dyDescent="0.25">
      <c r="B12" s="41" t="s">
        <v>623</v>
      </c>
      <c r="C12" s="42" t="s">
        <v>624</v>
      </c>
    </row>
    <row r="13" spans="1:8" x14ac:dyDescent="0.25">
      <c r="B13" s="41" t="s">
        <v>625</v>
      </c>
      <c r="C13" s="42" t="s">
        <v>626</v>
      </c>
    </row>
    <row r="14" spans="1:8" x14ac:dyDescent="0.25">
      <c r="B14" s="41" t="s">
        <v>627</v>
      </c>
      <c r="C14" s="42" t="s">
        <v>628</v>
      </c>
    </row>
    <row r="15" spans="1:8" x14ac:dyDescent="0.25">
      <c r="B15" s="41" t="s">
        <v>629</v>
      </c>
      <c r="C15" s="42" t="s">
        <v>630</v>
      </c>
    </row>
    <row r="16" spans="1:8" x14ac:dyDescent="0.25">
      <c r="B16" s="41" t="s">
        <v>631</v>
      </c>
      <c r="C16" s="42" t="s">
        <v>632</v>
      </c>
    </row>
    <row r="17" spans="2:3" x14ac:dyDescent="0.25">
      <c r="B17" s="41" t="s">
        <v>633</v>
      </c>
      <c r="C17" s="42" t="s">
        <v>634</v>
      </c>
    </row>
    <row r="18" spans="2:3" x14ac:dyDescent="0.25">
      <c r="B18" s="41" t="s">
        <v>635</v>
      </c>
      <c r="C18" s="42" t="s">
        <v>636</v>
      </c>
    </row>
    <row r="19" spans="2:3" x14ac:dyDescent="0.25">
      <c r="B19" s="41" t="s">
        <v>637</v>
      </c>
      <c r="C19" s="42" t="s">
        <v>638</v>
      </c>
    </row>
    <row r="20" spans="2:3" x14ac:dyDescent="0.25">
      <c r="B20" s="41" t="s">
        <v>639</v>
      </c>
      <c r="C20" s="42" t="s">
        <v>640</v>
      </c>
    </row>
    <row r="21" spans="2:3" x14ac:dyDescent="0.25">
      <c r="B21" s="41" t="s">
        <v>641</v>
      </c>
      <c r="C21" s="42" t="s">
        <v>642</v>
      </c>
    </row>
    <row r="22" spans="2:3" x14ac:dyDescent="0.25">
      <c r="B22" s="41" t="s">
        <v>643</v>
      </c>
      <c r="C22" s="42" t="s">
        <v>644</v>
      </c>
    </row>
    <row r="23" spans="2:3" x14ac:dyDescent="0.25">
      <c r="B23" s="41" t="s">
        <v>645</v>
      </c>
      <c r="C23" s="42" t="s">
        <v>646</v>
      </c>
    </row>
    <row r="24" spans="2:3" x14ac:dyDescent="0.25">
      <c r="B24" s="41" t="s">
        <v>647</v>
      </c>
      <c r="C24" s="42" t="s">
        <v>648</v>
      </c>
    </row>
    <row r="25" spans="2:3" x14ac:dyDescent="0.25">
      <c r="B25" s="41" t="s">
        <v>649</v>
      </c>
      <c r="C25" s="42" t="s">
        <v>650</v>
      </c>
    </row>
    <row r="26" spans="2:3" x14ac:dyDescent="0.25">
      <c r="B26" s="41" t="s">
        <v>651</v>
      </c>
      <c r="C26" s="42" t="s">
        <v>652</v>
      </c>
    </row>
    <row r="27" spans="2:3" x14ac:dyDescent="0.25">
      <c r="B27" s="41" t="s">
        <v>653</v>
      </c>
      <c r="C27" s="42" t="s">
        <v>654</v>
      </c>
    </row>
    <row r="28" spans="2:3" x14ac:dyDescent="0.25">
      <c r="B28" s="41" t="s">
        <v>655</v>
      </c>
      <c r="C28" s="42" t="s">
        <v>656</v>
      </c>
    </row>
    <row r="29" spans="2:3" x14ac:dyDescent="0.25">
      <c r="B29" s="41" t="s">
        <v>639</v>
      </c>
      <c r="C29" s="42" t="s">
        <v>640</v>
      </c>
    </row>
    <row r="30" spans="2:3" x14ac:dyDescent="0.25">
      <c r="B30" s="41" t="s">
        <v>657</v>
      </c>
      <c r="C30" s="42" t="s">
        <v>658</v>
      </c>
    </row>
    <row r="31" spans="2:3" x14ac:dyDescent="0.25">
      <c r="B31" s="41"/>
      <c r="C31" s="42"/>
    </row>
    <row r="32" spans="2:3" x14ac:dyDescent="0.25">
      <c r="B32" s="29" t="s">
        <v>659</v>
      </c>
    </row>
    <row r="33" spans="2:3" x14ac:dyDescent="0.25">
      <c r="B33" s="41" t="s">
        <v>660</v>
      </c>
      <c r="C33" s="42" t="s">
        <v>661</v>
      </c>
    </row>
    <row r="34" spans="2:3" x14ac:dyDescent="0.25">
      <c r="B34" s="41"/>
      <c r="C34" s="42"/>
    </row>
    <row r="35" spans="2:3" x14ac:dyDescent="0.25">
      <c r="B35" s="29" t="s">
        <v>662</v>
      </c>
      <c r="C35" s="42"/>
    </row>
    <row r="36" spans="2:3" x14ac:dyDescent="0.25"/>
    <row r="37" spans="2:3" x14ac:dyDescent="0.25"/>
    <row r="38" spans="2:3" x14ac:dyDescent="0.25"/>
    <row r="39" spans="2:3" x14ac:dyDescent="0.25"/>
    <row r="40" spans="2:3" x14ac:dyDescent="0.25"/>
  </sheetData>
  <hyperlinks>
    <hyperlink ref="C5" r:id="rId1" display="http://www.myonlinetraininghub.com/category/excel-charts" xr:uid="{4FFFD58E-405B-4A15-AB4E-5552591367C9}"/>
    <hyperlink ref="C6" r:id="rId2" display="http://www.myonlinetraininghub.com/category/excel-dashboard" xr:uid="{51A0BE33-85E7-40EB-BCD1-95BD31221DA8}"/>
    <hyperlink ref="C9" r:id="rId3" display="http://www.myonlinetraininghub.com/excel-webinars" xr:uid="{1470E36E-E432-4F81-A0AE-F284658A33EE}"/>
    <hyperlink ref="C33" r:id="rId4" xr:uid="{780F9487-C934-4FE7-976D-A6558D68F907}"/>
    <hyperlink ref="C4" r:id="rId5" xr:uid="{F6E293E2-2BF5-4F0E-9193-ABD987BC546E}"/>
    <hyperlink ref="C19" r:id="rId6" xr:uid="{49798EB0-ED6B-41D8-AFEF-0F8DE2F1F34F}"/>
    <hyperlink ref="C18" r:id="rId7" xr:uid="{DC81A639-F9D7-4F39-A938-104C2FE267A0}"/>
    <hyperlink ref="C12" r:id="rId8" xr:uid="{C2A44C4D-6D39-4E8A-AF18-68A27E78F115}"/>
    <hyperlink ref="C13" r:id="rId9" xr:uid="{8492A0A5-3FC0-428D-A63C-28235CAE9EAD}"/>
    <hyperlink ref="C14" r:id="rId10" xr:uid="{4744525E-E54F-4B40-9612-F080A48EBE5C}"/>
    <hyperlink ref="C15" r:id="rId11" xr:uid="{F62EAE23-6B88-4204-B8FB-F0A120E0102A}"/>
    <hyperlink ref="C16" r:id="rId12" xr:uid="{31E7708F-D0F6-4B9E-AE7F-D2468E4F2AD6}"/>
    <hyperlink ref="C17" r:id="rId13" xr:uid="{CE29EC35-4D80-4142-943A-12A426B77E38}"/>
    <hyperlink ref="C22" r:id="rId14" xr:uid="{5CD82820-1398-44B3-9D59-00FF7AFF6877}"/>
    <hyperlink ref="C23" r:id="rId15" xr:uid="{32ADE015-387E-407A-920E-EDF837E94535}"/>
    <hyperlink ref="C24" r:id="rId16" xr:uid="{C6519F94-6126-4A00-BCB7-E19609B82105}"/>
    <hyperlink ref="C25" r:id="rId17" xr:uid="{983DA4BC-AA73-42AE-956F-A925EDA4994E}"/>
    <hyperlink ref="C26" r:id="rId18" xr:uid="{8912C1ED-1CEB-407D-8512-1440EC9748A0}"/>
    <hyperlink ref="C27" r:id="rId19" xr:uid="{1D7C31E1-3AE2-4003-BA55-E00ED45E3B5B}"/>
    <hyperlink ref="C30" r:id="rId20" xr:uid="{8609C461-E49B-421A-9D38-490CB517801C}"/>
  </hyperlinks>
  <pageMargins left="0.7" right="0.7" top="0.75" bottom="0.75" header="0.3" footer="0.3"/>
  <drawing r:id="rId2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22"/>
  <sheetViews>
    <sheetView workbookViewId="0"/>
  </sheetViews>
  <sheetFormatPr defaultColWidth="8.85546875" defaultRowHeight="15" x14ac:dyDescent="0.25"/>
  <cols>
    <col min="1" max="1" width="3.28515625" customWidth="1"/>
    <col min="2" max="2" width="84.5703125" bestFit="1" customWidth="1"/>
  </cols>
  <sheetData>
    <row r="1" spans="1:17" s="33" customFormat="1" ht="48.75" customHeight="1" x14ac:dyDescent="0.3">
      <c r="A1" s="31"/>
      <c r="B1" s="32" t="s">
        <v>9</v>
      </c>
      <c r="C1" s="32"/>
      <c r="D1" s="32"/>
      <c r="E1" s="32"/>
      <c r="F1" s="32"/>
      <c r="G1" s="32"/>
      <c r="H1" s="32"/>
      <c r="I1" s="32"/>
      <c r="J1" s="32"/>
      <c r="K1" s="32"/>
      <c r="L1" s="32"/>
      <c r="M1" s="32"/>
      <c r="N1" s="32"/>
      <c r="O1" s="32"/>
      <c r="P1" s="32"/>
      <c r="Q1" s="32"/>
    </row>
    <row r="2" spans="1:17" ht="26.1" customHeight="1" x14ac:dyDescent="0.25"/>
    <row r="3" spans="1:17" ht="18" customHeight="1" x14ac:dyDescent="0.25">
      <c r="B3" s="1" t="s">
        <v>10</v>
      </c>
    </row>
    <row r="4" spans="1:17" x14ac:dyDescent="0.25">
      <c r="B4" s="2"/>
    </row>
    <row r="5" spans="1:17" ht="18" customHeight="1" x14ac:dyDescent="0.25">
      <c r="B5" s="3" t="s">
        <v>11</v>
      </c>
    </row>
    <row r="6" spans="1:17" ht="18" customHeight="1" x14ac:dyDescent="0.25">
      <c r="B6" s="3" t="s">
        <v>12</v>
      </c>
    </row>
    <row r="7" spans="1:17" ht="18" customHeight="1" x14ac:dyDescent="0.25">
      <c r="B7" s="2"/>
    </row>
    <row r="8" spans="1:17" ht="18" customHeight="1" x14ac:dyDescent="0.25">
      <c r="B8" s="4" t="s">
        <v>13</v>
      </c>
    </row>
    <row r="9" spans="1:17" ht="18" customHeight="1" x14ac:dyDescent="0.25">
      <c r="B9" s="5" t="s">
        <v>14</v>
      </c>
    </row>
    <row r="10" spans="1:17" ht="18" customHeight="1" x14ac:dyDescent="0.25">
      <c r="B10" s="5" t="s">
        <v>15</v>
      </c>
    </row>
    <row r="11" spans="1:17" ht="18" customHeight="1" x14ac:dyDescent="0.25">
      <c r="B11" s="5" t="s">
        <v>16</v>
      </c>
    </row>
    <row r="12" spans="1:17" ht="18" customHeight="1" x14ac:dyDescent="0.25">
      <c r="B12" s="5" t="s">
        <v>17</v>
      </c>
    </row>
    <row r="13" spans="1:17" ht="18" customHeight="1" x14ac:dyDescent="0.25">
      <c r="B13" s="5" t="s">
        <v>18</v>
      </c>
    </row>
    <row r="14" spans="1:17" ht="18" customHeight="1" x14ac:dyDescent="0.25">
      <c r="B14" s="2"/>
    </row>
    <row r="15" spans="1:17" ht="18" customHeight="1" x14ac:dyDescent="0.25">
      <c r="B15" s="4" t="s">
        <v>19</v>
      </c>
    </row>
    <row r="16" spans="1:17" ht="18" customHeight="1" x14ac:dyDescent="0.25">
      <c r="B16" s="5" t="s">
        <v>20</v>
      </c>
    </row>
    <row r="17" spans="2:2" ht="18" customHeight="1" x14ac:dyDescent="0.25">
      <c r="B17" s="5" t="s">
        <v>21</v>
      </c>
    </row>
    <row r="18" spans="2:2" ht="18" customHeight="1" x14ac:dyDescent="0.25">
      <c r="B18" s="5" t="s">
        <v>22</v>
      </c>
    </row>
    <row r="19" spans="2:2" ht="18" customHeight="1" x14ac:dyDescent="0.25">
      <c r="B19" s="5" t="s">
        <v>23</v>
      </c>
    </row>
    <row r="20" spans="2:2" ht="18" customHeight="1" x14ac:dyDescent="0.25">
      <c r="B20" s="5" t="s">
        <v>24</v>
      </c>
    </row>
    <row r="21" spans="2:2" ht="18" customHeight="1" x14ac:dyDescent="0.25">
      <c r="B21" s="2"/>
    </row>
    <row r="22" spans="2:2" x14ac:dyDescent="0.25">
      <c r="B22" s="4" t="s">
        <v>25</v>
      </c>
    </row>
  </sheetData>
  <pageMargins left="0.75" right="0.75" top="1" bottom="1" header="0.5" footer="0.5"/>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487"/>
  <sheetViews>
    <sheetView workbookViewId="0"/>
  </sheetViews>
  <sheetFormatPr defaultColWidth="8.85546875" defaultRowHeight="15" x14ac:dyDescent="0.25"/>
  <cols>
    <col min="1" max="1" width="3.85546875" customWidth="1"/>
    <col min="2" max="2" width="14.28515625" bestFit="1" customWidth="1"/>
    <col min="3" max="3" width="11.5703125" bestFit="1" customWidth="1"/>
    <col min="4" max="4" width="12.140625" bestFit="1" customWidth="1"/>
    <col min="5" max="5" width="22.42578125" bestFit="1" customWidth="1"/>
    <col min="6" max="6" width="14.7109375" bestFit="1" customWidth="1"/>
    <col min="7" max="7" width="15.7109375" bestFit="1" customWidth="1"/>
    <col min="8" max="8" width="13.5703125" bestFit="1" customWidth="1"/>
    <col min="9" max="9" width="12.42578125" bestFit="1" customWidth="1"/>
    <col min="10" max="10" width="11.7109375" bestFit="1" customWidth="1"/>
    <col min="11" max="11" width="14" bestFit="1" customWidth="1"/>
    <col min="12" max="12" width="8.28515625" bestFit="1" customWidth="1"/>
    <col min="13" max="13" width="10" customWidth="1"/>
    <col min="14" max="14" width="14.140625" bestFit="1" customWidth="1"/>
    <col min="15" max="15" width="14" bestFit="1" customWidth="1"/>
    <col min="16" max="16" width="8.140625" bestFit="1" customWidth="1"/>
    <col min="17" max="17" width="9.7109375" bestFit="1" customWidth="1"/>
    <col min="18" max="18" width="9.28515625" bestFit="1" customWidth="1"/>
  </cols>
  <sheetData>
    <row r="1" spans="1:20" s="33" customFormat="1" ht="48.75" customHeight="1" x14ac:dyDescent="0.3">
      <c r="A1" s="31"/>
      <c r="B1" s="32" t="s">
        <v>26</v>
      </c>
      <c r="C1" s="32"/>
      <c r="D1" s="32"/>
      <c r="E1" s="32"/>
      <c r="F1" s="32"/>
      <c r="G1" s="32"/>
      <c r="H1" s="32"/>
      <c r="I1" s="32"/>
      <c r="J1" s="32"/>
      <c r="K1" s="32"/>
      <c r="L1" s="32"/>
      <c r="M1" s="32"/>
      <c r="N1" s="32"/>
      <c r="O1" s="32"/>
      <c r="P1" s="32"/>
      <c r="Q1" s="32"/>
    </row>
    <row r="3" spans="1:20" x14ac:dyDescent="0.25">
      <c r="B3" s="17" t="s">
        <v>27</v>
      </c>
      <c r="C3" s="17" t="s">
        <v>28</v>
      </c>
      <c r="D3" s="17" t="s">
        <v>29</v>
      </c>
      <c r="E3" s="17" t="s">
        <v>30</v>
      </c>
      <c r="F3" s="17" t="s">
        <v>31</v>
      </c>
      <c r="G3" s="17" t="s">
        <v>32</v>
      </c>
      <c r="H3" s="17" t="s">
        <v>33</v>
      </c>
      <c r="I3" s="17" t="s">
        <v>34</v>
      </c>
      <c r="J3" s="17" t="s">
        <v>35</v>
      </c>
      <c r="K3" s="17" t="s">
        <v>36</v>
      </c>
      <c r="L3" s="17" t="s">
        <v>37</v>
      </c>
      <c r="M3" s="17" t="s">
        <v>38</v>
      </c>
      <c r="N3" s="17" t="s">
        <v>39</v>
      </c>
      <c r="O3" s="17" t="s">
        <v>40</v>
      </c>
      <c r="P3" s="17" t="s">
        <v>41</v>
      </c>
      <c r="Q3" s="17" t="s">
        <v>42</v>
      </c>
      <c r="R3" s="17" t="s">
        <v>43</v>
      </c>
    </row>
    <row r="4" spans="1:20" ht="14.25" customHeight="1" x14ac:dyDescent="0.25">
      <c r="B4" s="8" t="s">
        <v>44</v>
      </c>
      <c r="C4" s="9">
        <v>46027</v>
      </c>
      <c r="D4" s="10" t="s">
        <v>45</v>
      </c>
      <c r="E4" s="10" t="s">
        <v>46</v>
      </c>
      <c r="F4" s="10" t="s">
        <v>47</v>
      </c>
      <c r="G4" s="10" t="s">
        <v>48</v>
      </c>
      <c r="H4" s="10" t="s">
        <v>49</v>
      </c>
      <c r="I4" s="11">
        <v>401.37</v>
      </c>
      <c r="J4" s="11">
        <v>149.5</v>
      </c>
      <c r="K4" s="12">
        <v>106216</v>
      </c>
      <c r="L4" s="12">
        <v>575</v>
      </c>
      <c r="M4" s="15">
        <f>CampaignData[[#This Row],[Clicks]]/CampaignData[[#This Row],[Impressions]]</f>
        <v>5.413497024930331E-3</v>
      </c>
      <c r="N4" s="11">
        <v>9</v>
      </c>
      <c r="O4" s="11">
        <v>1127.77</v>
      </c>
      <c r="P4" s="13">
        <f>CampaignData[[#This Row],[Revenue ($)]]/CampaignData[[#This Row],[Spend ($)]]</f>
        <v>7.5436120401337794</v>
      </c>
      <c r="Q4" s="11">
        <f>IFERROR(CampaignData[[#This Row],[Spend ($)]]/CampaignData[[#This Row],[Conversions]],0)</f>
        <v>16.611111111111111</v>
      </c>
      <c r="R4" s="10" t="s">
        <v>50</v>
      </c>
      <c r="T4" s="14"/>
    </row>
    <row r="5" spans="1:20" x14ac:dyDescent="0.25">
      <c r="B5" s="8" t="s">
        <v>51</v>
      </c>
      <c r="C5" s="9">
        <v>46031</v>
      </c>
      <c r="D5" s="10" t="s">
        <v>52</v>
      </c>
      <c r="E5" s="10" t="s">
        <v>53</v>
      </c>
      <c r="F5" s="10" t="s">
        <v>39</v>
      </c>
      <c r="G5" s="10" t="s">
        <v>54</v>
      </c>
      <c r="H5" s="10" t="s">
        <v>55</v>
      </c>
      <c r="I5" s="11">
        <v>1771.75</v>
      </c>
      <c r="J5" s="11">
        <v>260.14</v>
      </c>
      <c r="K5" s="12">
        <v>8970</v>
      </c>
      <c r="L5" s="12">
        <v>232</v>
      </c>
      <c r="M5" s="15">
        <f>CampaignData[[#This Row],[Clicks]]/CampaignData[[#This Row],[Impressions]]</f>
        <v>2.5863991081382386E-2</v>
      </c>
      <c r="N5" s="11">
        <v>22</v>
      </c>
      <c r="O5" s="11">
        <v>4683.95</v>
      </c>
      <c r="P5" s="13">
        <f>CampaignData[[#This Row],[Revenue ($)]]/CampaignData[[#This Row],[Spend ($)]]</f>
        <v>18.005497040055356</v>
      </c>
      <c r="Q5" s="11">
        <f>IFERROR(CampaignData[[#This Row],[Spend ($)]]/CampaignData[[#This Row],[Conversions]],0)</f>
        <v>11.824545454545454</v>
      </c>
      <c r="R5" s="10" t="s">
        <v>56</v>
      </c>
    </row>
    <row r="6" spans="1:20" x14ac:dyDescent="0.25">
      <c r="B6" s="8" t="s">
        <v>57</v>
      </c>
      <c r="C6" s="9">
        <v>46034</v>
      </c>
      <c r="D6" s="10" t="s">
        <v>45</v>
      </c>
      <c r="E6" s="10" t="s">
        <v>46</v>
      </c>
      <c r="F6" s="10" t="s">
        <v>58</v>
      </c>
      <c r="G6" s="10" t="s">
        <v>59</v>
      </c>
      <c r="H6" s="10" t="s">
        <v>55</v>
      </c>
      <c r="I6" s="11">
        <v>1695.84</v>
      </c>
      <c r="J6" s="11">
        <v>1695.84</v>
      </c>
      <c r="K6" s="12">
        <v>135278</v>
      </c>
      <c r="L6" s="12">
        <v>7679</v>
      </c>
      <c r="M6" s="15">
        <f>CampaignData[[#This Row],[Clicks]]/CampaignData[[#This Row],[Impressions]]</f>
        <v>5.6764588477062047E-2</v>
      </c>
      <c r="N6" s="11">
        <v>152</v>
      </c>
      <c r="O6" s="11">
        <v>25041.62</v>
      </c>
      <c r="P6" s="13">
        <f>CampaignData[[#This Row],[Revenue ($)]]/CampaignData[[#This Row],[Spend ($)]]</f>
        <v>14.76649919803755</v>
      </c>
      <c r="Q6" s="11">
        <f>IFERROR(CampaignData[[#This Row],[Spend ($)]]/CampaignData[[#This Row],[Conversions]],0)</f>
        <v>11.156842105263157</v>
      </c>
      <c r="R6" s="10" t="s">
        <v>50</v>
      </c>
    </row>
    <row r="7" spans="1:20" x14ac:dyDescent="0.25">
      <c r="B7" s="8" t="s">
        <v>60</v>
      </c>
      <c r="C7" s="9">
        <v>46034</v>
      </c>
      <c r="D7" s="10" t="s">
        <v>52</v>
      </c>
      <c r="E7" s="10" t="s">
        <v>61</v>
      </c>
      <c r="F7" s="10" t="s">
        <v>58</v>
      </c>
      <c r="G7" s="10" t="s">
        <v>54</v>
      </c>
      <c r="H7" s="10" t="s">
        <v>49</v>
      </c>
      <c r="I7" s="11">
        <v>297.87</v>
      </c>
      <c r="J7" s="11">
        <v>199.91</v>
      </c>
      <c r="K7" s="12">
        <v>8136</v>
      </c>
      <c r="L7" s="12">
        <v>311</v>
      </c>
      <c r="M7" s="15">
        <f>CampaignData[[#This Row],[Clicks]]/CampaignData[[#This Row],[Impressions]]</f>
        <v>3.8225172074729599E-2</v>
      </c>
      <c r="N7" s="11">
        <v>42</v>
      </c>
      <c r="O7" s="11">
        <v>8652.4599999999991</v>
      </c>
      <c r="P7" s="13">
        <f>CampaignData[[#This Row],[Revenue ($)]]/CampaignData[[#This Row],[Spend ($)]]</f>
        <v>43.2817767995598</v>
      </c>
      <c r="Q7" s="11">
        <f>IFERROR(CampaignData[[#This Row],[Spend ($)]]/CampaignData[[#This Row],[Conversions]],0)</f>
        <v>4.7597619047619046</v>
      </c>
      <c r="R7" s="10" t="s">
        <v>50</v>
      </c>
    </row>
    <row r="8" spans="1:20" x14ac:dyDescent="0.25">
      <c r="B8" s="8" t="s">
        <v>62</v>
      </c>
      <c r="C8" s="9">
        <v>46035</v>
      </c>
      <c r="D8" s="10" t="s">
        <v>63</v>
      </c>
      <c r="E8" s="10" t="s">
        <v>64</v>
      </c>
      <c r="F8" s="10" t="s">
        <v>65</v>
      </c>
      <c r="G8" s="10" t="s">
        <v>48</v>
      </c>
      <c r="H8" s="10" t="s">
        <v>66</v>
      </c>
      <c r="I8" s="11">
        <v>3831.98</v>
      </c>
      <c r="J8" s="11">
        <v>3831.98</v>
      </c>
      <c r="K8" s="12">
        <v>108458</v>
      </c>
      <c r="L8" s="12">
        <v>2919</v>
      </c>
      <c r="M8" s="15">
        <f>CampaignData[[#This Row],[Clicks]]/CampaignData[[#This Row],[Impressions]]</f>
        <v>2.6913643991222407E-2</v>
      </c>
      <c r="N8" s="11">
        <v>117</v>
      </c>
      <c r="O8" s="11">
        <v>18525.759999999998</v>
      </c>
      <c r="P8" s="13">
        <f>CampaignData[[#This Row],[Revenue ($)]]/CampaignData[[#This Row],[Spend ($)]]</f>
        <v>4.8345137500717641</v>
      </c>
      <c r="Q8" s="11">
        <f>IFERROR(CampaignData[[#This Row],[Spend ($)]]/CampaignData[[#This Row],[Conversions]],0)</f>
        <v>32.75196581196581</v>
      </c>
      <c r="R8" s="10" t="s">
        <v>67</v>
      </c>
    </row>
    <row r="9" spans="1:20" x14ac:dyDescent="0.25">
      <c r="B9" s="8" t="s">
        <v>68</v>
      </c>
      <c r="C9" s="9">
        <v>46038</v>
      </c>
      <c r="D9" s="10" t="s">
        <v>52</v>
      </c>
      <c r="E9" s="10" t="s">
        <v>53</v>
      </c>
      <c r="F9" s="10" t="s">
        <v>39</v>
      </c>
      <c r="G9" s="10" t="s">
        <v>59</v>
      </c>
      <c r="H9" s="10" t="s">
        <v>69</v>
      </c>
      <c r="I9" s="11">
        <v>4693.7</v>
      </c>
      <c r="J9" s="11">
        <v>222.21</v>
      </c>
      <c r="K9" s="12">
        <v>11516</v>
      </c>
      <c r="L9" s="12">
        <v>125</v>
      </c>
      <c r="M9" s="15">
        <f>CampaignData[[#This Row],[Clicks]]/CampaignData[[#This Row],[Impressions]]</f>
        <v>1.0854463355331712E-2</v>
      </c>
      <c r="N9" s="11">
        <v>9</v>
      </c>
      <c r="O9" s="11">
        <v>1180.78</v>
      </c>
      <c r="P9" s="13">
        <f>CampaignData[[#This Row],[Revenue ($)]]/CampaignData[[#This Row],[Spend ($)]]</f>
        <v>5.3138022591242517</v>
      </c>
      <c r="Q9" s="11">
        <f>IFERROR(CampaignData[[#This Row],[Spend ($)]]/CampaignData[[#This Row],[Conversions]],0)</f>
        <v>24.69</v>
      </c>
      <c r="R9" s="10" t="s">
        <v>50</v>
      </c>
    </row>
    <row r="10" spans="1:20" x14ac:dyDescent="0.25">
      <c r="B10" s="8" t="s">
        <v>70</v>
      </c>
      <c r="C10" s="9">
        <v>46041</v>
      </c>
      <c r="D10" s="10" t="s">
        <v>45</v>
      </c>
      <c r="E10" s="10" t="s">
        <v>71</v>
      </c>
      <c r="F10" s="10" t="s">
        <v>72</v>
      </c>
      <c r="G10" s="10" t="s">
        <v>54</v>
      </c>
      <c r="H10" s="10" t="s">
        <v>66</v>
      </c>
      <c r="I10" s="11">
        <v>715.01</v>
      </c>
      <c r="J10" s="11">
        <v>317.24</v>
      </c>
      <c r="K10" s="12">
        <v>111471</v>
      </c>
      <c r="L10" s="12">
        <v>4532</v>
      </c>
      <c r="M10" s="15">
        <f>CampaignData[[#This Row],[Clicks]]/CampaignData[[#This Row],[Impressions]]</f>
        <v>4.0656314198311672E-2</v>
      </c>
      <c r="N10" s="11">
        <v>73</v>
      </c>
      <c r="O10" s="11">
        <v>10589.94</v>
      </c>
      <c r="P10" s="13">
        <f>CampaignData[[#This Row],[Revenue ($)]]/CampaignData[[#This Row],[Spend ($)]]</f>
        <v>33.381477745555415</v>
      </c>
      <c r="Q10" s="11">
        <f>IFERROR(CampaignData[[#This Row],[Spend ($)]]/CampaignData[[#This Row],[Conversions]],0)</f>
        <v>4.3457534246575342</v>
      </c>
      <c r="R10" s="10" t="s">
        <v>50</v>
      </c>
    </row>
    <row r="11" spans="1:20" x14ac:dyDescent="0.25">
      <c r="B11" s="8" t="s">
        <v>73</v>
      </c>
      <c r="C11" s="9">
        <v>46041</v>
      </c>
      <c r="D11" s="10" t="s">
        <v>45</v>
      </c>
      <c r="E11" s="10" t="s">
        <v>46</v>
      </c>
      <c r="F11" s="10" t="s">
        <v>72</v>
      </c>
      <c r="G11" s="10" t="s">
        <v>54</v>
      </c>
      <c r="H11" s="10" t="s">
        <v>55</v>
      </c>
      <c r="I11" s="11">
        <v>1338.78</v>
      </c>
      <c r="J11" s="11">
        <v>373.45</v>
      </c>
      <c r="K11" s="12">
        <v>89970</v>
      </c>
      <c r="L11" s="12">
        <v>5335</v>
      </c>
      <c r="M11" s="15">
        <f>CampaignData[[#This Row],[Clicks]]/CampaignData[[#This Row],[Impressions]]</f>
        <v>5.9297543625652996E-2</v>
      </c>
      <c r="N11" s="11">
        <v>38</v>
      </c>
      <c r="O11" s="11">
        <v>2373.2600000000002</v>
      </c>
      <c r="P11" s="13">
        <f>CampaignData[[#This Row],[Revenue ($)]]/CampaignData[[#This Row],[Spend ($)]]</f>
        <v>6.3549605034141123</v>
      </c>
      <c r="Q11" s="11">
        <f>IFERROR(CampaignData[[#This Row],[Spend ($)]]/CampaignData[[#This Row],[Conversions]],0)</f>
        <v>9.8276315789473685</v>
      </c>
      <c r="R11" s="10" t="s">
        <v>50</v>
      </c>
    </row>
    <row r="12" spans="1:20" x14ac:dyDescent="0.25">
      <c r="B12" s="8" t="s">
        <v>74</v>
      </c>
      <c r="C12" s="9">
        <v>46041</v>
      </c>
      <c r="D12" s="10" t="s">
        <v>52</v>
      </c>
      <c r="E12" s="10" t="s">
        <v>61</v>
      </c>
      <c r="F12" s="10" t="s">
        <v>58</v>
      </c>
      <c r="G12" s="10" t="s">
        <v>54</v>
      </c>
      <c r="H12" s="10" t="s">
        <v>75</v>
      </c>
      <c r="I12" s="11">
        <v>449.11</v>
      </c>
      <c r="J12" s="11">
        <v>126.88</v>
      </c>
      <c r="K12" s="12">
        <v>22950</v>
      </c>
      <c r="L12" s="12">
        <v>606</v>
      </c>
      <c r="M12" s="15">
        <f>CampaignData[[#This Row],[Clicks]]/CampaignData[[#This Row],[Impressions]]</f>
        <v>2.6405228758169936E-2</v>
      </c>
      <c r="N12" s="11">
        <v>70</v>
      </c>
      <c r="O12" s="11">
        <v>10318.66</v>
      </c>
      <c r="P12" s="13">
        <f>CampaignData[[#This Row],[Revenue ($)]]/CampaignData[[#This Row],[Spend ($)]]</f>
        <v>81.326134930643136</v>
      </c>
      <c r="Q12" s="11">
        <f>IFERROR(CampaignData[[#This Row],[Spend ($)]]/CampaignData[[#This Row],[Conversions]],0)</f>
        <v>1.8125714285714285</v>
      </c>
      <c r="R12" s="10" t="s">
        <v>56</v>
      </c>
    </row>
    <row r="13" spans="1:20" x14ac:dyDescent="0.25">
      <c r="B13" s="8" t="s">
        <v>76</v>
      </c>
      <c r="C13" s="9">
        <v>46042</v>
      </c>
      <c r="D13" s="10" t="s">
        <v>63</v>
      </c>
      <c r="E13" s="10" t="s">
        <v>64</v>
      </c>
      <c r="F13" s="10" t="s">
        <v>47</v>
      </c>
      <c r="G13" s="10" t="s">
        <v>48</v>
      </c>
      <c r="H13" s="10" t="s">
        <v>66</v>
      </c>
      <c r="I13" s="11">
        <v>2207.1799999999998</v>
      </c>
      <c r="J13" s="11">
        <v>2207.1799999999998</v>
      </c>
      <c r="K13" s="12">
        <v>51880</v>
      </c>
      <c r="L13" s="12">
        <v>1286</v>
      </c>
      <c r="M13" s="15">
        <f>CampaignData[[#This Row],[Clicks]]/CampaignData[[#This Row],[Impressions]]</f>
        <v>2.4787972243639166E-2</v>
      </c>
      <c r="N13" s="11">
        <v>54</v>
      </c>
      <c r="O13" s="11">
        <v>8571.83</v>
      </c>
      <c r="P13" s="13">
        <f>CampaignData[[#This Row],[Revenue ($)]]/CampaignData[[#This Row],[Spend ($)]]</f>
        <v>3.8836116673764716</v>
      </c>
      <c r="Q13" s="11">
        <f>IFERROR(CampaignData[[#This Row],[Spend ($)]]/CampaignData[[#This Row],[Conversions]],0)</f>
        <v>40.873703703703704</v>
      </c>
      <c r="R13" s="10" t="s">
        <v>56</v>
      </c>
    </row>
    <row r="14" spans="1:20" x14ac:dyDescent="0.25">
      <c r="B14" s="8" t="s">
        <v>77</v>
      </c>
      <c r="C14" s="9">
        <v>46042</v>
      </c>
      <c r="D14" s="10" t="s">
        <v>78</v>
      </c>
      <c r="E14" s="10" t="s">
        <v>79</v>
      </c>
      <c r="F14" s="10" t="s">
        <v>58</v>
      </c>
      <c r="G14" s="10" t="s">
        <v>48</v>
      </c>
      <c r="H14" s="10" t="s">
        <v>75</v>
      </c>
      <c r="I14" s="11">
        <v>1427.87</v>
      </c>
      <c r="J14" s="11">
        <v>1427.87</v>
      </c>
      <c r="K14" s="12">
        <v>110145</v>
      </c>
      <c r="L14" s="12">
        <v>1528</v>
      </c>
      <c r="M14" s="15">
        <f>CampaignData[[#This Row],[Clicks]]/CampaignData[[#This Row],[Impressions]]</f>
        <v>1.3872622452222072E-2</v>
      </c>
      <c r="N14" s="11">
        <v>31</v>
      </c>
      <c r="O14" s="11">
        <v>3942.35</v>
      </c>
      <c r="P14" s="13">
        <f>CampaignData[[#This Row],[Revenue ($)]]/CampaignData[[#This Row],[Spend ($)]]</f>
        <v>2.7610006513197982</v>
      </c>
      <c r="Q14" s="11">
        <f>IFERROR(CampaignData[[#This Row],[Spend ($)]]/CampaignData[[#This Row],[Conversions]],0)</f>
        <v>46.060322580645156</v>
      </c>
      <c r="R14" s="10" t="s">
        <v>67</v>
      </c>
    </row>
    <row r="15" spans="1:20" x14ac:dyDescent="0.25">
      <c r="B15" s="8" t="s">
        <v>80</v>
      </c>
      <c r="C15" s="9">
        <v>46042</v>
      </c>
      <c r="D15" s="10" t="s">
        <v>45</v>
      </c>
      <c r="E15" s="10" t="s">
        <v>53</v>
      </c>
      <c r="F15" s="10" t="s">
        <v>47</v>
      </c>
      <c r="G15" s="10" t="s">
        <v>81</v>
      </c>
      <c r="H15" s="10" t="s">
        <v>75</v>
      </c>
      <c r="I15" s="11">
        <v>1091.29</v>
      </c>
      <c r="J15" s="11">
        <v>149.24</v>
      </c>
      <c r="K15" s="12">
        <v>41881</v>
      </c>
      <c r="L15" s="12">
        <v>2132</v>
      </c>
      <c r="M15" s="15">
        <f>CampaignData[[#This Row],[Clicks]]/CampaignData[[#This Row],[Impressions]]</f>
        <v>5.0906138821900149E-2</v>
      </c>
      <c r="N15" s="11">
        <v>16</v>
      </c>
      <c r="O15" s="11">
        <v>2405.52</v>
      </c>
      <c r="P15" s="13">
        <f>CampaignData[[#This Row],[Revenue ($)]]/CampaignData[[#This Row],[Spend ($)]]</f>
        <v>16.118466898954704</v>
      </c>
      <c r="Q15" s="11">
        <f>IFERROR(CampaignData[[#This Row],[Spend ($)]]/CampaignData[[#This Row],[Conversions]],0)</f>
        <v>9.3275000000000006</v>
      </c>
      <c r="R15" s="10" t="s">
        <v>50</v>
      </c>
    </row>
    <row r="16" spans="1:20" x14ac:dyDescent="0.25">
      <c r="B16" s="8" t="s">
        <v>82</v>
      </c>
      <c r="C16" s="9">
        <v>46043</v>
      </c>
      <c r="D16" s="10" t="s">
        <v>78</v>
      </c>
      <c r="E16" s="10" t="s">
        <v>53</v>
      </c>
      <c r="F16" s="10" t="s">
        <v>72</v>
      </c>
      <c r="G16" s="10" t="s">
        <v>81</v>
      </c>
      <c r="H16" s="10" t="s">
        <v>66</v>
      </c>
      <c r="I16" s="11">
        <v>1586.7</v>
      </c>
      <c r="J16" s="11">
        <v>1254.01</v>
      </c>
      <c r="K16" s="12">
        <v>144501</v>
      </c>
      <c r="L16" s="12">
        <v>1409</v>
      </c>
      <c r="M16" s="15">
        <f>CampaignData[[#This Row],[Clicks]]/CampaignData[[#This Row],[Impressions]]</f>
        <v>9.7507975723351396E-3</v>
      </c>
      <c r="N16" s="11">
        <v>36</v>
      </c>
      <c r="O16" s="11">
        <v>1976.76</v>
      </c>
      <c r="P16" s="13">
        <f>CampaignData[[#This Row],[Revenue ($)]]/CampaignData[[#This Row],[Spend ($)]]</f>
        <v>1.5763510657809747</v>
      </c>
      <c r="Q16" s="11">
        <f>IFERROR(CampaignData[[#This Row],[Spend ($)]]/CampaignData[[#This Row],[Conversions]],0)</f>
        <v>34.833611111111111</v>
      </c>
      <c r="R16" s="10" t="s">
        <v>56</v>
      </c>
    </row>
    <row r="17" spans="2:18" x14ac:dyDescent="0.25">
      <c r="B17" s="8" t="s">
        <v>83</v>
      </c>
      <c r="C17" s="9">
        <v>46044</v>
      </c>
      <c r="D17" s="10" t="s">
        <v>63</v>
      </c>
      <c r="E17" s="10" t="s">
        <v>84</v>
      </c>
      <c r="F17" s="10" t="s">
        <v>47</v>
      </c>
      <c r="G17" s="10" t="s">
        <v>48</v>
      </c>
      <c r="H17" s="10" t="s">
        <v>49</v>
      </c>
      <c r="I17" s="11">
        <v>2286.4</v>
      </c>
      <c r="J17" s="11">
        <v>2286.4</v>
      </c>
      <c r="K17" s="12">
        <v>28853</v>
      </c>
      <c r="L17" s="12">
        <v>730</v>
      </c>
      <c r="M17" s="15">
        <f>CampaignData[[#This Row],[Clicks]]/CampaignData[[#This Row],[Impressions]]</f>
        <v>2.5300661976224308E-2</v>
      </c>
      <c r="N17" s="11">
        <v>28</v>
      </c>
      <c r="O17" s="11">
        <v>5732.1</v>
      </c>
      <c r="P17" s="13">
        <f>CampaignData[[#This Row],[Revenue ($)]]/CampaignData[[#This Row],[Spend ($)]]</f>
        <v>2.5070416375087476</v>
      </c>
      <c r="Q17" s="11">
        <f>IFERROR(CampaignData[[#This Row],[Spend ($)]]/CampaignData[[#This Row],[Conversions]],0)</f>
        <v>81.657142857142858</v>
      </c>
      <c r="R17" s="10" t="s">
        <v>67</v>
      </c>
    </row>
    <row r="18" spans="2:18" x14ac:dyDescent="0.25">
      <c r="B18" s="8" t="s">
        <v>85</v>
      </c>
      <c r="C18" s="9">
        <v>46045</v>
      </c>
      <c r="D18" s="10" t="s">
        <v>78</v>
      </c>
      <c r="E18" s="10" t="s">
        <v>86</v>
      </c>
      <c r="F18" s="10" t="s">
        <v>39</v>
      </c>
      <c r="G18" s="10" t="s">
        <v>87</v>
      </c>
      <c r="H18" s="10" t="s">
        <v>69</v>
      </c>
      <c r="I18" s="11">
        <v>2930.12</v>
      </c>
      <c r="J18" s="11">
        <v>1442.79</v>
      </c>
      <c r="K18" s="12">
        <v>49131</v>
      </c>
      <c r="L18" s="12">
        <v>1173</v>
      </c>
      <c r="M18" s="15">
        <f>CampaignData[[#This Row],[Clicks]]/CampaignData[[#This Row],[Impressions]]</f>
        <v>2.3874946571411124E-2</v>
      </c>
      <c r="N18" s="11">
        <v>43</v>
      </c>
      <c r="O18" s="11">
        <v>2881.98</v>
      </c>
      <c r="P18" s="13">
        <f>CampaignData[[#This Row],[Revenue ($)]]/CampaignData[[#This Row],[Spend ($)]]</f>
        <v>1.9975048343833823</v>
      </c>
      <c r="Q18" s="11">
        <f>IFERROR(CampaignData[[#This Row],[Spend ($)]]/CampaignData[[#This Row],[Conversions]],0)</f>
        <v>33.553255813953484</v>
      </c>
      <c r="R18" s="10" t="s">
        <v>56</v>
      </c>
    </row>
    <row r="19" spans="2:18" x14ac:dyDescent="0.25">
      <c r="B19" s="8" t="s">
        <v>88</v>
      </c>
      <c r="C19" s="9">
        <v>46045</v>
      </c>
      <c r="D19" s="10" t="s">
        <v>52</v>
      </c>
      <c r="E19" s="10" t="s">
        <v>53</v>
      </c>
      <c r="F19" s="10" t="s">
        <v>39</v>
      </c>
      <c r="G19" s="10" t="s">
        <v>54</v>
      </c>
      <c r="H19" s="10" t="s">
        <v>66</v>
      </c>
      <c r="I19" s="11">
        <v>2406.15</v>
      </c>
      <c r="J19" s="11">
        <v>294.58</v>
      </c>
      <c r="K19" s="12">
        <v>10852</v>
      </c>
      <c r="L19" s="12">
        <v>153</v>
      </c>
      <c r="M19" s="15">
        <f>CampaignData[[#This Row],[Clicks]]/CampaignData[[#This Row],[Impressions]]</f>
        <v>1.4098783634353115E-2</v>
      </c>
      <c r="N19" s="11">
        <v>26</v>
      </c>
      <c r="O19" s="11">
        <v>5316.8</v>
      </c>
      <c r="P19" s="13">
        <f>CampaignData[[#This Row],[Revenue ($)]]/CampaignData[[#This Row],[Spend ($)]]</f>
        <v>18.048747369135722</v>
      </c>
      <c r="Q19" s="11">
        <f>IFERROR(CampaignData[[#This Row],[Spend ($)]]/CampaignData[[#This Row],[Conversions]],0)</f>
        <v>11.33</v>
      </c>
      <c r="R19" s="10" t="s">
        <v>50</v>
      </c>
    </row>
    <row r="20" spans="2:18" x14ac:dyDescent="0.25">
      <c r="B20" s="8" t="s">
        <v>89</v>
      </c>
      <c r="C20" s="9">
        <v>46046</v>
      </c>
      <c r="D20" s="10" t="s">
        <v>78</v>
      </c>
      <c r="E20" s="10" t="s">
        <v>90</v>
      </c>
      <c r="F20" s="10" t="s">
        <v>39</v>
      </c>
      <c r="G20" s="10" t="s">
        <v>59</v>
      </c>
      <c r="H20" s="10" t="s">
        <v>69</v>
      </c>
      <c r="I20" s="11">
        <v>3030</v>
      </c>
      <c r="J20" s="11">
        <v>3030</v>
      </c>
      <c r="K20" s="12">
        <v>88861</v>
      </c>
      <c r="L20" s="12">
        <v>4929</v>
      </c>
      <c r="M20" s="15">
        <f>CampaignData[[#This Row],[Clicks]]/CampaignData[[#This Row],[Impressions]]</f>
        <v>5.5468653289969728E-2</v>
      </c>
      <c r="N20" s="11">
        <v>225</v>
      </c>
      <c r="O20" s="11">
        <v>32216.69</v>
      </c>
      <c r="P20" s="13">
        <f>CampaignData[[#This Row],[Revenue ($)]]/CampaignData[[#This Row],[Spend ($)]]</f>
        <v>10.632570957095709</v>
      </c>
      <c r="Q20" s="11">
        <f>IFERROR(CampaignData[[#This Row],[Spend ($)]]/CampaignData[[#This Row],[Conversions]],0)</f>
        <v>13.466666666666667</v>
      </c>
      <c r="R20" s="10" t="s">
        <v>56</v>
      </c>
    </row>
    <row r="21" spans="2:18" x14ac:dyDescent="0.25">
      <c r="B21" s="8" t="s">
        <v>91</v>
      </c>
      <c r="C21" s="9">
        <v>46047</v>
      </c>
      <c r="D21" s="10" t="s">
        <v>63</v>
      </c>
      <c r="E21" s="10" t="s">
        <v>92</v>
      </c>
      <c r="F21" s="10" t="s">
        <v>72</v>
      </c>
      <c r="G21" s="10" t="s">
        <v>54</v>
      </c>
      <c r="H21" s="10" t="s">
        <v>49</v>
      </c>
      <c r="I21" s="11">
        <v>1160.3599999999999</v>
      </c>
      <c r="J21" s="11">
        <v>1160.3599999999999</v>
      </c>
      <c r="K21" s="12">
        <v>70124</v>
      </c>
      <c r="L21" s="12">
        <v>864</v>
      </c>
      <c r="M21" s="15">
        <f>CampaignData[[#This Row],[Clicks]]/CampaignData[[#This Row],[Impressions]]</f>
        <v>1.2321031315954595E-2</v>
      </c>
      <c r="N21" s="11">
        <v>30</v>
      </c>
      <c r="O21" s="11">
        <v>6118.06</v>
      </c>
      <c r="P21" s="13">
        <f>CampaignData[[#This Row],[Revenue ($)]]/CampaignData[[#This Row],[Spend ($)]]</f>
        <v>5.2725533455134626</v>
      </c>
      <c r="Q21" s="11">
        <f>IFERROR(CampaignData[[#This Row],[Spend ($)]]/CampaignData[[#This Row],[Conversions]],0)</f>
        <v>38.678666666666665</v>
      </c>
      <c r="R21" s="10" t="s">
        <v>56</v>
      </c>
    </row>
    <row r="22" spans="2:18" x14ac:dyDescent="0.25">
      <c r="B22" s="8" t="s">
        <v>93</v>
      </c>
      <c r="C22" s="9">
        <v>46047</v>
      </c>
      <c r="D22" s="10" t="s">
        <v>94</v>
      </c>
      <c r="E22" s="10" t="s">
        <v>95</v>
      </c>
      <c r="F22" s="10" t="s">
        <v>65</v>
      </c>
      <c r="G22" s="10" t="s">
        <v>54</v>
      </c>
      <c r="H22" s="10" t="s">
        <v>66</v>
      </c>
      <c r="I22" s="11">
        <v>2588.15</v>
      </c>
      <c r="J22" s="11">
        <v>2271.54</v>
      </c>
      <c r="K22" s="12">
        <v>110358</v>
      </c>
      <c r="L22" s="12">
        <v>4454</v>
      </c>
      <c r="M22" s="15">
        <f>CampaignData[[#This Row],[Clicks]]/CampaignData[[#This Row],[Impressions]]</f>
        <v>4.035955707787383E-2</v>
      </c>
      <c r="N22" s="11">
        <v>122</v>
      </c>
      <c r="O22" s="11">
        <v>11633.08</v>
      </c>
      <c r="P22" s="13">
        <f>CampaignData[[#This Row],[Revenue ($)]]/CampaignData[[#This Row],[Spend ($)]]</f>
        <v>5.1212305308293056</v>
      </c>
      <c r="Q22" s="11">
        <f>IFERROR(CampaignData[[#This Row],[Spend ($)]]/CampaignData[[#This Row],[Conversions]],0)</f>
        <v>18.619180327868854</v>
      </c>
      <c r="R22" s="10" t="s">
        <v>50</v>
      </c>
    </row>
    <row r="23" spans="2:18" x14ac:dyDescent="0.25">
      <c r="B23" s="8" t="s">
        <v>96</v>
      </c>
      <c r="C23" s="9">
        <v>46048</v>
      </c>
      <c r="D23" s="10" t="s">
        <v>45</v>
      </c>
      <c r="E23" s="10" t="s">
        <v>71</v>
      </c>
      <c r="F23" s="10" t="s">
        <v>39</v>
      </c>
      <c r="G23" s="10" t="s">
        <v>87</v>
      </c>
      <c r="H23" s="10" t="s">
        <v>69</v>
      </c>
      <c r="I23" s="11">
        <v>4711.76</v>
      </c>
      <c r="J23" s="11">
        <v>78.84</v>
      </c>
      <c r="K23" s="12">
        <v>23317</v>
      </c>
      <c r="L23" s="12">
        <v>876</v>
      </c>
      <c r="M23" s="15">
        <f>CampaignData[[#This Row],[Clicks]]/CampaignData[[#This Row],[Impressions]]</f>
        <v>3.7569155551743366E-2</v>
      </c>
      <c r="N23" s="11">
        <v>14</v>
      </c>
      <c r="O23" s="11">
        <v>1388.82</v>
      </c>
      <c r="P23" s="13">
        <f>CampaignData[[#This Row],[Revenue ($)]]/CampaignData[[#This Row],[Spend ($)]]</f>
        <v>17.61567732115677</v>
      </c>
      <c r="Q23" s="11">
        <f>IFERROR(CampaignData[[#This Row],[Spend ($)]]/CampaignData[[#This Row],[Conversions]],0)</f>
        <v>5.6314285714285717</v>
      </c>
      <c r="R23" s="10" t="s">
        <v>50</v>
      </c>
    </row>
    <row r="24" spans="2:18" x14ac:dyDescent="0.25">
      <c r="B24" s="8" t="s">
        <v>97</v>
      </c>
      <c r="C24" s="9">
        <v>46048</v>
      </c>
      <c r="D24" s="10" t="s">
        <v>45</v>
      </c>
      <c r="E24" s="10" t="s">
        <v>46</v>
      </c>
      <c r="F24" s="10" t="s">
        <v>65</v>
      </c>
      <c r="G24" s="10" t="s">
        <v>54</v>
      </c>
      <c r="H24" s="10" t="s">
        <v>75</v>
      </c>
      <c r="I24" s="11">
        <v>4634.96</v>
      </c>
      <c r="J24" s="11">
        <v>418.5</v>
      </c>
      <c r="K24" s="12">
        <v>116369</v>
      </c>
      <c r="L24" s="12">
        <v>1674</v>
      </c>
      <c r="M24" s="15">
        <f>CampaignData[[#This Row],[Clicks]]/CampaignData[[#This Row],[Impressions]]</f>
        <v>1.4385274428756799E-2</v>
      </c>
      <c r="N24" s="11">
        <v>29</v>
      </c>
      <c r="O24" s="11">
        <v>4514.66</v>
      </c>
      <c r="P24" s="13">
        <f>CampaignData[[#This Row],[Revenue ($)]]/CampaignData[[#This Row],[Spend ($)]]</f>
        <v>10.787718040621266</v>
      </c>
      <c r="Q24" s="11">
        <f>IFERROR(CampaignData[[#This Row],[Spend ($)]]/CampaignData[[#This Row],[Conversions]],0)</f>
        <v>14.431034482758621</v>
      </c>
      <c r="R24" s="10" t="s">
        <v>56</v>
      </c>
    </row>
    <row r="25" spans="2:18" x14ac:dyDescent="0.25">
      <c r="B25" s="8" t="s">
        <v>98</v>
      </c>
      <c r="C25" s="9">
        <v>46048</v>
      </c>
      <c r="D25" s="10" t="s">
        <v>52</v>
      </c>
      <c r="E25" s="10" t="s">
        <v>61</v>
      </c>
      <c r="F25" s="10" t="s">
        <v>72</v>
      </c>
      <c r="G25" s="10" t="s">
        <v>81</v>
      </c>
      <c r="H25" s="10" t="s">
        <v>75</v>
      </c>
      <c r="I25" s="11">
        <v>1225.05</v>
      </c>
      <c r="J25" s="11">
        <v>148.44</v>
      </c>
      <c r="K25" s="12">
        <v>3884</v>
      </c>
      <c r="L25" s="12">
        <v>68</v>
      </c>
      <c r="M25" s="15">
        <f>CampaignData[[#This Row],[Clicks]]/CampaignData[[#This Row],[Impressions]]</f>
        <v>1.7507723995880537E-2</v>
      </c>
      <c r="N25" s="11">
        <v>11</v>
      </c>
      <c r="O25" s="11">
        <v>1741.87</v>
      </c>
      <c r="P25" s="13">
        <f>CampaignData[[#This Row],[Revenue ($)]]/CampaignData[[#This Row],[Spend ($)]]</f>
        <v>11.734505524117488</v>
      </c>
      <c r="Q25" s="11">
        <f>IFERROR(CampaignData[[#This Row],[Spend ($)]]/CampaignData[[#This Row],[Conversions]],0)</f>
        <v>13.494545454545454</v>
      </c>
      <c r="R25" s="10" t="s">
        <v>56</v>
      </c>
    </row>
    <row r="26" spans="2:18" x14ac:dyDescent="0.25">
      <c r="B26" s="8" t="s">
        <v>99</v>
      </c>
      <c r="C26" s="9">
        <v>46049</v>
      </c>
      <c r="D26" s="10" t="s">
        <v>63</v>
      </c>
      <c r="E26" s="10" t="s">
        <v>64</v>
      </c>
      <c r="F26" s="10" t="s">
        <v>47</v>
      </c>
      <c r="G26" s="10" t="s">
        <v>54</v>
      </c>
      <c r="H26" s="10" t="s">
        <v>49</v>
      </c>
      <c r="I26" s="11">
        <v>4486.0600000000004</v>
      </c>
      <c r="J26" s="11">
        <v>4486.0600000000004</v>
      </c>
      <c r="K26" s="12">
        <v>129873</v>
      </c>
      <c r="L26" s="12">
        <v>5399</v>
      </c>
      <c r="M26" s="15">
        <f>CampaignData[[#This Row],[Clicks]]/CampaignData[[#This Row],[Impressions]]</f>
        <v>4.1571381272473881E-2</v>
      </c>
      <c r="N26" s="11">
        <v>479</v>
      </c>
      <c r="O26" s="11">
        <v>81613.36</v>
      </c>
      <c r="P26" s="13">
        <f>CampaignData[[#This Row],[Revenue ($)]]/CampaignData[[#This Row],[Spend ($)]]</f>
        <v>18.192659037106058</v>
      </c>
      <c r="Q26" s="11">
        <f>IFERROR(CampaignData[[#This Row],[Spend ($)]]/CampaignData[[#This Row],[Conversions]],0)</f>
        <v>9.3654697286012532</v>
      </c>
      <c r="R26" s="10" t="s">
        <v>50</v>
      </c>
    </row>
    <row r="27" spans="2:18" x14ac:dyDescent="0.25">
      <c r="B27" s="8" t="s">
        <v>100</v>
      </c>
      <c r="C27" s="9">
        <v>46049</v>
      </c>
      <c r="D27" s="10" t="s">
        <v>78</v>
      </c>
      <c r="E27" s="10" t="s">
        <v>79</v>
      </c>
      <c r="F27" s="10" t="s">
        <v>72</v>
      </c>
      <c r="G27" s="10" t="s">
        <v>48</v>
      </c>
      <c r="H27" s="10" t="s">
        <v>75</v>
      </c>
      <c r="I27" s="11">
        <v>2430.31</v>
      </c>
      <c r="J27" s="11">
        <v>2430.31</v>
      </c>
      <c r="K27" s="12">
        <v>131180</v>
      </c>
      <c r="L27" s="12">
        <v>5200</v>
      </c>
      <c r="M27" s="15">
        <f>CampaignData[[#This Row],[Clicks]]/CampaignData[[#This Row],[Impressions]]</f>
        <v>3.9640189053209332E-2</v>
      </c>
      <c r="N27" s="11">
        <v>204</v>
      </c>
      <c r="O27" s="11">
        <v>12978.7</v>
      </c>
      <c r="P27" s="13">
        <f>CampaignData[[#This Row],[Revenue ($)]]/CampaignData[[#This Row],[Spend ($)]]</f>
        <v>5.3403475276816543</v>
      </c>
      <c r="Q27" s="11">
        <f>IFERROR(CampaignData[[#This Row],[Spend ($)]]/CampaignData[[#This Row],[Conversions]],0)</f>
        <v>11.913284313725489</v>
      </c>
      <c r="R27" s="10" t="s">
        <v>50</v>
      </c>
    </row>
    <row r="28" spans="2:18" x14ac:dyDescent="0.25">
      <c r="B28" s="8" t="s">
        <v>101</v>
      </c>
      <c r="C28" s="9">
        <v>46049</v>
      </c>
      <c r="D28" s="10" t="s">
        <v>45</v>
      </c>
      <c r="E28" s="10" t="s">
        <v>53</v>
      </c>
      <c r="F28" s="10" t="s">
        <v>58</v>
      </c>
      <c r="G28" s="10" t="s">
        <v>81</v>
      </c>
      <c r="H28" s="10" t="s">
        <v>75</v>
      </c>
      <c r="I28" s="11">
        <v>1598.86</v>
      </c>
      <c r="J28" s="11">
        <v>226.95</v>
      </c>
      <c r="K28" s="12">
        <v>32098</v>
      </c>
      <c r="L28" s="12">
        <v>1335</v>
      </c>
      <c r="M28" s="15">
        <f>CampaignData[[#This Row],[Clicks]]/CampaignData[[#This Row],[Impressions]]</f>
        <v>4.1591376409745154E-2</v>
      </c>
      <c r="N28" s="11">
        <v>19</v>
      </c>
      <c r="O28" s="11">
        <v>3135.38</v>
      </c>
      <c r="P28" s="13">
        <f>CampaignData[[#This Row],[Revenue ($)]]/CampaignData[[#This Row],[Spend ($)]]</f>
        <v>13.815289711390175</v>
      </c>
      <c r="Q28" s="11">
        <f>IFERROR(CampaignData[[#This Row],[Spend ($)]]/CampaignData[[#This Row],[Conversions]],0)</f>
        <v>11.944736842105263</v>
      </c>
      <c r="R28" s="10" t="s">
        <v>67</v>
      </c>
    </row>
    <row r="29" spans="2:18" x14ac:dyDescent="0.25">
      <c r="B29" s="8" t="s">
        <v>102</v>
      </c>
      <c r="C29" s="9">
        <v>46050</v>
      </c>
      <c r="D29" s="10" t="s">
        <v>78</v>
      </c>
      <c r="E29" s="10" t="s">
        <v>53</v>
      </c>
      <c r="F29" s="10" t="s">
        <v>58</v>
      </c>
      <c r="G29" s="10" t="s">
        <v>59</v>
      </c>
      <c r="H29" s="10" t="s">
        <v>69</v>
      </c>
      <c r="I29" s="11">
        <v>4411.26</v>
      </c>
      <c r="J29" s="11">
        <v>1189.4000000000001</v>
      </c>
      <c r="K29" s="12">
        <v>41364</v>
      </c>
      <c r="L29" s="12">
        <v>626</v>
      </c>
      <c r="M29" s="15">
        <f>CampaignData[[#This Row],[Clicks]]/CampaignData[[#This Row],[Impressions]]</f>
        <v>1.5133932888502078E-2</v>
      </c>
      <c r="N29" s="11">
        <v>29</v>
      </c>
      <c r="O29" s="11">
        <v>2723.83</v>
      </c>
      <c r="P29" s="13">
        <f>CampaignData[[#This Row],[Revenue ($)]]/CampaignData[[#This Row],[Spend ($)]]</f>
        <v>2.2900874390448962</v>
      </c>
      <c r="Q29" s="11">
        <f>IFERROR(CampaignData[[#This Row],[Spend ($)]]/CampaignData[[#This Row],[Conversions]],0)</f>
        <v>41.013793103448279</v>
      </c>
      <c r="R29" s="10" t="s">
        <v>67</v>
      </c>
    </row>
    <row r="30" spans="2:18" x14ac:dyDescent="0.25">
      <c r="B30" s="8" t="s">
        <v>103</v>
      </c>
      <c r="C30" s="9">
        <v>46050</v>
      </c>
      <c r="D30" s="10" t="s">
        <v>104</v>
      </c>
      <c r="E30" s="10" t="s">
        <v>105</v>
      </c>
      <c r="F30" s="10" t="s">
        <v>47</v>
      </c>
      <c r="G30" s="10" t="s">
        <v>59</v>
      </c>
      <c r="H30" s="10" t="s">
        <v>69</v>
      </c>
      <c r="I30" s="11">
        <v>326.51</v>
      </c>
      <c r="J30" s="11">
        <v>326.51</v>
      </c>
      <c r="K30" s="12">
        <v>28670</v>
      </c>
      <c r="L30" s="12">
        <v>952</v>
      </c>
      <c r="M30" s="15">
        <f>CampaignData[[#This Row],[Clicks]]/CampaignData[[#This Row],[Impressions]]</f>
        <v>3.3205441227764212E-2</v>
      </c>
      <c r="N30" s="11">
        <v>34</v>
      </c>
      <c r="O30" s="11">
        <v>9781.61</v>
      </c>
      <c r="P30" s="13">
        <f>CampaignData[[#This Row],[Revenue ($)]]/CampaignData[[#This Row],[Spend ($)]]</f>
        <v>29.958071728277851</v>
      </c>
      <c r="Q30" s="11">
        <f>IFERROR(CampaignData[[#This Row],[Spend ($)]]/CampaignData[[#This Row],[Conversions]],0)</f>
        <v>9.6032352941176473</v>
      </c>
      <c r="R30" s="10" t="s">
        <v>50</v>
      </c>
    </row>
    <row r="31" spans="2:18" x14ac:dyDescent="0.25">
      <c r="B31" s="8" t="s">
        <v>106</v>
      </c>
      <c r="C31" s="9">
        <v>46051</v>
      </c>
      <c r="D31" s="10" t="s">
        <v>63</v>
      </c>
      <c r="E31" s="10" t="s">
        <v>84</v>
      </c>
      <c r="F31" s="10" t="s">
        <v>39</v>
      </c>
      <c r="G31" s="10" t="s">
        <v>48</v>
      </c>
      <c r="H31" s="10" t="s">
        <v>75</v>
      </c>
      <c r="I31" s="11">
        <v>3134.65</v>
      </c>
      <c r="J31" s="11">
        <v>3134.65</v>
      </c>
      <c r="K31" s="12">
        <v>50502</v>
      </c>
      <c r="L31" s="12">
        <v>626</v>
      </c>
      <c r="M31" s="15">
        <f>CampaignData[[#This Row],[Clicks]]/CampaignData[[#This Row],[Impressions]]</f>
        <v>1.2395548691140944E-2</v>
      </c>
      <c r="N31" s="11">
        <v>46</v>
      </c>
      <c r="O31" s="11">
        <v>5622.64</v>
      </c>
      <c r="P31" s="13">
        <f>CampaignData[[#This Row],[Revenue ($)]]/CampaignData[[#This Row],[Spend ($)]]</f>
        <v>1.7937058363772671</v>
      </c>
      <c r="Q31" s="11">
        <f>IFERROR(CampaignData[[#This Row],[Spend ($)]]/CampaignData[[#This Row],[Conversions]],0)</f>
        <v>68.144565217391303</v>
      </c>
      <c r="R31" s="10" t="s">
        <v>56</v>
      </c>
    </row>
    <row r="32" spans="2:18" x14ac:dyDescent="0.25">
      <c r="B32" s="8" t="s">
        <v>107</v>
      </c>
      <c r="C32" s="9">
        <v>46051</v>
      </c>
      <c r="D32" s="10" t="s">
        <v>94</v>
      </c>
      <c r="E32" s="10" t="s">
        <v>108</v>
      </c>
      <c r="F32" s="10" t="s">
        <v>72</v>
      </c>
      <c r="G32" s="10" t="s">
        <v>87</v>
      </c>
      <c r="H32" s="10" t="s">
        <v>69</v>
      </c>
      <c r="I32" s="11">
        <v>3001.48</v>
      </c>
      <c r="J32" s="11">
        <v>1720.68</v>
      </c>
      <c r="K32" s="12">
        <v>92161</v>
      </c>
      <c r="L32" s="12">
        <v>4412</v>
      </c>
      <c r="M32" s="15">
        <f>CampaignData[[#This Row],[Clicks]]/CampaignData[[#This Row],[Impressions]]</f>
        <v>4.7872744436366792E-2</v>
      </c>
      <c r="N32" s="11">
        <v>83</v>
      </c>
      <c r="O32" s="11">
        <v>7723.83</v>
      </c>
      <c r="P32" s="13">
        <f>CampaignData[[#This Row],[Revenue ($)]]/CampaignData[[#This Row],[Spend ($)]]</f>
        <v>4.4888241857870144</v>
      </c>
      <c r="Q32" s="11">
        <f>IFERROR(CampaignData[[#This Row],[Spend ($)]]/CampaignData[[#This Row],[Conversions]],0)</f>
        <v>20.731084337349397</v>
      </c>
      <c r="R32" s="10" t="s">
        <v>50</v>
      </c>
    </row>
    <row r="33" spans="2:18" x14ac:dyDescent="0.25">
      <c r="B33" s="8" t="s">
        <v>109</v>
      </c>
      <c r="C33" s="9">
        <v>46051</v>
      </c>
      <c r="D33" s="10" t="s">
        <v>94</v>
      </c>
      <c r="E33" s="10" t="s">
        <v>110</v>
      </c>
      <c r="F33" s="10" t="s">
        <v>47</v>
      </c>
      <c r="G33" s="10" t="s">
        <v>48</v>
      </c>
      <c r="H33" s="10" t="s">
        <v>75</v>
      </c>
      <c r="I33" s="11">
        <v>1926.6</v>
      </c>
      <c r="J33" s="11">
        <v>1926.6</v>
      </c>
      <c r="K33" s="12">
        <v>86555</v>
      </c>
      <c r="L33" s="12">
        <v>4386</v>
      </c>
      <c r="M33" s="15">
        <f>CampaignData[[#This Row],[Clicks]]/CampaignData[[#This Row],[Impressions]]</f>
        <v>5.0672982496678412E-2</v>
      </c>
      <c r="N33" s="11">
        <v>74</v>
      </c>
      <c r="O33" s="11">
        <v>3572.05</v>
      </c>
      <c r="P33" s="13">
        <f>CampaignData[[#This Row],[Revenue ($)]]/CampaignData[[#This Row],[Spend ($)]]</f>
        <v>1.8540693449600334</v>
      </c>
      <c r="Q33" s="11">
        <f>IFERROR(CampaignData[[#This Row],[Spend ($)]]/CampaignData[[#This Row],[Conversions]],0)</f>
        <v>26.035135135135135</v>
      </c>
      <c r="R33" s="10" t="s">
        <v>67</v>
      </c>
    </row>
    <row r="34" spans="2:18" x14ac:dyDescent="0.25">
      <c r="B34" s="8" t="s">
        <v>111</v>
      </c>
      <c r="C34" s="9">
        <v>46051</v>
      </c>
      <c r="D34" s="10" t="s">
        <v>52</v>
      </c>
      <c r="E34" s="10" t="s">
        <v>112</v>
      </c>
      <c r="F34" s="10" t="s">
        <v>58</v>
      </c>
      <c r="G34" s="10" t="s">
        <v>59</v>
      </c>
      <c r="H34" s="10" t="s">
        <v>75</v>
      </c>
      <c r="I34" s="11">
        <v>964.93</v>
      </c>
      <c r="J34" s="11">
        <v>229.37</v>
      </c>
      <c r="K34" s="12">
        <v>12631</v>
      </c>
      <c r="L34" s="12">
        <v>326</v>
      </c>
      <c r="M34" s="15">
        <f>CampaignData[[#This Row],[Clicks]]/CampaignData[[#This Row],[Impressions]]</f>
        <v>2.5809516269495684E-2</v>
      </c>
      <c r="N34" s="11">
        <v>33</v>
      </c>
      <c r="O34" s="11">
        <v>6281.47</v>
      </c>
      <c r="P34" s="13">
        <f>CampaignData[[#This Row],[Revenue ($)]]/CampaignData[[#This Row],[Spend ($)]]</f>
        <v>27.385752277978813</v>
      </c>
      <c r="Q34" s="11">
        <f>IFERROR(CampaignData[[#This Row],[Spend ($)]]/CampaignData[[#This Row],[Conversions]],0)</f>
        <v>6.9506060606060611</v>
      </c>
      <c r="R34" s="10" t="s">
        <v>50</v>
      </c>
    </row>
    <row r="35" spans="2:18" x14ac:dyDescent="0.25">
      <c r="B35" s="8" t="s">
        <v>113</v>
      </c>
      <c r="C35" s="9">
        <v>46052</v>
      </c>
      <c r="D35" s="10" t="s">
        <v>78</v>
      </c>
      <c r="E35" s="10" t="s">
        <v>86</v>
      </c>
      <c r="F35" s="10" t="s">
        <v>39</v>
      </c>
      <c r="G35" s="10" t="s">
        <v>59</v>
      </c>
      <c r="H35" s="10" t="s">
        <v>69</v>
      </c>
      <c r="I35" s="11">
        <v>2634.25</v>
      </c>
      <c r="J35" s="11">
        <v>2634.25</v>
      </c>
      <c r="K35" s="12">
        <v>131471</v>
      </c>
      <c r="L35" s="12">
        <v>5706</v>
      </c>
      <c r="M35" s="15">
        <f>CampaignData[[#This Row],[Clicks]]/CampaignData[[#This Row],[Impressions]]</f>
        <v>4.3401206349689282E-2</v>
      </c>
      <c r="N35" s="11">
        <v>85</v>
      </c>
      <c r="O35" s="11">
        <v>6308.12</v>
      </c>
      <c r="P35" s="13">
        <f>CampaignData[[#This Row],[Revenue ($)]]/CampaignData[[#This Row],[Spend ($)]]</f>
        <v>2.3946550251494734</v>
      </c>
      <c r="Q35" s="11">
        <f>IFERROR(CampaignData[[#This Row],[Spend ($)]]/CampaignData[[#This Row],[Conversions]],0)</f>
        <v>30.991176470588236</v>
      </c>
      <c r="R35" s="10" t="s">
        <v>50</v>
      </c>
    </row>
    <row r="36" spans="2:18" x14ac:dyDescent="0.25">
      <c r="B36" s="8" t="s">
        <v>114</v>
      </c>
      <c r="C36" s="9">
        <v>46052</v>
      </c>
      <c r="D36" s="10" t="s">
        <v>52</v>
      </c>
      <c r="E36" s="10" t="s">
        <v>53</v>
      </c>
      <c r="F36" s="10" t="s">
        <v>39</v>
      </c>
      <c r="G36" s="10" t="s">
        <v>54</v>
      </c>
      <c r="H36" s="10" t="s">
        <v>55</v>
      </c>
      <c r="I36" s="11">
        <v>4582.03</v>
      </c>
      <c r="J36" s="11">
        <v>240.52</v>
      </c>
      <c r="K36" s="12">
        <v>2678</v>
      </c>
      <c r="L36" s="12">
        <v>107</v>
      </c>
      <c r="M36" s="15">
        <f>CampaignData[[#This Row],[Clicks]]/CampaignData[[#This Row],[Impressions]]</f>
        <v>3.9955190440627335E-2</v>
      </c>
      <c r="N36" s="11">
        <v>16</v>
      </c>
      <c r="O36" s="11">
        <v>3309.35</v>
      </c>
      <c r="P36" s="13">
        <f>CampaignData[[#This Row],[Revenue ($)]]/CampaignData[[#This Row],[Spend ($)]]</f>
        <v>13.759146848494927</v>
      </c>
      <c r="Q36" s="11">
        <f>IFERROR(CampaignData[[#This Row],[Spend ($)]]/CampaignData[[#This Row],[Conversions]],0)</f>
        <v>15.032500000000001</v>
      </c>
      <c r="R36" s="10" t="s">
        <v>56</v>
      </c>
    </row>
    <row r="37" spans="2:18" x14ac:dyDescent="0.25">
      <c r="B37" s="8" t="s">
        <v>115</v>
      </c>
      <c r="C37" s="9">
        <v>46052</v>
      </c>
      <c r="D37" s="10" t="s">
        <v>104</v>
      </c>
      <c r="E37" s="10" t="s">
        <v>84</v>
      </c>
      <c r="F37" s="10" t="s">
        <v>39</v>
      </c>
      <c r="G37" s="10" t="s">
        <v>54</v>
      </c>
      <c r="H37" s="10" t="s">
        <v>49</v>
      </c>
      <c r="I37" s="11">
        <v>4941.1499999999996</v>
      </c>
      <c r="J37" s="11">
        <v>4941.1499999999996</v>
      </c>
      <c r="K37" s="12">
        <v>79520</v>
      </c>
      <c r="L37" s="12">
        <v>950</v>
      </c>
      <c r="M37" s="15">
        <f>CampaignData[[#This Row],[Clicks]]/CampaignData[[#This Row],[Impressions]]</f>
        <v>1.1946680080482898E-2</v>
      </c>
      <c r="N37" s="11">
        <v>50</v>
      </c>
      <c r="O37" s="11">
        <v>39539.78</v>
      </c>
      <c r="P37" s="13">
        <f>CampaignData[[#This Row],[Revenue ($)]]/CampaignData[[#This Row],[Spend ($)]]</f>
        <v>8.002141201946916</v>
      </c>
      <c r="Q37" s="11">
        <f>IFERROR(CampaignData[[#This Row],[Spend ($)]]/CampaignData[[#This Row],[Conversions]],0)</f>
        <v>98.822999999999993</v>
      </c>
      <c r="R37" s="10" t="s">
        <v>50</v>
      </c>
    </row>
    <row r="38" spans="2:18" x14ac:dyDescent="0.25">
      <c r="B38" s="8" t="s">
        <v>116</v>
      </c>
      <c r="C38" s="9">
        <v>46053</v>
      </c>
      <c r="D38" s="10" t="s">
        <v>78</v>
      </c>
      <c r="E38" s="10" t="s">
        <v>90</v>
      </c>
      <c r="F38" s="10" t="s">
        <v>58</v>
      </c>
      <c r="G38" s="10" t="s">
        <v>48</v>
      </c>
      <c r="H38" s="10" t="s">
        <v>49</v>
      </c>
      <c r="I38" s="11">
        <v>4173.8</v>
      </c>
      <c r="J38" s="11">
        <v>2182.4</v>
      </c>
      <c r="K38" s="12">
        <v>146169</v>
      </c>
      <c r="L38" s="12">
        <v>1364</v>
      </c>
      <c r="M38" s="15">
        <f>CampaignData[[#This Row],[Clicks]]/CampaignData[[#This Row],[Impressions]]</f>
        <v>9.3316640327292377E-3</v>
      </c>
      <c r="N38" s="11">
        <v>50</v>
      </c>
      <c r="O38" s="11">
        <v>2628.32</v>
      </c>
      <c r="P38" s="13">
        <f>CampaignData[[#This Row],[Revenue ($)]]/CampaignData[[#This Row],[Spend ($)]]</f>
        <v>1.204325513196481</v>
      </c>
      <c r="Q38" s="11">
        <f>IFERROR(CampaignData[[#This Row],[Spend ($)]]/CampaignData[[#This Row],[Conversions]],0)</f>
        <v>43.648000000000003</v>
      </c>
      <c r="R38" s="10" t="s">
        <v>50</v>
      </c>
    </row>
    <row r="39" spans="2:18" x14ac:dyDescent="0.25">
      <c r="B39" s="8" t="s">
        <v>117</v>
      </c>
      <c r="C39" s="9">
        <v>46053</v>
      </c>
      <c r="D39" s="10" t="s">
        <v>94</v>
      </c>
      <c r="E39" s="10" t="s">
        <v>53</v>
      </c>
      <c r="F39" s="10" t="s">
        <v>72</v>
      </c>
      <c r="G39" s="10" t="s">
        <v>87</v>
      </c>
      <c r="H39" s="10" t="s">
        <v>66</v>
      </c>
      <c r="I39" s="11">
        <v>4020.38</v>
      </c>
      <c r="J39" s="11">
        <v>4020.38</v>
      </c>
      <c r="K39" s="12">
        <v>121810</v>
      </c>
      <c r="L39" s="12">
        <v>5043</v>
      </c>
      <c r="M39" s="15">
        <f>CampaignData[[#This Row],[Clicks]]/CampaignData[[#This Row],[Impressions]]</f>
        <v>4.1400541827436174E-2</v>
      </c>
      <c r="N39" s="11">
        <v>99</v>
      </c>
      <c r="O39" s="11">
        <v>8009.51</v>
      </c>
      <c r="P39" s="13">
        <f>CampaignData[[#This Row],[Revenue ($)]]/CampaignData[[#This Row],[Spend ($)]]</f>
        <v>1.9922271029106702</v>
      </c>
      <c r="Q39" s="11">
        <f>IFERROR(CampaignData[[#This Row],[Spend ($)]]/CampaignData[[#This Row],[Conversions]],0)</f>
        <v>40.609898989898994</v>
      </c>
      <c r="R39" s="10" t="s">
        <v>50</v>
      </c>
    </row>
    <row r="40" spans="2:18" x14ac:dyDescent="0.25">
      <c r="B40" s="8" t="s">
        <v>118</v>
      </c>
      <c r="C40" s="9">
        <v>46054</v>
      </c>
      <c r="D40" s="10" t="s">
        <v>63</v>
      </c>
      <c r="E40" s="10" t="s">
        <v>92</v>
      </c>
      <c r="F40" s="10" t="s">
        <v>65</v>
      </c>
      <c r="G40" s="10" t="s">
        <v>48</v>
      </c>
      <c r="H40" s="10" t="s">
        <v>66</v>
      </c>
      <c r="I40" s="11">
        <v>2548.52</v>
      </c>
      <c r="J40" s="11">
        <v>2548.52</v>
      </c>
      <c r="K40" s="12">
        <v>61804</v>
      </c>
      <c r="L40" s="12">
        <v>3003</v>
      </c>
      <c r="M40" s="15">
        <f>CampaignData[[#This Row],[Clicks]]/CampaignData[[#This Row],[Impressions]]</f>
        <v>4.8589088084913599E-2</v>
      </c>
      <c r="N40" s="11">
        <v>232</v>
      </c>
      <c r="O40" s="11">
        <v>50992.51</v>
      </c>
      <c r="P40" s="13">
        <f>CampaignData[[#This Row],[Revenue ($)]]/CampaignData[[#This Row],[Spend ($)]]</f>
        <v>20.00867562349913</v>
      </c>
      <c r="Q40" s="11">
        <f>IFERROR(CampaignData[[#This Row],[Spend ($)]]/CampaignData[[#This Row],[Conversions]],0)</f>
        <v>10.984999999999999</v>
      </c>
      <c r="R40" s="10" t="s">
        <v>50</v>
      </c>
    </row>
    <row r="41" spans="2:18" x14ac:dyDescent="0.25">
      <c r="B41" s="8" t="s">
        <v>119</v>
      </c>
      <c r="C41" s="9">
        <v>46054</v>
      </c>
      <c r="D41" s="10" t="s">
        <v>94</v>
      </c>
      <c r="E41" s="10" t="s">
        <v>95</v>
      </c>
      <c r="F41" s="10" t="s">
        <v>58</v>
      </c>
      <c r="G41" s="10" t="s">
        <v>48</v>
      </c>
      <c r="H41" s="10" t="s">
        <v>49</v>
      </c>
      <c r="I41" s="11">
        <v>3559.96</v>
      </c>
      <c r="J41" s="11">
        <v>363.42</v>
      </c>
      <c r="K41" s="12">
        <v>41619</v>
      </c>
      <c r="L41" s="12">
        <v>673</v>
      </c>
      <c r="M41" s="15">
        <f>CampaignData[[#This Row],[Clicks]]/CampaignData[[#This Row],[Impressions]]</f>
        <v>1.6170499050914246E-2</v>
      </c>
      <c r="N41" s="11">
        <v>18</v>
      </c>
      <c r="O41" s="11">
        <v>1064.8800000000001</v>
      </c>
      <c r="P41" s="13">
        <f>CampaignData[[#This Row],[Revenue ($)]]/CampaignData[[#This Row],[Spend ($)]]</f>
        <v>2.9301634472511147</v>
      </c>
      <c r="Q41" s="11">
        <f>IFERROR(CampaignData[[#This Row],[Spend ($)]]/CampaignData[[#This Row],[Conversions]],0)</f>
        <v>20.190000000000001</v>
      </c>
      <c r="R41" s="10" t="s">
        <v>50</v>
      </c>
    </row>
    <row r="42" spans="2:18" x14ac:dyDescent="0.25">
      <c r="B42" s="8" t="s">
        <v>120</v>
      </c>
      <c r="C42" s="9">
        <v>46055</v>
      </c>
      <c r="D42" s="10" t="s">
        <v>78</v>
      </c>
      <c r="E42" s="10" t="s">
        <v>121</v>
      </c>
      <c r="F42" s="10" t="s">
        <v>58</v>
      </c>
      <c r="G42" s="10" t="s">
        <v>87</v>
      </c>
      <c r="H42" s="10" t="s">
        <v>75</v>
      </c>
      <c r="I42" s="11">
        <v>240.44</v>
      </c>
      <c r="J42" s="11">
        <v>240.44</v>
      </c>
      <c r="K42" s="12">
        <v>104399</v>
      </c>
      <c r="L42" s="12">
        <v>4650</v>
      </c>
      <c r="M42" s="15">
        <f>CampaignData[[#This Row],[Clicks]]/CampaignData[[#This Row],[Impressions]]</f>
        <v>4.4540656519698463E-2</v>
      </c>
      <c r="N42" s="11">
        <v>203</v>
      </c>
      <c r="O42" s="11">
        <v>27680.2</v>
      </c>
      <c r="P42" s="13">
        <f>CampaignData[[#This Row],[Revenue ($)]]/CampaignData[[#This Row],[Spend ($)]]</f>
        <v>115.12310763600067</v>
      </c>
      <c r="Q42" s="11">
        <f>IFERROR(CampaignData[[#This Row],[Spend ($)]]/CampaignData[[#This Row],[Conversions]],0)</f>
        <v>1.1844334975369457</v>
      </c>
      <c r="R42" s="10" t="s">
        <v>50</v>
      </c>
    </row>
    <row r="43" spans="2:18" x14ac:dyDescent="0.25">
      <c r="B43" s="8" t="s">
        <v>122</v>
      </c>
      <c r="C43" s="9">
        <v>46055</v>
      </c>
      <c r="D43" s="10" t="s">
        <v>45</v>
      </c>
      <c r="E43" s="10" t="s">
        <v>71</v>
      </c>
      <c r="F43" s="10" t="s">
        <v>39</v>
      </c>
      <c r="G43" s="10" t="s">
        <v>87</v>
      </c>
      <c r="H43" s="10" t="s">
        <v>66</v>
      </c>
      <c r="I43" s="11">
        <v>4701.75</v>
      </c>
      <c r="J43" s="11">
        <v>357</v>
      </c>
      <c r="K43" s="12">
        <v>43034</v>
      </c>
      <c r="L43" s="12">
        <v>1190</v>
      </c>
      <c r="M43" s="15">
        <f>CampaignData[[#This Row],[Clicks]]/CampaignData[[#This Row],[Impressions]]</f>
        <v>2.7652553794673979E-2</v>
      </c>
      <c r="N43" s="11">
        <v>23</v>
      </c>
      <c r="O43" s="11">
        <v>3780.15</v>
      </c>
      <c r="P43" s="13">
        <f>CampaignData[[#This Row],[Revenue ($)]]/CampaignData[[#This Row],[Spend ($)]]</f>
        <v>10.588655462184875</v>
      </c>
      <c r="Q43" s="11">
        <f>IFERROR(CampaignData[[#This Row],[Spend ($)]]/CampaignData[[#This Row],[Conversions]],0)</f>
        <v>15.521739130434783</v>
      </c>
      <c r="R43" s="10" t="s">
        <v>56</v>
      </c>
    </row>
    <row r="44" spans="2:18" x14ac:dyDescent="0.25">
      <c r="B44" s="8" t="s">
        <v>123</v>
      </c>
      <c r="C44" s="9">
        <v>46055</v>
      </c>
      <c r="D44" s="10" t="s">
        <v>45</v>
      </c>
      <c r="E44" s="10" t="s">
        <v>46</v>
      </c>
      <c r="F44" s="10" t="s">
        <v>58</v>
      </c>
      <c r="G44" s="10" t="s">
        <v>59</v>
      </c>
      <c r="H44" s="10" t="s">
        <v>69</v>
      </c>
      <c r="I44" s="11">
        <v>1731.94</v>
      </c>
      <c r="J44" s="11">
        <v>716.11</v>
      </c>
      <c r="K44" s="12">
        <v>120253</v>
      </c>
      <c r="L44" s="12">
        <v>3769</v>
      </c>
      <c r="M44" s="15">
        <f>CampaignData[[#This Row],[Clicks]]/CampaignData[[#This Row],[Impressions]]</f>
        <v>3.1342253415715199E-2</v>
      </c>
      <c r="N44" s="11">
        <v>63</v>
      </c>
      <c r="O44" s="11">
        <v>10403.549999999999</v>
      </c>
      <c r="P44" s="13">
        <f>CampaignData[[#This Row],[Revenue ($)]]/CampaignData[[#This Row],[Spend ($)]]</f>
        <v>14.527865830668471</v>
      </c>
      <c r="Q44" s="11">
        <f>IFERROR(CampaignData[[#This Row],[Spend ($)]]/CampaignData[[#This Row],[Conversions]],0)</f>
        <v>11.366825396825398</v>
      </c>
      <c r="R44" s="10" t="s">
        <v>67</v>
      </c>
    </row>
    <row r="45" spans="2:18" x14ac:dyDescent="0.25">
      <c r="B45" s="8" t="s">
        <v>124</v>
      </c>
      <c r="C45" s="9">
        <v>46055</v>
      </c>
      <c r="D45" s="10" t="s">
        <v>52</v>
      </c>
      <c r="E45" s="10" t="s">
        <v>61</v>
      </c>
      <c r="F45" s="10" t="s">
        <v>65</v>
      </c>
      <c r="G45" s="10" t="s">
        <v>59</v>
      </c>
      <c r="H45" s="10" t="s">
        <v>55</v>
      </c>
      <c r="I45" s="11">
        <v>4557.79</v>
      </c>
      <c r="J45" s="11">
        <v>185.14</v>
      </c>
      <c r="K45" s="12">
        <v>22174</v>
      </c>
      <c r="L45" s="12">
        <v>541</v>
      </c>
      <c r="M45" s="15">
        <f>CampaignData[[#This Row],[Clicks]]/CampaignData[[#This Row],[Impressions]]</f>
        <v>2.4397943537476322E-2</v>
      </c>
      <c r="N45" s="11">
        <v>58</v>
      </c>
      <c r="O45" s="11">
        <v>10950.2</v>
      </c>
      <c r="P45" s="13">
        <f>CampaignData[[#This Row],[Revenue ($)]]/CampaignData[[#This Row],[Spend ($)]]</f>
        <v>59.145511504807182</v>
      </c>
      <c r="Q45" s="11">
        <f>IFERROR(CampaignData[[#This Row],[Spend ($)]]/CampaignData[[#This Row],[Conversions]],0)</f>
        <v>3.1920689655172412</v>
      </c>
      <c r="R45" s="10" t="s">
        <v>50</v>
      </c>
    </row>
    <row r="46" spans="2:18" x14ac:dyDescent="0.25">
      <c r="B46" s="8" t="s">
        <v>125</v>
      </c>
      <c r="C46" s="9">
        <v>46056</v>
      </c>
      <c r="D46" s="10" t="s">
        <v>63</v>
      </c>
      <c r="E46" s="10" t="s">
        <v>64</v>
      </c>
      <c r="F46" s="10" t="s">
        <v>39</v>
      </c>
      <c r="G46" s="10" t="s">
        <v>81</v>
      </c>
      <c r="H46" s="10" t="s">
        <v>75</v>
      </c>
      <c r="I46" s="11">
        <v>1782.78</v>
      </c>
      <c r="J46" s="11">
        <v>1782.78</v>
      </c>
      <c r="K46" s="12">
        <v>93015</v>
      </c>
      <c r="L46" s="12">
        <v>3816</v>
      </c>
      <c r="M46" s="15">
        <f>CampaignData[[#This Row],[Clicks]]/CampaignData[[#This Row],[Impressions]]</f>
        <v>4.1025641025641026E-2</v>
      </c>
      <c r="N46" s="11">
        <v>115</v>
      </c>
      <c r="O46" s="11">
        <v>22506.31</v>
      </c>
      <c r="P46" s="13">
        <f>CampaignData[[#This Row],[Revenue ($)]]/CampaignData[[#This Row],[Spend ($)]]</f>
        <v>12.62427781330282</v>
      </c>
      <c r="Q46" s="11">
        <f>IFERROR(CampaignData[[#This Row],[Spend ($)]]/CampaignData[[#This Row],[Conversions]],0)</f>
        <v>15.502434782608695</v>
      </c>
      <c r="R46" s="10" t="s">
        <v>50</v>
      </c>
    </row>
    <row r="47" spans="2:18" x14ac:dyDescent="0.25">
      <c r="B47" s="8" t="s">
        <v>126</v>
      </c>
      <c r="C47" s="9">
        <v>46056</v>
      </c>
      <c r="D47" s="10" t="s">
        <v>78</v>
      </c>
      <c r="E47" s="10" t="s">
        <v>79</v>
      </c>
      <c r="F47" s="10" t="s">
        <v>47</v>
      </c>
      <c r="G47" s="10" t="s">
        <v>87</v>
      </c>
      <c r="H47" s="10" t="s">
        <v>66</v>
      </c>
      <c r="I47" s="11">
        <v>2616.1999999999998</v>
      </c>
      <c r="J47" s="11">
        <v>2616.1999999999998</v>
      </c>
      <c r="K47" s="12">
        <v>45199</v>
      </c>
      <c r="L47" s="12">
        <v>2203</v>
      </c>
      <c r="M47" s="15">
        <f>CampaignData[[#This Row],[Clicks]]/CampaignData[[#This Row],[Impressions]]</f>
        <v>4.8740016372043629E-2</v>
      </c>
      <c r="N47" s="11">
        <v>63</v>
      </c>
      <c r="O47" s="11">
        <v>6143.41</v>
      </c>
      <c r="P47" s="13">
        <f>CampaignData[[#This Row],[Revenue ($)]]/CampaignData[[#This Row],[Spend ($)]]</f>
        <v>2.3482187906123384</v>
      </c>
      <c r="Q47" s="11">
        <f>IFERROR(CampaignData[[#This Row],[Spend ($)]]/CampaignData[[#This Row],[Conversions]],0)</f>
        <v>41.526984126984125</v>
      </c>
      <c r="R47" s="10" t="s">
        <v>56</v>
      </c>
    </row>
    <row r="48" spans="2:18" x14ac:dyDescent="0.25">
      <c r="B48" s="8" t="s">
        <v>127</v>
      </c>
      <c r="C48" s="9">
        <v>46056</v>
      </c>
      <c r="D48" s="10" t="s">
        <v>45</v>
      </c>
      <c r="E48" s="10" t="s">
        <v>53</v>
      </c>
      <c r="F48" s="10" t="s">
        <v>39</v>
      </c>
      <c r="G48" s="10" t="s">
        <v>87</v>
      </c>
      <c r="H48" s="10" t="s">
        <v>55</v>
      </c>
      <c r="I48" s="11">
        <v>3101.75</v>
      </c>
      <c r="J48" s="11">
        <v>384.83</v>
      </c>
      <c r="K48" s="12">
        <v>54153</v>
      </c>
      <c r="L48" s="12">
        <v>1327</v>
      </c>
      <c r="M48" s="15">
        <f>CampaignData[[#This Row],[Clicks]]/CampaignData[[#This Row],[Impressions]]</f>
        <v>2.4504644248702748E-2</v>
      </c>
      <c r="N48" s="11">
        <v>10</v>
      </c>
      <c r="O48" s="11">
        <v>1213.95</v>
      </c>
      <c r="P48" s="13">
        <f>CampaignData[[#This Row],[Revenue ($)]]/CampaignData[[#This Row],[Spend ($)]]</f>
        <v>3.1545097835407847</v>
      </c>
      <c r="Q48" s="11">
        <f>IFERROR(CampaignData[[#This Row],[Spend ($)]]/CampaignData[[#This Row],[Conversions]],0)</f>
        <v>38.482999999999997</v>
      </c>
      <c r="R48" s="10" t="s">
        <v>50</v>
      </c>
    </row>
    <row r="49" spans="2:18" x14ac:dyDescent="0.25">
      <c r="B49" s="8" t="s">
        <v>128</v>
      </c>
      <c r="C49" s="9">
        <v>46057</v>
      </c>
      <c r="D49" s="10" t="s">
        <v>78</v>
      </c>
      <c r="E49" s="10" t="s">
        <v>53</v>
      </c>
      <c r="F49" s="10" t="s">
        <v>58</v>
      </c>
      <c r="G49" s="10" t="s">
        <v>54</v>
      </c>
      <c r="H49" s="10" t="s">
        <v>69</v>
      </c>
      <c r="I49" s="11">
        <v>2468.77</v>
      </c>
      <c r="J49" s="11">
        <v>1796.34</v>
      </c>
      <c r="K49" s="12">
        <v>119436</v>
      </c>
      <c r="L49" s="12">
        <v>1833</v>
      </c>
      <c r="M49" s="15">
        <f>CampaignData[[#This Row],[Clicks]]/CampaignData[[#This Row],[Impressions]]</f>
        <v>1.5347131518135236E-2</v>
      </c>
      <c r="N49" s="11">
        <v>53</v>
      </c>
      <c r="O49" s="11">
        <v>3040.85</v>
      </c>
      <c r="P49" s="13">
        <f>CampaignData[[#This Row],[Revenue ($)]]/CampaignData[[#This Row],[Spend ($)]]</f>
        <v>1.6928031441709253</v>
      </c>
      <c r="Q49" s="11">
        <f>IFERROR(CampaignData[[#This Row],[Spend ($)]]/CampaignData[[#This Row],[Conversions]],0)</f>
        <v>33.893207547169808</v>
      </c>
      <c r="R49" s="10" t="s">
        <v>67</v>
      </c>
    </row>
    <row r="50" spans="2:18" x14ac:dyDescent="0.25">
      <c r="B50" s="8" t="s">
        <v>129</v>
      </c>
      <c r="C50" s="9">
        <v>46057</v>
      </c>
      <c r="D50" s="10" t="s">
        <v>104</v>
      </c>
      <c r="E50" s="10" t="s">
        <v>105</v>
      </c>
      <c r="F50" s="10" t="s">
        <v>72</v>
      </c>
      <c r="G50" s="10" t="s">
        <v>54</v>
      </c>
      <c r="H50" s="10" t="s">
        <v>49</v>
      </c>
      <c r="I50" s="11">
        <v>4829.22</v>
      </c>
      <c r="J50" s="11">
        <v>4829.22</v>
      </c>
      <c r="K50" s="12">
        <v>62287</v>
      </c>
      <c r="L50" s="12">
        <v>1964</v>
      </c>
      <c r="M50" s="15">
        <f>CampaignData[[#This Row],[Clicks]]/CampaignData[[#This Row],[Impressions]]</f>
        <v>3.1531459212997895E-2</v>
      </c>
      <c r="N50" s="11">
        <v>136</v>
      </c>
      <c r="O50" s="11">
        <v>99815.92</v>
      </c>
      <c r="P50" s="13">
        <f>CampaignData[[#This Row],[Revenue ($)]]/CampaignData[[#This Row],[Spend ($)]]</f>
        <v>20.669159822911357</v>
      </c>
      <c r="Q50" s="11">
        <f>IFERROR(CampaignData[[#This Row],[Spend ($)]]/CampaignData[[#This Row],[Conversions]],0)</f>
        <v>35.508970588235293</v>
      </c>
      <c r="R50" s="10" t="s">
        <v>50</v>
      </c>
    </row>
    <row r="51" spans="2:18" x14ac:dyDescent="0.25">
      <c r="B51" s="8" t="s">
        <v>130</v>
      </c>
      <c r="C51" s="9">
        <v>46058</v>
      </c>
      <c r="D51" s="10" t="s">
        <v>63</v>
      </c>
      <c r="E51" s="10" t="s">
        <v>84</v>
      </c>
      <c r="F51" s="10" t="s">
        <v>47</v>
      </c>
      <c r="G51" s="10" t="s">
        <v>59</v>
      </c>
      <c r="H51" s="10" t="s">
        <v>75</v>
      </c>
      <c r="I51" s="11">
        <v>4601.9799999999996</v>
      </c>
      <c r="J51" s="11">
        <v>2599</v>
      </c>
      <c r="K51" s="12">
        <v>25250</v>
      </c>
      <c r="L51" s="12">
        <v>452</v>
      </c>
      <c r="M51" s="15">
        <f>CampaignData[[#This Row],[Clicks]]/CampaignData[[#This Row],[Impressions]]</f>
        <v>1.79009900990099E-2</v>
      </c>
      <c r="N51" s="11">
        <v>27</v>
      </c>
      <c r="O51" s="11">
        <v>5313.78</v>
      </c>
      <c r="P51" s="13">
        <f>CampaignData[[#This Row],[Revenue ($)]]/CampaignData[[#This Row],[Spend ($)]]</f>
        <v>2.0445479030396307</v>
      </c>
      <c r="Q51" s="11">
        <f>IFERROR(CampaignData[[#This Row],[Spend ($)]]/CampaignData[[#This Row],[Conversions]],0)</f>
        <v>96.259259259259252</v>
      </c>
      <c r="R51" s="10" t="s">
        <v>56</v>
      </c>
    </row>
    <row r="52" spans="2:18" x14ac:dyDescent="0.25">
      <c r="B52" s="8" t="s">
        <v>131</v>
      </c>
      <c r="C52" s="9">
        <v>46058</v>
      </c>
      <c r="D52" s="10" t="s">
        <v>94</v>
      </c>
      <c r="E52" s="10" t="s">
        <v>108</v>
      </c>
      <c r="F52" s="10" t="s">
        <v>65</v>
      </c>
      <c r="G52" s="10" t="s">
        <v>87</v>
      </c>
      <c r="H52" s="10" t="s">
        <v>49</v>
      </c>
      <c r="I52" s="11">
        <v>772.89</v>
      </c>
      <c r="J52" s="11">
        <v>772.89</v>
      </c>
      <c r="K52" s="12">
        <v>66669</v>
      </c>
      <c r="L52" s="12">
        <v>3843</v>
      </c>
      <c r="M52" s="15">
        <f>CampaignData[[#This Row],[Clicks]]/CampaignData[[#This Row],[Impressions]]</f>
        <v>5.764298249561265E-2</v>
      </c>
      <c r="N52" s="11">
        <v>59</v>
      </c>
      <c r="O52" s="11">
        <v>3390.86</v>
      </c>
      <c r="P52" s="13">
        <f>CampaignData[[#This Row],[Revenue ($)]]/CampaignData[[#This Row],[Spend ($)]]</f>
        <v>4.3872478619208426</v>
      </c>
      <c r="Q52" s="11">
        <f>IFERROR(CampaignData[[#This Row],[Spend ($)]]/CampaignData[[#This Row],[Conversions]],0)</f>
        <v>13.099830508474575</v>
      </c>
      <c r="R52" s="10" t="s">
        <v>50</v>
      </c>
    </row>
    <row r="53" spans="2:18" x14ac:dyDescent="0.25">
      <c r="B53" s="8" t="s">
        <v>132</v>
      </c>
      <c r="C53" s="9">
        <v>46058</v>
      </c>
      <c r="D53" s="10" t="s">
        <v>94</v>
      </c>
      <c r="E53" s="10" t="s">
        <v>110</v>
      </c>
      <c r="F53" s="10" t="s">
        <v>58</v>
      </c>
      <c r="G53" s="10" t="s">
        <v>87</v>
      </c>
      <c r="H53" s="10" t="s">
        <v>69</v>
      </c>
      <c r="I53" s="11">
        <v>1290.29</v>
      </c>
      <c r="J53" s="11">
        <v>250.8</v>
      </c>
      <c r="K53" s="12">
        <v>30235</v>
      </c>
      <c r="L53" s="12">
        <v>418</v>
      </c>
      <c r="M53" s="15">
        <f>CampaignData[[#This Row],[Clicks]]/CampaignData[[#This Row],[Impressions]]</f>
        <v>1.3825037208533156E-2</v>
      </c>
      <c r="N53" s="11">
        <v>7</v>
      </c>
      <c r="O53" s="11">
        <v>687.37</v>
      </c>
      <c r="P53" s="13">
        <f>CampaignData[[#This Row],[Revenue ($)]]/CampaignData[[#This Row],[Spend ($)]]</f>
        <v>2.7407097288676234</v>
      </c>
      <c r="Q53" s="11">
        <f>IFERROR(CampaignData[[#This Row],[Spend ($)]]/CampaignData[[#This Row],[Conversions]],0)</f>
        <v>35.828571428571429</v>
      </c>
      <c r="R53" s="10" t="s">
        <v>50</v>
      </c>
    </row>
    <row r="54" spans="2:18" x14ac:dyDescent="0.25">
      <c r="B54" s="8" t="s">
        <v>133</v>
      </c>
      <c r="C54" s="9">
        <v>46058</v>
      </c>
      <c r="D54" s="10" t="s">
        <v>94</v>
      </c>
      <c r="E54" s="10" t="s">
        <v>84</v>
      </c>
      <c r="F54" s="10" t="s">
        <v>39</v>
      </c>
      <c r="G54" s="10" t="s">
        <v>81</v>
      </c>
      <c r="H54" s="10" t="s">
        <v>69</v>
      </c>
      <c r="I54" s="11">
        <v>1764.99</v>
      </c>
      <c r="J54" s="11">
        <v>1764.99</v>
      </c>
      <c r="K54" s="12">
        <v>103040</v>
      </c>
      <c r="L54" s="12">
        <v>5569</v>
      </c>
      <c r="M54" s="15">
        <f>CampaignData[[#This Row],[Clicks]]/CampaignData[[#This Row],[Impressions]]</f>
        <v>5.4046972049689439E-2</v>
      </c>
      <c r="N54" s="11">
        <v>75</v>
      </c>
      <c r="O54" s="11">
        <v>7130.16</v>
      </c>
      <c r="P54" s="13">
        <f>CampaignData[[#This Row],[Revenue ($)]]/CampaignData[[#This Row],[Spend ($)]]</f>
        <v>4.0397735964509716</v>
      </c>
      <c r="Q54" s="11">
        <f>IFERROR(CampaignData[[#This Row],[Spend ($)]]/CampaignData[[#This Row],[Conversions]],0)</f>
        <v>23.533200000000001</v>
      </c>
      <c r="R54" s="10" t="s">
        <v>50</v>
      </c>
    </row>
    <row r="55" spans="2:18" x14ac:dyDescent="0.25">
      <c r="B55" s="8" t="s">
        <v>134</v>
      </c>
      <c r="C55" s="9">
        <v>46058</v>
      </c>
      <c r="D55" s="10" t="s">
        <v>52</v>
      </c>
      <c r="E55" s="10" t="s">
        <v>112</v>
      </c>
      <c r="F55" s="10" t="s">
        <v>39</v>
      </c>
      <c r="G55" s="10" t="s">
        <v>48</v>
      </c>
      <c r="H55" s="10" t="s">
        <v>66</v>
      </c>
      <c r="I55" s="11">
        <v>2087.41</v>
      </c>
      <c r="J55" s="11">
        <v>183.92</v>
      </c>
      <c r="K55" s="12">
        <v>17113</v>
      </c>
      <c r="L55" s="12">
        <v>649</v>
      </c>
      <c r="M55" s="15">
        <f>CampaignData[[#This Row],[Clicks]]/CampaignData[[#This Row],[Impressions]]</f>
        <v>3.792438497049027E-2</v>
      </c>
      <c r="N55" s="11">
        <v>91</v>
      </c>
      <c r="O55" s="11">
        <v>15873.83</v>
      </c>
      <c r="P55" s="13">
        <f>CampaignData[[#This Row],[Revenue ($)]]/CampaignData[[#This Row],[Spend ($)]]</f>
        <v>86.308340582862115</v>
      </c>
      <c r="Q55" s="11">
        <f>IFERROR(CampaignData[[#This Row],[Spend ($)]]/CampaignData[[#This Row],[Conversions]],0)</f>
        <v>2.0210989010989011</v>
      </c>
      <c r="R55" s="10" t="s">
        <v>50</v>
      </c>
    </row>
    <row r="56" spans="2:18" x14ac:dyDescent="0.25">
      <c r="B56" s="8" t="s">
        <v>135</v>
      </c>
      <c r="C56" s="9">
        <v>46059</v>
      </c>
      <c r="D56" s="10" t="s">
        <v>78</v>
      </c>
      <c r="E56" s="10" t="s">
        <v>86</v>
      </c>
      <c r="F56" s="10" t="s">
        <v>58</v>
      </c>
      <c r="G56" s="10" t="s">
        <v>59</v>
      </c>
      <c r="H56" s="10" t="s">
        <v>69</v>
      </c>
      <c r="I56" s="11">
        <v>4641.0200000000004</v>
      </c>
      <c r="J56" s="11">
        <v>404.7</v>
      </c>
      <c r="K56" s="12">
        <v>12662</v>
      </c>
      <c r="L56" s="12">
        <v>426</v>
      </c>
      <c r="M56" s="15">
        <f>CampaignData[[#This Row],[Clicks]]/CampaignData[[#This Row],[Impressions]]</f>
        <v>3.3643974095719474E-2</v>
      </c>
      <c r="N56" s="11">
        <v>9</v>
      </c>
      <c r="O56" s="11">
        <v>1208.4000000000001</v>
      </c>
      <c r="P56" s="13">
        <f>CampaignData[[#This Row],[Revenue ($)]]/CampaignData[[#This Row],[Spend ($)]]</f>
        <v>2.9859154929577469</v>
      </c>
      <c r="Q56" s="11">
        <f>IFERROR(CampaignData[[#This Row],[Spend ($)]]/CampaignData[[#This Row],[Conversions]],0)</f>
        <v>44.966666666666669</v>
      </c>
      <c r="R56" s="10" t="s">
        <v>56</v>
      </c>
    </row>
    <row r="57" spans="2:18" x14ac:dyDescent="0.25">
      <c r="B57" s="8" t="s">
        <v>136</v>
      </c>
      <c r="C57" s="9">
        <v>46059</v>
      </c>
      <c r="D57" s="10" t="s">
        <v>45</v>
      </c>
      <c r="E57" s="10" t="s">
        <v>137</v>
      </c>
      <c r="F57" s="10" t="s">
        <v>65</v>
      </c>
      <c r="G57" s="10" t="s">
        <v>54</v>
      </c>
      <c r="H57" s="10" t="s">
        <v>66</v>
      </c>
      <c r="I57" s="11">
        <v>3496.47</v>
      </c>
      <c r="J57" s="11">
        <v>620.4</v>
      </c>
      <c r="K57" s="12">
        <v>110325</v>
      </c>
      <c r="L57" s="12">
        <v>5640</v>
      </c>
      <c r="M57" s="15">
        <f>CampaignData[[#This Row],[Clicks]]/CampaignData[[#This Row],[Impressions]]</f>
        <v>5.1121685927940176E-2</v>
      </c>
      <c r="N57" s="11">
        <v>37</v>
      </c>
      <c r="O57" s="11">
        <v>3231.63</v>
      </c>
      <c r="P57" s="13">
        <f>CampaignData[[#This Row],[Revenue ($)]]/CampaignData[[#This Row],[Spend ($)]]</f>
        <v>5.2089458413926506</v>
      </c>
      <c r="Q57" s="11">
        <f>IFERROR(CampaignData[[#This Row],[Spend ($)]]/CampaignData[[#This Row],[Conversions]],0)</f>
        <v>16.767567567567568</v>
      </c>
      <c r="R57" s="10" t="s">
        <v>56</v>
      </c>
    </row>
    <row r="58" spans="2:18" x14ac:dyDescent="0.25">
      <c r="B58" s="8" t="s">
        <v>138</v>
      </c>
      <c r="C58" s="9">
        <v>46059</v>
      </c>
      <c r="D58" s="10" t="s">
        <v>52</v>
      </c>
      <c r="E58" s="10" t="s">
        <v>53</v>
      </c>
      <c r="F58" s="10" t="s">
        <v>58</v>
      </c>
      <c r="G58" s="10" t="s">
        <v>59</v>
      </c>
      <c r="H58" s="10" t="s">
        <v>55</v>
      </c>
      <c r="I58" s="11">
        <v>2934.41</v>
      </c>
      <c r="J58" s="11">
        <v>248.66</v>
      </c>
      <c r="K58" s="12">
        <v>20528</v>
      </c>
      <c r="L58" s="12">
        <v>767</v>
      </c>
      <c r="M58" s="15">
        <f>CampaignData[[#This Row],[Clicks]]/CampaignData[[#This Row],[Impressions]]</f>
        <v>3.736360093530787E-2</v>
      </c>
      <c r="N58" s="11">
        <v>69</v>
      </c>
      <c r="O58" s="11">
        <v>10254.780000000001</v>
      </c>
      <c r="P58" s="13">
        <f>CampaignData[[#This Row],[Revenue ($)]]/CampaignData[[#This Row],[Spend ($)]]</f>
        <v>41.240167296710368</v>
      </c>
      <c r="Q58" s="11">
        <f>IFERROR(CampaignData[[#This Row],[Spend ($)]]/CampaignData[[#This Row],[Conversions]],0)</f>
        <v>3.6037681159420289</v>
      </c>
      <c r="R58" s="10" t="s">
        <v>56</v>
      </c>
    </row>
    <row r="59" spans="2:18" x14ac:dyDescent="0.25">
      <c r="B59" s="8" t="s">
        <v>139</v>
      </c>
      <c r="C59" s="9">
        <v>46059</v>
      </c>
      <c r="D59" s="10" t="s">
        <v>104</v>
      </c>
      <c r="E59" s="10" t="s">
        <v>84</v>
      </c>
      <c r="F59" s="10" t="s">
        <v>72</v>
      </c>
      <c r="G59" s="10" t="s">
        <v>59</v>
      </c>
      <c r="H59" s="10" t="s">
        <v>75</v>
      </c>
      <c r="I59" s="11">
        <v>3402.02</v>
      </c>
      <c r="J59" s="11">
        <v>3402.02</v>
      </c>
      <c r="K59" s="12">
        <v>28246</v>
      </c>
      <c r="L59" s="12">
        <v>1054</v>
      </c>
      <c r="M59" s="15">
        <f>CampaignData[[#This Row],[Clicks]]/CampaignData[[#This Row],[Impressions]]</f>
        <v>3.7315018055653897E-2</v>
      </c>
      <c r="N59" s="11">
        <v>61</v>
      </c>
      <c r="O59" s="11">
        <v>19102.849999999999</v>
      </c>
      <c r="P59" s="13">
        <f>CampaignData[[#This Row],[Revenue ($)]]/CampaignData[[#This Row],[Spend ($)]]</f>
        <v>5.6151492348663439</v>
      </c>
      <c r="Q59" s="11">
        <f>IFERROR(CampaignData[[#This Row],[Spend ($)]]/CampaignData[[#This Row],[Conversions]],0)</f>
        <v>55.770819672131147</v>
      </c>
      <c r="R59" s="10" t="s">
        <v>50</v>
      </c>
    </row>
    <row r="60" spans="2:18" x14ac:dyDescent="0.25">
      <c r="B60" s="8" t="s">
        <v>140</v>
      </c>
      <c r="C60" s="9">
        <v>46060</v>
      </c>
      <c r="D60" s="10" t="s">
        <v>78</v>
      </c>
      <c r="E60" s="10" t="s">
        <v>90</v>
      </c>
      <c r="F60" s="10" t="s">
        <v>39</v>
      </c>
      <c r="G60" s="10" t="s">
        <v>54</v>
      </c>
      <c r="H60" s="10" t="s">
        <v>66</v>
      </c>
      <c r="I60" s="11">
        <v>2066.06</v>
      </c>
      <c r="J60" s="11">
        <v>2066.06</v>
      </c>
      <c r="K60" s="12">
        <v>62899</v>
      </c>
      <c r="L60" s="12">
        <v>3283</v>
      </c>
      <c r="M60" s="15">
        <f>CampaignData[[#This Row],[Clicks]]/CampaignData[[#This Row],[Impressions]]</f>
        <v>5.2194788470404936E-2</v>
      </c>
      <c r="N60" s="11">
        <v>39</v>
      </c>
      <c r="O60" s="11">
        <v>2298.46</v>
      </c>
      <c r="P60" s="13">
        <f>CampaignData[[#This Row],[Revenue ($)]]/CampaignData[[#This Row],[Spend ($)]]</f>
        <v>1.1124846325856945</v>
      </c>
      <c r="Q60" s="11">
        <f>IFERROR(CampaignData[[#This Row],[Spend ($)]]/CampaignData[[#This Row],[Conversions]],0)</f>
        <v>52.975897435897437</v>
      </c>
      <c r="R60" s="10" t="s">
        <v>50</v>
      </c>
    </row>
    <row r="61" spans="2:18" x14ac:dyDescent="0.25">
      <c r="B61" s="8" t="s">
        <v>141</v>
      </c>
      <c r="C61" s="9">
        <v>46060</v>
      </c>
      <c r="D61" s="10" t="s">
        <v>94</v>
      </c>
      <c r="E61" s="10" t="s">
        <v>53</v>
      </c>
      <c r="F61" s="10" t="s">
        <v>65</v>
      </c>
      <c r="G61" s="10" t="s">
        <v>54</v>
      </c>
      <c r="H61" s="10" t="s">
        <v>49</v>
      </c>
      <c r="I61" s="11">
        <v>485.06</v>
      </c>
      <c r="J61" s="11">
        <v>485.06</v>
      </c>
      <c r="K61" s="12">
        <v>62827</v>
      </c>
      <c r="L61" s="12">
        <v>2341</v>
      </c>
      <c r="M61" s="15">
        <f>CampaignData[[#This Row],[Clicks]]/CampaignData[[#This Row],[Impressions]]</f>
        <v>3.7261050185429828E-2</v>
      </c>
      <c r="N61" s="11">
        <v>46</v>
      </c>
      <c r="O61" s="11">
        <v>2234.8000000000002</v>
      </c>
      <c r="P61" s="13">
        <f>CampaignData[[#This Row],[Revenue ($)]]/CampaignData[[#This Row],[Spend ($)]]</f>
        <v>4.6072650806085846</v>
      </c>
      <c r="Q61" s="11">
        <f>IFERROR(CampaignData[[#This Row],[Spend ($)]]/CampaignData[[#This Row],[Conversions]],0)</f>
        <v>10.544782608695652</v>
      </c>
      <c r="R61" s="10" t="s">
        <v>67</v>
      </c>
    </row>
    <row r="62" spans="2:18" x14ac:dyDescent="0.25">
      <c r="B62" s="8" t="s">
        <v>142</v>
      </c>
      <c r="C62" s="9">
        <v>46060</v>
      </c>
      <c r="D62" s="10" t="s">
        <v>52</v>
      </c>
      <c r="E62" s="10" t="s">
        <v>143</v>
      </c>
      <c r="F62" s="10" t="s">
        <v>65</v>
      </c>
      <c r="G62" s="10" t="s">
        <v>48</v>
      </c>
      <c r="H62" s="10" t="s">
        <v>55</v>
      </c>
      <c r="I62" s="11">
        <v>4991.34</v>
      </c>
      <c r="J62" s="11">
        <v>136.63999999999999</v>
      </c>
      <c r="K62" s="12">
        <v>11256</v>
      </c>
      <c r="L62" s="12">
        <v>203</v>
      </c>
      <c r="M62" s="15">
        <f>CampaignData[[#This Row],[Clicks]]/CampaignData[[#This Row],[Impressions]]</f>
        <v>1.8034825870646767E-2</v>
      </c>
      <c r="N62" s="11">
        <v>16</v>
      </c>
      <c r="O62" s="11">
        <v>2890.97</v>
      </c>
      <c r="P62" s="13">
        <f>CampaignData[[#This Row],[Revenue ($)]]/CampaignData[[#This Row],[Spend ($)]]</f>
        <v>21.157567330210775</v>
      </c>
      <c r="Q62" s="11">
        <f>IFERROR(CampaignData[[#This Row],[Spend ($)]]/CampaignData[[#This Row],[Conversions]],0)</f>
        <v>8.5399999999999991</v>
      </c>
      <c r="R62" s="10" t="s">
        <v>50</v>
      </c>
    </row>
    <row r="63" spans="2:18" x14ac:dyDescent="0.25">
      <c r="B63" s="8" t="s">
        <v>144</v>
      </c>
      <c r="C63" s="9">
        <v>46061</v>
      </c>
      <c r="D63" s="10" t="s">
        <v>63</v>
      </c>
      <c r="E63" s="10" t="s">
        <v>92</v>
      </c>
      <c r="F63" s="10" t="s">
        <v>58</v>
      </c>
      <c r="G63" s="10" t="s">
        <v>87</v>
      </c>
      <c r="H63" s="10" t="s">
        <v>75</v>
      </c>
      <c r="I63" s="11">
        <v>4279.84</v>
      </c>
      <c r="J63" s="11">
        <v>4279.84</v>
      </c>
      <c r="K63" s="12">
        <v>143599</v>
      </c>
      <c r="L63" s="12">
        <v>6067</v>
      </c>
      <c r="M63" s="15">
        <f>CampaignData[[#This Row],[Clicks]]/CampaignData[[#This Row],[Impressions]]</f>
        <v>4.2249597838425058E-2</v>
      </c>
      <c r="N63" s="11">
        <v>213</v>
      </c>
      <c r="O63" s="11">
        <v>28496.07</v>
      </c>
      <c r="P63" s="13">
        <f>CampaignData[[#This Row],[Revenue ($)]]/CampaignData[[#This Row],[Spend ($)]]</f>
        <v>6.658209185390108</v>
      </c>
      <c r="Q63" s="11">
        <f>IFERROR(CampaignData[[#This Row],[Spend ($)]]/CampaignData[[#This Row],[Conversions]],0)</f>
        <v>20.093145539906104</v>
      </c>
      <c r="R63" s="10" t="s">
        <v>50</v>
      </c>
    </row>
    <row r="64" spans="2:18" x14ac:dyDescent="0.25">
      <c r="B64" s="8" t="s">
        <v>145</v>
      </c>
      <c r="C64" s="9">
        <v>46061</v>
      </c>
      <c r="D64" s="10" t="s">
        <v>94</v>
      </c>
      <c r="E64" s="10" t="s">
        <v>95</v>
      </c>
      <c r="F64" s="10" t="s">
        <v>58</v>
      </c>
      <c r="G64" s="10" t="s">
        <v>54</v>
      </c>
      <c r="H64" s="10" t="s">
        <v>69</v>
      </c>
      <c r="I64" s="11">
        <v>4289.2299999999996</v>
      </c>
      <c r="J64" s="11">
        <v>348.87</v>
      </c>
      <c r="K64" s="12">
        <v>38132</v>
      </c>
      <c r="L64" s="12">
        <v>1203</v>
      </c>
      <c r="M64" s="15">
        <f>CampaignData[[#This Row],[Clicks]]/CampaignData[[#This Row],[Impressions]]</f>
        <v>3.1548305884821146E-2</v>
      </c>
      <c r="N64" s="11">
        <v>22</v>
      </c>
      <c r="O64" s="11">
        <v>2164.2800000000002</v>
      </c>
      <c r="P64" s="13">
        <f>CampaignData[[#This Row],[Revenue ($)]]/CampaignData[[#This Row],[Spend ($)]]</f>
        <v>6.2036861868317716</v>
      </c>
      <c r="Q64" s="11">
        <f>IFERROR(CampaignData[[#This Row],[Spend ($)]]/CampaignData[[#This Row],[Conversions]],0)</f>
        <v>15.857727272727272</v>
      </c>
      <c r="R64" s="10" t="s">
        <v>50</v>
      </c>
    </row>
    <row r="65" spans="2:18" x14ac:dyDescent="0.25">
      <c r="B65" s="8" t="s">
        <v>146</v>
      </c>
      <c r="C65" s="9">
        <v>46061</v>
      </c>
      <c r="D65" s="10" t="s">
        <v>104</v>
      </c>
      <c r="E65" s="10" t="s">
        <v>147</v>
      </c>
      <c r="F65" s="10" t="s">
        <v>39</v>
      </c>
      <c r="G65" s="10" t="s">
        <v>59</v>
      </c>
      <c r="H65" s="10" t="s">
        <v>49</v>
      </c>
      <c r="I65" s="11">
        <v>4394.3500000000004</v>
      </c>
      <c r="J65" s="11">
        <v>726.6</v>
      </c>
      <c r="K65" s="12">
        <v>18050</v>
      </c>
      <c r="L65" s="12">
        <v>105</v>
      </c>
      <c r="M65" s="15">
        <f>CampaignData[[#This Row],[Clicks]]/CampaignData[[#This Row],[Impressions]]</f>
        <v>5.8171745152354572E-3</v>
      </c>
      <c r="N65" s="11">
        <v>2</v>
      </c>
      <c r="O65" s="11">
        <v>585.59</v>
      </c>
      <c r="P65" s="13">
        <f>CampaignData[[#This Row],[Revenue ($)]]/CampaignData[[#This Row],[Spend ($)]]</f>
        <v>0.80593173685659236</v>
      </c>
      <c r="Q65" s="11">
        <f>IFERROR(CampaignData[[#This Row],[Spend ($)]]/CampaignData[[#This Row],[Conversions]],0)</f>
        <v>363.3</v>
      </c>
      <c r="R65" s="10" t="s">
        <v>50</v>
      </c>
    </row>
    <row r="66" spans="2:18" x14ac:dyDescent="0.25">
      <c r="B66" s="8" t="s">
        <v>148</v>
      </c>
      <c r="C66" s="9">
        <v>46062</v>
      </c>
      <c r="D66" s="10" t="s">
        <v>78</v>
      </c>
      <c r="E66" s="10" t="s">
        <v>121</v>
      </c>
      <c r="F66" s="10" t="s">
        <v>39</v>
      </c>
      <c r="G66" s="10" t="s">
        <v>87</v>
      </c>
      <c r="H66" s="10" t="s">
        <v>55</v>
      </c>
      <c r="I66" s="11">
        <v>3161.16</v>
      </c>
      <c r="J66" s="11">
        <v>1073.1500000000001</v>
      </c>
      <c r="K66" s="12">
        <v>33355</v>
      </c>
      <c r="L66" s="12">
        <v>1651</v>
      </c>
      <c r="M66" s="15">
        <f>CampaignData[[#This Row],[Clicks]]/CampaignData[[#This Row],[Impressions]]</f>
        <v>4.9497826412831659E-2</v>
      </c>
      <c r="N66" s="11">
        <v>52</v>
      </c>
      <c r="O66" s="11">
        <v>4529.16</v>
      </c>
      <c r="P66" s="13">
        <f>CampaignData[[#This Row],[Revenue ($)]]/CampaignData[[#This Row],[Spend ($)]]</f>
        <v>4.2204351674975538</v>
      </c>
      <c r="Q66" s="11">
        <f>IFERROR(CampaignData[[#This Row],[Spend ($)]]/CampaignData[[#This Row],[Conversions]],0)</f>
        <v>20.637500000000003</v>
      </c>
      <c r="R66" s="10" t="s">
        <v>50</v>
      </c>
    </row>
    <row r="67" spans="2:18" x14ac:dyDescent="0.25">
      <c r="B67" s="8" t="s">
        <v>149</v>
      </c>
      <c r="C67" s="9">
        <v>46062</v>
      </c>
      <c r="D67" s="10" t="s">
        <v>45</v>
      </c>
      <c r="E67" s="10" t="s">
        <v>71</v>
      </c>
      <c r="F67" s="10" t="s">
        <v>39</v>
      </c>
      <c r="G67" s="10" t="s">
        <v>87</v>
      </c>
      <c r="H67" s="10" t="s">
        <v>69</v>
      </c>
      <c r="I67" s="11">
        <v>4460.1000000000004</v>
      </c>
      <c r="J67" s="11">
        <v>34.1</v>
      </c>
      <c r="K67" s="12">
        <v>37652</v>
      </c>
      <c r="L67" s="12">
        <v>341</v>
      </c>
      <c r="M67" s="15">
        <f>CampaignData[[#This Row],[Clicks]]/CampaignData[[#This Row],[Impressions]]</f>
        <v>9.0566238181238705E-3</v>
      </c>
      <c r="N67" s="11">
        <v>5</v>
      </c>
      <c r="O67" s="11">
        <v>823.05</v>
      </c>
      <c r="P67" s="13">
        <f>CampaignData[[#This Row],[Revenue ($)]]/CampaignData[[#This Row],[Spend ($)]]</f>
        <v>24.136363636363633</v>
      </c>
      <c r="Q67" s="11">
        <f>IFERROR(CampaignData[[#This Row],[Spend ($)]]/CampaignData[[#This Row],[Conversions]],0)</f>
        <v>6.82</v>
      </c>
      <c r="R67" s="10" t="s">
        <v>50</v>
      </c>
    </row>
    <row r="68" spans="2:18" x14ac:dyDescent="0.25">
      <c r="B68" s="8" t="s">
        <v>150</v>
      </c>
      <c r="C68" s="9">
        <v>46062</v>
      </c>
      <c r="D68" s="10" t="s">
        <v>45</v>
      </c>
      <c r="E68" s="10" t="s">
        <v>46</v>
      </c>
      <c r="F68" s="10" t="s">
        <v>65</v>
      </c>
      <c r="G68" s="10" t="s">
        <v>59</v>
      </c>
      <c r="H68" s="10" t="s">
        <v>55</v>
      </c>
      <c r="I68" s="11">
        <v>2107.71</v>
      </c>
      <c r="J68" s="11">
        <v>72.12</v>
      </c>
      <c r="K68" s="12">
        <v>144840</v>
      </c>
      <c r="L68" s="12">
        <v>1202</v>
      </c>
      <c r="M68" s="15">
        <f>CampaignData[[#This Row],[Clicks]]/CampaignData[[#This Row],[Impressions]]</f>
        <v>8.2988124827395749E-3</v>
      </c>
      <c r="N68" s="11">
        <v>18</v>
      </c>
      <c r="O68" s="11">
        <v>2625.46</v>
      </c>
      <c r="P68" s="13">
        <f>CampaignData[[#This Row],[Revenue ($)]]/CampaignData[[#This Row],[Spend ($)]]</f>
        <v>36.404048807542985</v>
      </c>
      <c r="Q68" s="11">
        <f>IFERROR(CampaignData[[#This Row],[Spend ($)]]/CampaignData[[#This Row],[Conversions]],0)</f>
        <v>4.0066666666666668</v>
      </c>
      <c r="R68" s="10" t="s">
        <v>50</v>
      </c>
    </row>
    <row r="69" spans="2:18" x14ac:dyDescent="0.25">
      <c r="B69" s="8" t="s">
        <v>151</v>
      </c>
      <c r="C69" s="9">
        <v>46062</v>
      </c>
      <c r="D69" s="10" t="s">
        <v>52</v>
      </c>
      <c r="E69" s="10" t="s">
        <v>61</v>
      </c>
      <c r="F69" s="10" t="s">
        <v>39</v>
      </c>
      <c r="G69" s="10" t="s">
        <v>54</v>
      </c>
      <c r="H69" s="10" t="s">
        <v>69</v>
      </c>
      <c r="I69" s="11">
        <v>2568.46</v>
      </c>
      <c r="J69" s="11">
        <v>185.17</v>
      </c>
      <c r="K69" s="12">
        <v>10584</v>
      </c>
      <c r="L69" s="12">
        <v>209</v>
      </c>
      <c r="M69" s="15">
        <f>CampaignData[[#This Row],[Clicks]]/CampaignData[[#This Row],[Impressions]]</f>
        <v>1.9746787603930459E-2</v>
      </c>
      <c r="N69" s="11">
        <v>27</v>
      </c>
      <c r="O69" s="11">
        <v>5530.61</v>
      </c>
      <c r="P69" s="13">
        <f>CampaignData[[#This Row],[Revenue ($)]]/CampaignData[[#This Row],[Spend ($)]]</f>
        <v>29.867743154938704</v>
      </c>
      <c r="Q69" s="11">
        <f>IFERROR(CampaignData[[#This Row],[Spend ($)]]/CampaignData[[#This Row],[Conversions]],0)</f>
        <v>6.8581481481481479</v>
      </c>
      <c r="R69" s="10" t="s">
        <v>50</v>
      </c>
    </row>
    <row r="70" spans="2:18" x14ac:dyDescent="0.25">
      <c r="B70" s="8" t="s">
        <v>152</v>
      </c>
      <c r="C70" s="9">
        <v>46063</v>
      </c>
      <c r="D70" s="10" t="s">
        <v>63</v>
      </c>
      <c r="E70" s="10" t="s">
        <v>64</v>
      </c>
      <c r="F70" s="10" t="s">
        <v>72</v>
      </c>
      <c r="G70" s="10" t="s">
        <v>87</v>
      </c>
      <c r="H70" s="10" t="s">
        <v>69</v>
      </c>
      <c r="I70" s="11">
        <v>2186.91</v>
      </c>
      <c r="J70" s="11">
        <v>1090.44</v>
      </c>
      <c r="K70" s="12">
        <v>17448</v>
      </c>
      <c r="L70" s="12">
        <v>468</v>
      </c>
      <c r="M70" s="15">
        <f>CampaignData[[#This Row],[Clicks]]/CampaignData[[#This Row],[Impressions]]</f>
        <v>2.6822558459422285E-2</v>
      </c>
      <c r="N70" s="11">
        <v>15</v>
      </c>
      <c r="O70" s="11">
        <v>2503.91</v>
      </c>
      <c r="P70" s="13">
        <f>CampaignData[[#This Row],[Revenue ($)]]/CampaignData[[#This Row],[Spend ($)]]</f>
        <v>2.2962382157661123</v>
      </c>
      <c r="Q70" s="11">
        <f>IFERROR(CampaignData[[#This Row],[Spend ($)]]/CampaignData[[#This Row],[Conversions]],0)</f>
        <v>72.695999999999998</v>
      </c>
      <c r="R70" s="10" t="s">
        <v>67</v>
      </c>
    </row>
    <row r="71" spans="2:18" x14ac:dyDescent="0.25">
      <c r="B71" s="8" t="s">
        <v>153</v>
      </c>
      <c r="C71" s="9">
        <v>46063</v>
      </c>
      <c r="D71" s="10" t="s">
        <v>78</v>
      </c>
      <c r="E71" s="10" t="s">
        <v>79</v>
      </c>
      <c r="F71" s="10" t="s">
        <v>47</v>
      </c>
      <c r="G71" s="10" t="s">
        <v>48</v>
      </c>
      <c r="H71" s="10" t="s">
        <v>69</v>
      </c>
      <c r="I71" s="11">
        <v>1717.88</v>
      </c>
      <c r="J71" s="11">
        <v>468.72</v>
      </c>
      <c r="K71" s="12">
        <v>21876</v>
      </c>
      <c r="L71" s="12">
        <v>217</v>
      </c>
      <c r="M71" s="15">
        <f>CampaignData[[#This Row],[Clicks]]/CampaignData[[#This Row],[Impressions]]</f>
        <v>9.9195465350155419E-3</v>
      </c>
      <c r="N71" s="11">
        <v>10</v>
      </c>
      <c r="O71" s="11">
        <v>1246.81</v>
      </c>
      <c r="P71" s="13">
        <f>CampaignData[[#This Row],[Revenue ($)]]/CampaignData[[#This Row],[Spend ($)]]</f>
        <v>2.6600315753541559</v>
      </c>
      <c r="Q71" s="11">
        <f>IFERROR(CampaignData[[#This Row],[Spend ($)]]/CampaignData[[#This Row],[Conversions]],0)</f>
        <v>46.872</v>
      </c>
      <c r="R71" s="10" t="s">
        <v>67</v>
      </c>
    </row>
    <row r="72" spans="2:18" x14ac:dyDescent="0.25">
      <c r="B72" s="8" t="s">
        <v>154</v>
      </c>
      <c r="C72" s="9">
        <v>46063</v>
      </c>
      <c r="D72" s="10" t="s">
        <v>45</v>
      </c>
      <c r="E72" s="10" t="s">
        <v>53</v>
      </c>
      <c r="F72" s="10" t="s">
        <v>58</v>
      </c>
      <c r="G72" s="10" t="s">
        <v>48</v>
      </c>
      <c r="H72" s="10" t="s">
        <v>66</v>
      </c>
      <c r="I72" s="11">
        <v>3992.02</v>
      </c>
      <c r="J72" s="11">
        <v>289.76</v>
      </c>
      <c r="K72" s="12">
        <v>40976</v>
      </c>
      <c r="L72" s="12">
        <v>1811</v>
      </c>
      <c r="M72" s="15">
        <f>CampaignData[[#This Row],[Clicks]]/CampaignData[[#This Row],[Impressions]]</f>
        <v>4.4196602889496291E-2</v>
      </c>
      <c r="N72" s="11">
        <v>24</v>
      </c>
      <c r="O72" s="11">
        <v>3720.59</v>
      </c>
      <c r="P72" s="13">
        <f>CampaignData[[#This Row],[Revenue ($)]]/CampaignData[[#This Row],[Spend ($)]]</f>
        <v>12.840247101049146</v>
      </c>
      <c r="Q72" s="11">
        <f>IFERROR(CampaignData[[#This Row],[Spend ($)]]/CampaignData[[#This Row],[Conversions]],0)</f>
        <v>12.073333333333332</v>
      </c>
      <c r="R72" s="10" t="s">
        <v>50</v>
      </c>
    </row>
    <row r="73" spans="2:18" x14ac:dyDescent="0.25">
      <c r="B73" s="8" t="s">
        <v>155</v>
      </c>
      <c r="C73" s="9">
        <v>46064</v>
      </c>
      <c r="D73" s="10" t="s">
        <v>78</v>
      </c>
      <c r="E73" s="10" t="s">
        <v>53</v>
      </c>
      <c r="F73" s="10" t="s">
        <v>39</v>
      </c>
      <c r="G73" s="10" t="s">
        <v>81</v>
      </c>
      <c r="H73" s="10" t="s">
        <v>49</v>
      </c>
      <c r="I73" s="11">
        <v>4303.33</v>
      </c>
      <c r="J73" s="11">
        <v>3902.28</v>
      </c>
      <c r="K73" s="12">
        <v>121389</v>
      </c>
      <c r="L73" s="12">
        <v>4196</v>
      </c>
      <c r="M73" s="15">
        <f>CampaignData[[#This Row],[Clicks]]/CampaignData[[#This Row],[Impressions]]</f>
        <v>3.4566558749145312E-2</v>
      </c>
      <c r="N73" s="11">
        <v>61</v>
      </c>
      <c r="O73" s="11">
        <v>6566.35</v>
      </c>
      <c r="P73" s="13">
        <f>CampaignData[[#This Row],[Revenue ($)]]/CampaignData[[#This Row],[Spend ($)]]</f>
        <v>1.6826957573521122</v>
      </c>
      <c r="Q73" s="11">
        <f>IFERROR(CampaignData[[#This Row],[Spend ($)]]/CampaignData[[#This Row],[Conversions]],0)</f>
        <v>63.971803278688526</v>
      </c>
      <c r="R73" s="10" t="s">
        <v>50</v>
      </c>
    </row>
    <row r="74" spans="2:18" x14ac:dyDescent="0.25">
      <c r="B74" s="8" t="s">
        <v>156</v>
      </c>
      <c r="C74" s="9">
        <v>46064</v>
      </c>
      <c r="D74" s="10" t="s">
        <v>45</v>
      </c>
      <c r="E74" s="10" t="s">
        <v>157</v>
      </c>
      <c r="F74" s="10" t="s">
        <v>39</v>
      </c>
      <c r="G74" s="10" t="s">
        <v>59</v>
      </c>
      <c r="H74" s="10" t="s">
        <v>66</v>
      </c>
      <c r="I74" s="11">
        <v>4111.16</v>
      </c>
      <c r="J74" s="11">
        <v>275.04000000000002</v>
      </c>
      <c r="K74" s="12">
        <v>96395</v>
      </c>
      <c r="L74" s="12">
        <v>3438</v>
      </c>
      <c r="M74" s="15">
        <f>CampaignData[[#This Row],[Clicks]]/CampaignData[[#This Row],[Impressions]]</f>
        <v>3.5665750298251982E-2</v>
      </c>
      <c r="N74" s="11">
        <v>63</v>
      </c>
      <c r="O74" s="11">
        <v>9501.09</v>
      </c>
      <c r="P74" s="13">
        <f>CampaignData[[#This Row],[Revenue ($)]]/CampaignData[[#This Row],[Spend ($)]]</f>
        <v>34.544393542757412</v>
      </c>
      <c r="Q74" s="11">
        <f>IFERROR(CampaignData[[#This Row],[Spend ($)]]/CampaignData[[#This Row],[Conversions]],0)</f>
        <v>4.3657142857142857</v>
      </c>
      <c r="R74" s="10" t="s">
        <v>50</v>
      </c>
    </row>
    <row r="75" spans="2:18" x14ac:dyDescent="0.25">
      <c r="B75" s="8" t="s">
        <v>158</v>
      </c>
      <c r="C75" s="9">
        <v>46064</v>
      </c>
      <c r="D75" s="10" t="s">
        <v>104</v>
      </c>
      <c r="E75" s="10" t="s">
        <v>105</v>
      </c>
      <c r="F75" s="10" t="s">
        <v>47</v>
      </c>
      <c r="G75" s="10" t="s">
        <v>54</v>
      </c>
      <c r="H75" s="10" t="s">
        <v>55</v>
      </c>
      <c r="I75" s="11">
        <v>240.62</v>
      </c>
      <c r="J75" s="11">
        <v>240.62</v>
      </c>
      <c r="K75" s="12">
        <v>9527</v>
      </c>
      <c r="L75" s="12">
        <v>296</v>
      </c>
      <c r="M75" s="15">
        <f>CampaignData[[#This Row],[Clicks]]/CampaignData[[#This Row],[Impressions]]</f>
        <v>3.1069591686784928E-2</v>
      </c>
      <c r="N75" s="11">
        <v>13</v>
      </c>
      <c r="O75" s="11">
        <v>3302.66</v>
      </c>
      <c r="P75" s="13">
        <f>CampaignData[[#This Row],[Revenue ($)]]/CampaignData[[#This Row],[Spend ($)]]</f>
        <v>13.725625467542182</v>
      </c>
      <c r="Q75" s="11">
        <f>IFERROR(CampaignData[[#This Row],[Spend ($)]]/CampaignData[[#This Row],[Conversions]],0)</f>
        <v>18.509230769230768</v>
      </c>
      <c r="R75" s="10" t="s">
        <v>67</v>
      </c>
    </row>
    <row r="76" spans="2:18" x14ac:dyDescent="0.25">
      <c r="B76" s="8" t="s">
        <v>159</v>
      </c>
      <c r="C76" s="9">
        <v>46065</v>
      </c>
      <c r="D76" s="10" t="s">
        <v>63</v>
      </c>
      <c r="E76" s="10" t="s">
        <v>84</v>
      </c>
      <c r="F76" s="10" t="s">
        <v>58</v>
      </c>
      <c r="G76" s="10" t="s">
        <v>59</v>
      </c>
      <c r="H76" s="10" t="s">
        <v>49</v>
      </c>
      <c r="I76" s="11">
        <v>547.91</v>
      </c>
      <c r="J76" s="11">
        <v>547.91</v>
      </c>
      <c r="K76" s="12">
        <v>92605</v>
      </c>
      <c r="L76" s="12">
        <v>2987</v>
      </c>
      <c r="M76" s="15">
        <f>CampaignData[[#This Row],[Clicks]]/CampaignData[[#This Row],[Impressions]]</f>
        <v>3.2255277792775768E-2</v>
      </c>
      <c r="N76" s="11">
        <v>107</v>
      </c>
      <c r="O76" s="11">
        <v>19980.740000000002</v>
      </c>
      <c r="P76" s="13">
        <f>CampaignData[[#This Row],[Revenue ($)]]/CampaignData[[#This Row],[Spend ($)]]</f>
        <v>36.467193517183482</v>
      </c>
      <c r="Q76" s="11">
        <f>IFERROR(CampaignData[[#This Row],[Spend ($)]]/CampaignData[[#This Row],[Conversions]],0)</f>
        <v>5.120654205607476</v>
      </c>
      <c r="R76" s="10" t="s">
        <v>50</v>
      </c>
    </row>
    <row r="77" spans="2:18" x14ac:dyDescent="0.25">
      <c r="B77" s="8" t="s">
        <v>160</v>
      </c>
      <c r="C77" s="9">
        <v>46065</v>
      </c>
      <c r="D77" s="10" t="s">
        <v>94</v>
      </c>
      <c r="E77" s="10" t="s">
        <v>108</v>
      </c>
      <c r="F77" s="10" t="s">
        <v>39</v>
      </c>
      <c r="G77" s="10" t="s">
        <v>54</v>
      </c>
      <c r="H77" s="10" t="s">
        <v>55</v>
      </c>
      <c r="I77" s="11">
        <v>3151.35</v>
      </c>
      <c r="J77" s="11">
        <v>1473.12</v>
      </c>
      <c r="K77" s="12">
        <v>82125</v>
      </c>
      <c r="L77" s="12">
        <v>4752</v>
      </c>
      <c r="M77" s="15">
        <f>CampaignData[[#This Row],[Clicks]]/CampaignData[[#This Row],[Impressions]]</f>
        <v>5.7863013698630138E-2</v>
      </c>
      <c r="N77" s="11">
        <v>104</v>
      </c>
      <c r="O77" s="11">
        <v>4109.08</v>
      </c>
      <c r="P77" s="13">
        <f>CampaignData[[#This Row],[Revenue ($)]]/CampaignData[[#This Row],[Spend ($)]]</f>
        <v>2.789372216791572</v>
      </c>
      <c r="Q77" s="11">
        <f>IFERROR(CampaignData[[#This Row],[Spend ($)]]/CampaignData[[#This Row],[Conversions]],0)</f>
        <v>14.164615384615384</v>
      </c>
      <c r="R77" s="10" t="s">
        <v>67</v>
      </c>
    </row>
    <row r="78" spans="2:18" x14ac:dyDescent="0.25">
      <c r="B78" s="8" t="s">
        <v>161</v>
      </c>
      <c r="C78" s="9">
        <v>46065</v>
      </c>
      <c r="D78" s="10" t="s">
        <v>94</v>
      </c>
      <c r="E78" s="10" t="s">
        <v>110</v>
      </c>
      <c r="F78" s="10" t="s">
        <v>58</v>
      </c>
      <c r="G78" s="10" t="s">
        <v>81</v>
      </c>
      <c r="H78" s="10" t="s">
        <v>69</v>
      </c>
      <c r="I78" s="11">
        <v>3682.54</v>
      </c>
      <c r="J78" s="11">
        <v>1520.38</v>
      </c>
      <c r="K78" s="12">
        <v>145287</v>
      </c>
      <c r="L78" s="12">
        <v>4001</v>
      </c>
      <c r="M78" s="15">
        <f>CampaignData[[#This Row],[Clicks]]/CampaignData[[#This Row],[Impressions]]</f>
        <v>2.7538596020290872E-2</v>
      </c>
      <c r="N78" s="11">
        <v>34</v>
      </c>
      <c r="O78" s="11">
        <v>1996.48</v>
      </c>
      <c r="P78" s="13">
        <f>CampaignData[[#This Row],[Revenue ($)]]/CampaignData[[#This Row],[Spend ($)]]</f>
        <v>1.313145397861061</v>
      </c>
      <c r="Q78" s="11">
        <f>IFERROR(CampaignData[[#This Row],[Spend ($)]]/CampaignData[[#This Row],[Conversions]],0)</f>
        <v>44.717058823529413</v>
      </c>
      <c r="R78" s="10" t="s">
        <v>50</v>
      </c>
    </row>
    <row r="79" spans="2:18" x14ac:dyDescent="0.25">
      <c r="B79" s="8" t="s">
        <v>162</v>
      </c>
      <c r="C79" s="9">
        <v>46065</v>
      </c>
      <c r="D79" s="10" t="s">
        <v>94</v>
      </c>
      <c r="E79" s="10" t="s">
        <v>84</v>
      </c>
      <c r="F79" s="10" t="s">
        <v>39</v>
      </c>
      <c r="G79" s="10" t="s">
        <v>54</v>
      </c>
      <c r="H79" s="10" t="s">
        <v>55</v>
      </c>
      <c r="I79" s="11">
        <v>3964.39</v>
      </c>
      <c r="J79" s="11">
        <v>2198</v>
      </c>
      <c r="K79" s="12">
        <v>101765</v>
      </c>
      <c r="L79" s="12">
        <v>5495</v>
      </c>
      <c r="M79" s="15">
        <f>CampaignData[[#This Row],[Clicks]]/CampaignData[[#This Row],[Impressions]]</f>
        <v>5.399695376602958E-2</v>
      </c>
      <c r="N79" s="11">
        <v>100</v>
      </c>
      <c r="O79" s="11">
        <v>8388.7900000000009</v>
      </c>
      <c r="P79" s="13">
        <f>CampaignData[[#This Row],[Revenue ($)]]/CampaignData[[#This Row],[Spend ($)]]</f>
        <v>3.8165559599636039</v>
      </c>
      <c r="Q79" s="11">
        <f>IFERROR(CampaignData[[#This Row],[Spend ($)]]/CampaignData[[#This Row],[Conversions]],0)</f>
        <v>21.98</v>
      </c>
      <c r="R79" s="10" t="s">
        <v>50</v>
      </c>
    </row>
    <row r="80" spans="2:18" x14ac:dyDescent="0.25">
      <c r="B80" s="8" t="s">
        <v>163</v>
      </c>
      <c r="C80" s="9">
        <v>46065</v>
      </c>
      <c r="D80" s="10" t="s">
        <v>52</v>
      </c>
      <c r="E80" s="10" t="s">
        <v>112</v>
      </c>
      <c r="F80" s="10" t="s">
        <v>65</v>
      </c>
      <c r="G80" s="10" t="s">
        <v>54</v>
      </c>
      <c r="H80" s="10" t="s">
        <v>55</v>
      </c>
      <c r="I80" s="11">
        <v>3664.85</v>
      </c>
      <c r="J80" s="11">
        <v>133.16999999999999</v>
      </c>
      <c r="K80" s="12">
        <v>5754</v>
      </c>
      <c r="L80" s="12">
        <v>227</v>
      </c>
      <c r="M80" s="15">
        <f>CampaignData[[#This Row],[Clicks]]/CampaignData[[#This Row],[Impressions]]</f>
        <v>3.9450816823079597E-2</v>
      </c>
      <c r="N80" s="11">
        <v>17</v>
      </c>
      <c r="O80" s="11">
        <v>2108.7800000000002</v>
      </c>
      <c r="P80" s="13">
        <f>CampaignData[[#This Row],[Revenue ($)]]/CampaignData[[#This Row],[Spend ($)]]</f>
        <v>15.835248179019302</v>
      </c>
      <c r="Q80" s="11">
        <f>IFERROR(CampaignData[[#This Row],[Spend ($)]]/CampaignData[[#This Row],[Conversions]],0)</f>
        <v>7.8335294117647054</v>
      </c>
      <c r="R80" s="10" t="s">
        <v>56</v>
      </c>
    </row>
    <row r="81" spans="2:18" x14ac:dyDescent="0.25">
      <c r="B81" s="8" t="s">
        <v>164</v>
      </c>
      <c r="C81" s="9">
        <v>46066</v>
      </c>
      <c r="D81" s="10" t="s">
        <v>78</v>
      </c>
      <c r="E81" s="10" t="s">
        <v>86</v>
      </c>
      <c r="F81" s="10" t="s">
        <v>65</v>
      </c>
      <c r="G81" s="10" t="s">
        <v>54</v>
      </c>
      <c r="H81" s="10" t="s">
        <v>55</v>
      </c>
      <c r="I81" s="11">
        <v>2776.06</v>
      </c>
      <c r="J81" s="11">
        <v>1542.54</v>
      </c>
      <c r="K81" s="12">
        <v>41446</v>
      </c>
      <c r="L81" s="12">
        <v>1094</v>
      </c>
      <c r="M81" s="15">
        <f>CampaignData[[#This Row],[Clicks]]/CampaignData[[#This Row],[Impressions]]</f>
        <v>2.6395792115041259E-2</v>
      </c>
      <c r="N81" s="11">
        <v>33</v>
      </c>
      <c r="O81" s="11">
        <v>3470.37</v>
      </c>
      <c r="P81" s="13">
        <f>CampaignData[[#This Row],[Revenue ($)]]/CampaignData[[#This Row],[Spend ($)]]</f>
        <v>2.2497763429149327</v>
      </c>
      <c r="Q81" s="11">
        <f>IFERROR(CampaignData[[#This Row],[Spend ($)]]/CampaignData[[#This Row],[Conversions]],0)</f>
        <v>46.743636363636362</v>
      </c>
      <c r="R81" s="10" t="s">
        <v>50</v>
      </c>
    </row>
    <row r="82" spans="2:18" x14ac:dyDescent="0.25">
      <c r="B82" s="8" t="s">
        <v>165</v>
      </c>
      <c r="C82" s="9">
        <v>46066</v>
      </c>
      <c r="D82" s="10" t="s">
        <v>45</v>
      </c>
      <c r="E82" s="10" t="s">
        <v>137</v>
      </c>
      <c r="F82" s="10" t="s">
        <v>65</v>
      </c>
      <c r="G82" s="10" t="s">
        <v>81</v>
      </c>
      <c r="H82" s="10" t="s">
        <v>49</v>
      </c>
      <c r="I82" s="11">
        <v>3128.73</v>
      </c>
      <c r="J82" s="11">
        <v>194.32</v>
      </c>
      <c r="K82" s="12">
        <v>114875</v>
      </c>
      <c r="L82" s="12">
        <v>694</v>
      </c>
      <c r="M82" s="15">
        <f>CampaignData[[#This Row],[Clicks]]/CampaignData[[#This Row],[Impressions]]</f>
        <v>6.0413492927094666E-3</v>
      </c>
      <c r="N82" s="11">
        <v>11</v>
      </c>
      <c r="O82" s="11">
        <v>1706.26</v>
      </c>
      <c r="P82" s="13">
        <f>CampaignData[[#This Row],[Revenue ($)]]/CampaignData[[#This Row],[Spend ($)]]</f>
        <v>8.7806710580485792</v>
      </c>
      <c r="Q82" s="11">
        <f>IFERROR(CampaignData[[#This Row],[Spend ($)]]/CampaignData[[#This Row],[Conversions]],0)</f>
        <v>17.665454545454544</v>
      </c>
      <c r="R82" s="10" t="s">
        <v>50</v>
      </c>
    </row>
    <row r="83" spans="2:18" x14ac:dyDescent="0.25">
      <c r="B83" s="8" t="s">
        <v>166</v>
      </c>
      <c r="C83" s="9">
        <v>46066</v>
      </c>
      <c r="D83" s="10" t="s">
        <v>52</v>
      </c>
      <c r="E83" s="10" t="s">
        <v>53</v>
      </c>
      <c r="F83" s="10" t="s">
        <v>47</v>
      </c>
      <c r="G83" s="10" t="s">
        <v>54</v>
      </c>
      <c r="H83" s="10" t="s">
        <v>49</v>
      </c>
      <c r="I83" s="11">
        <v>4676.03</v>
      </c>
      <c r="J83" s="11">
        <v>181.54</v>
      </c>
      <c r="K83" s="12">
        <v>17079</v>
      </c>
      <c r="L83" s="12">
        <v>560</v>
      </c>
      <c r="M83" s="15">
        <f>CampaignData[[#This Row],[Clicks]]/CampaignData[[#This Row],[Impressions]]</f>
        <v>3.2788804965161893E-2</v>
      </c>
      <c r="N83" s="11">
        <v>95</v>
      </c>
      <c r="O83" s="11">
        <v>10822.37</v>
      </c>
      <c r="P83" s="13">
        <f>CampaignData[[#This Row],[Revenue ($)]]/CampaignData[[#This Row],[Spend ($)]]</f>
        <v>59.614244794535644</v>
      </c>
      <c r="Q83" s="11">
        <f>IFERROR(CampaignData[[#This Row],[Spend ($)]]/CampaignData[[#This Row],[Conversions]],0)</f>
        <v>1.9109473684210525</v>
      </c>
      <c r="R83" s="10" t="s">
        <v>67</v>
      </c>
    </row>
    <row r="84" spans="2:18" x14ac:dyDescent="0.25">
      <c r="B84" s="8" t="s">
        <v>167</v>
      </c>
      <c r="C84" s="9">
        <v>46066</v>
      </c>
      <c r="D84" s="10" t="s">
        <v>104</v>
      </c>
      <c r="E84" s="10" t="s">
        <v>84</v>
      </c>
      <c r="F84" s="10" t="s">
        <v>58</v>
      </c>
      <c r="G84" s="10" t="s">
        <v>87</v>
      </c>
      <c r="H84" s="10" t="s">
        <v>55</v>
      </c>
      <c r="I84" s="11">
        <v>2104.42</v>
      </c>
      <c r="J84" s="11">
        <v>2104.42</v>
      </c>
      <c r="K84" s="12">
        <v>103946</v>
      </c>
      <c r="L84" s="12">
        <v>1052</v>
      </c>
      <c r="M84" s="15">
        <f>CampaignData[[#This Row],[Clicks]]/CampaignData[[#This Row],[Impressions]]</f>
        <v>1.0120639562849941E-2</v>
      </c>
      <c r="N84" s="11">
        <v>31</v>
      </c>
      <c r="O84" s="11">
        <v>18489.2</v>
      </c>
      <c r="P84" s="13">
        <f>CampaignData[[#This Row],[Revenue ($)]]/CampaignData[[#This Row],[Spend ($)]]</f>
        <v>8.7858887484437513</v>
      </c>
      <c r="Q84" s="11">
        <f>IFERROR(CampaignData[[#This Row],[Spend ($)]]/CampaignData[[#This Row],[Conversions]],0)</f>
        <v>67.884516129032264</v>
      </c>
      <c r="R84" s="10" t="s">
        <v>56</v>
      </c>
    </row>
    <row r="85" spans="2:18" x14ac:dyDescent="0.25">
      <c r="B85" s="8" t="s">
        <v>168</v>
      </c>
      <c r="C85" s="9">
        <v>46067</v>
      </c>
      <c r="D85" s="10" t="s">
        <v>78</v>
      </c>
      <c r="E85" s="10" t="s">
        <v>90</v>
      </c>
      <c r="F85" s="10" t="s">
        <v>65</v>
      </c>
      <c r="G85" s="10" t="s">
        <v>48</v>
      </c>
      <c r="H85" s="10" t="s">
        <v>75</v>
      </c>
      <c r="I85" s="11">
        <v>4241.8599999999997</v>
      </c>
      <c r="J85" s="11">
        <v>862.64</v>
      </c>
      <c r="K85" s="12">
        <v>94432</v>
      </c>
      <c r="L85" s="12">
        <v>2104</v>
      </c>
      <c r="M85" s="15">
        <f>CampaignData[[#This Row],[Clicks]]/CampaignData[[#This Row],[Impressions]]</f>
        <v>2.2280582853270076E-2</v>
      </c>
      <c r="N85" s="11">
        <v>52</v>
      </c>
      <c r="O85" s="11">
        <v>5057.0600000000004</v>
      </c>
      <c r="P85" s="13">
        <f>CampaignData[[#This Row],[Revenue ($)]]/CampaignData[[#This Row],[Spend ($)]]</f>
        <v>5.8623064082351855</v>
      </c>
      <c r="Q85" s="11">
        <f>IFERROR(CampaignData[[#This Row],[Spend ($)]]/CampaignData[[#This Row],[Conversions]],0)</f>
        <v>16.58923076923077</v>
      </c>
      <c r="R85" s="10" t="s">
        <v>50</v>
      </c>
    </row>
    <row r="86" spans="2:18" x14ac:dyDescent="0.25">
      <c r="B86" s="8" t="s">
        <v>169</v>
      </c>
      <c r="C86" s="9">
        <v>46067</v>
      </c>
      <c r="D86" s="10" t="s">
        <v>94</v>
      </c>
      <c r="E86" s="10" t="s">
        <v>53</v>
      </c>
      <c r="F86" s="10" t="s">
        <v>58</v>
      </c>
      <c r="G86" s="10" t="s">
        <v>48</v>
      </c>
      <c r="H86" s="10" t="s">
        <v>75</v>
      </c>
      <c r="I86" s="11">
        <v>2975.22</v>
      </c>
      <c r="J86" s="11">
        <v>2975.22</v>
      </c>
      <c r="K86" s="12">
        <v>122419</v>
      </c>
      <c r="L86" s="12">
        <v>5096</v>
      </c>
      <c r="M86" s="15">
        <f>CampaignData[[#This Row],[Clicks]]/CampaignData[[#This Row],[Impressions]]</f>
        <v>4.1627525139071551E-2</v>
      </c>
      <c r="N86" s="11">
        <v>121</v>
      </c>
      <c r="O86" s="11">
        <v>11828.84</v>
      </c>
      <c r="P86" s="13">
        <f>CampaignData[[#This Row],[Revenue ($)]]/CampaignData[[#This Row],[Spend ($)]]</f>
        <v>3.9757866645155655</v>
      </c>
      <c r="Q86" s="11">
        <f>IFERROR(CampaignData[[#This Row],[Spend ($)]]/CampaignData[[#This Row],[Conversions]],0)</f>
        <v>24.588595041322311</v>
      </c>
      <c r="R86" s="10" t="s">
        <v>67</v>
      </c>
    </row>
    <row r="87" spans="2:18" x14ac:dyDescent="0.25">
      <c r="B87" s="8" t="s">
        <v>170</v>
      </c>
      <c r="C87" s="9">
        <v>46067</v>
      </c>
      <c r="D87" s="10" t="s">
        <v>52</v>
      </c>
      <c r="E87" s="10" t="s">
        <v>143</v>
      </c>
      <c r="F87" s="10" t="s">
        <v>39</v>
      </c>
      <c r="G87" s="10" t="s">
        <v>81</v>
      </c>
      <c r="H87" s="10" t="s">
        <v>69</v>
      </c>
      <c r="I87" s="11">
        <v>3612.62</v>
      </c>
      <c r="J87" s="11">
        <v>296.66000000000003</v>
      </c>
      <c r="K87" s="12">
        <v>27016</v>
      </c>
      <c r="L87" s="12">
        <v>332</v>
      </c>
      <c r="M87" s="15">
        <f>CampaignData[[#This Row],[Clicks]]/CampaignData[[#This Row],[Impressions]]</f>
        <v>1.2289013917678412E-2</v>
      </c>
      <c r="N87" s="11">
        <v>54</v>
      </c>
      <c r="O87" s="11">
        <v>8196.73</v>
      </c>
      <c r="P87" s="13">
        <f>CampaignData[[#This Row],[Revenue ($)]]/CampaignData[[#This Row],[Spend ($)]]</f>
        <v>27.63004786624418</v>
      </c>
      <c r="Q87" s="11">
        <f>IFERROR(CampaignData[[#This Row],[Spend ($)]]/CampaignData[[#This Row],[Conversions]],0)</f>
        <v>5.4937037037037042</v>
      </c>
      <c r="R87" s="10" t="s">
        <v>50</v>
      </c>
    </row>
    <row r="88" spans="2:18" x14ac:dyDescent="0.25">
      <c r="B88" s="8" t="s">
        <v>171</v>
      </c>
      <c r="C88" s="9">
        <v>46068</v>
      </c>
      <c r="D88" s="10" t="s">
        <v>63</v>
      </c>
      <c r="E88" s="10" t="s">
        <v>92</v>
      </c>
      <c r="F88" s="10" t="s">
        <v>47</v>
      </c>
      <c r="G88" s="10" t="s">
        <v>81</v>
      </c>
      <c r="H88" s="10" t="s">
        <v>55</v>
      </c>
      <c r="I88" s="11">
        <v>2240.9899999999998</v>
      </c>
      <c r="J88" s="11">
        <v>2240.9899999999998</v>
      </c>
      <c r="K88" s="12">
        <v>145066</v>
      </c>
      <c r="L88" s="12">
        <v>1370</v>
      </c>
      <c r="M88" s="15">
        <f>CampaignData[[#This Row],[Clicks]]/CampaignData[[#This Row],[Impressions]]</f>
        <v>9.443977224160037E-3</v>
      </c>
      <c r="N88" s="11">
        <v>83</v>
      </c>
      <c r="O88" s="11">
        <v>9434.91</v>
      </c>
      <c r="P88" s="13">
        <f>CampaignData[[#This Row],[Revenue ($)]]/CampaignData[[#This Row],[Spend ($)]]</f>
        <v>4.2101526557458984</v>
      </c>
      <c r="Q88" s="11">
        <f>IFERROR(CampaignData[[#This Row],[Spend ($)]]/CampaignData[[#This Row],[Conversions]],0)</f>
        <v>26.999879518072287</v>
      </c>
      <c r="R88" s="10" t="s">
        <v>50</v>
      </c>
    </row>
    <row r="89" spans="2:18" x14ac:dyDescent="0.25">
      <c r="B89" s="8" t="s">
        <v>172</v>
      </c>
      <c r="C89" s="9">
        <v>46068</v>
      </c>
      <c r="D89" s="10" t="s">
        <v>94</v>
      </c>
      <c r="E89" s="10" t="s">
        <v>95</v>
      </c>
      <c r="F89" s="10" t="s">
        <v>47</v>
      </c>
      <c r="G89" s="10" t="s">
        <v>54</v>
      </c>
      <c r="H89" s="10" t="s">
        <v>55</v>
      </c>
      <c r="I89" s="11">
        <v>1076.0899999999999</v>
      </c>
      <c r="J89" s="11">
        <v>1076.0899999999999</v>
      </c>
      <c r="K89" s="12">
        <v>63780</v>
      </c>
      <c r="L89" s="12">
        <v>2451</v>
      </c>
      <c r="M89" s="15">
        <f>CampaignData[[#This Row],[Clicks]]/CampaignData[[#This Row],[Impressions]]</f>
        <v>3.8428974600188147E-2</v>
      </c>
      <c r="N89" s="11">
        <v>49</v>
      </c>
      <c r="O89" s="11">
        <v>3993.95</v>
      </c>
      <c r="P89" s="13">
        <f>CampaignData[[#This Row],[Revenue ($)]]/CampaignData[[#This Row],[Spend ($)]]</f>
        <v>3.7115389976674815</v>
      </c>
      <c r="Q89" s="11">
        <f>IFERROR(CampaignData[[#This Row],[Spend ($)]]/CampaignData[[#This Row],[Conversions]],0)</f>
        <v>21.961020408163265</v>
      </c>
      <c r="R89" s="10" t="s">
        <v>50</v>
      </c>
    </row>
    <row r="90" spans="2:18" x14ac:dyDescent="0.25">
      <c r="B90" s="8" t="s">
        <v>173</v>
      </c>
      <c r="C90" s="9">
        <v>46068</v>
      </c>
      <c r="D90" s="10" t="s">
        <v>104</v>
      </c>
      <c r="E90" s="10" t="s">
        <v>147</v>
      </c>
      <c r="F90" s="10" t="s">
        <v>58</v>
      </c>
      <c r="G90" s="10" t="s">
        <v>59</v>
      </c>
      <c r="H90" s="10" t="s">
        <v>55</v>
      </c>
      <c r="I90" s="11">
        <v>3133.07</v>
      </c>
      <c r="J90" s="11">
        <v>3133.07</v>
      </c>
      <c r="K90" s="12">
        <v>48729</v>
      </c>
      <c r="L90" s="12">
        <v>604</v>
      </c>
      <c r="M90" s="15">
        <f>CampaignData[[#This Row],[Clicks]]/CampaignData[[#This Row],[Impressions]]</f>
        <v>1.2395083010117179E-2</v>
      </c>
      <c r="N90" s="11">
        <v>14</v>
      </c>
      <c r="O90" s="11">
        <v>9346.73</v>
      </c>
      <c r="P90" s="13">
        <f>CampaignData[[#This Row],[Revenue ($)]]/CampaignData[[#This Row],[Spend ($)]]</f>
        <v>2.9832496560881179</v>
      </c>
      <c r="Q90" s="11">
        <f>IFERROR(CampaignData[[#This Row],[Spend ($)]]/CampaignData[[#This Row],[Conversions]],0)</f>
        <v>223.7907142857143</v>
      </c>
      <c r="R90" s="10" t="s">
        <v>56</v>
      </c>
    </row>
    <row r="91" spans="2:18" x14ac:dyDescent="0.25">
      <c r="B91" s="8" t="s">
        <v>174</v>
      </c>
      <c r="C91" s="9">
        <v>46069</v>
      </c>
      <c r="D91" s="10" t="s">
        <v>78</v>
      </c>
      <c r="E91" s="10" t="s">
        <v>121</v>
      </c>
      <c r="F91" s="10" t="s">
        <v>47</v>
      </c>
      <c r="G91" s="10" t="s">
        <v>54</v>
      </c>
      <c r="H91" s="10" t="s">
        <v>49</v>
      </c>
      <c r="I91" s="11">
        <v>3685.05</v>
      </c>
      <c r="J91" s="11">
        <v>333.48</v>
      </c>
      <c r="K91" s="12">
        <v>19133</v>
      </c>
      <c r="L91" s="12">
        <v>397</v>
      </c>
      <c r="M91" s="15">
        <f>CampaignData[[#This Row],[Clicks]]/CampaignData[[#This Row],[Impressions]]</f>
        <v>2.0749490409240578E-2</v>
      </c>
      <c r="N91" s="11">
        <v>12</v>
      </c>
      <c r="O91" s="11">
        <v>1314.35</v>
      </c>
      <c r="P91" s="13">
        <f>CampaignData[[#This Row],[Revenue ($)]]/CampaignData[[#This Row],[Spend ($)]]</f>
        <v>3.9413158210387427</v>
      </c>
      <c r="Q91" s="11">
        <f>IFERROR(CampaignData[[#This Row],[Spend ($)]]/CampaignData[[#This Row],[Conversions]],0)</f>
        <v>27.790000000000003</v>
      </c>
      <c r="R91" s="10" t="s">
        <v>50</v>
      </c>
    </row>
    <row r="92" spans="2:18" x14ac:dyDescent="0.25">
      <c r="B92" s="8" t="s">
        <v>175</v>
      </c>
      <c r="C92" s="9">
        <v>46069</v>
      </c>
      <c r="D92" s="10" t="s">
        <v>45</v>
      </c>
      <c r="E92" s="10" t="s">
        <v>71</v>
      </c>
      <c r="F92" s="10" t="s">
        <v>47</v>
      </c>
      <c r="G92" s="10" t="s">
        <v>54</v>
      </c>
      <c r="H92" s="10" t="s">
        <v>55</v>
      </c>
      <c r="I92" s="11">
        <v>2240.0500000000002</v>
      </c>
      <c r="J92" s="11">
        <v>186.56</v>
      </c>
      <c r="K92" s="12">
        <v>76073</v>
      </c>
      <c r="L92" s="12">
        <v>1696</v>
      </c>
      <c r="M92" s="15">
        <f>CampaignData[[#This Row],[Clicks]]/CampaignData[[#This Row],[Impressions]]</f>
        <v>2.2294375139668476E-2</v>
      </c>
      <c r="N92" s="11">
        <v>8</v>
      </c>
      <c r="O92" s="11">
        <v>650.37</v>
      </c>
      <c r="P92" s="13">
        <f>CampaignData[[#This Row],[Revenue ($)]]/CampaignData[[#This Row],[Spend ($)]]</f>
        <v>3.4861170668953689</v>
      </c>
      <c r="Q92" s="11">
        <f>IFERROR(CampaignData[[#This Row],[Spend ($)]]/CampaignData[[#This Row],[Conversions]],0)</f>
        <v>23.32</v>
      </c>
      <c r="R92" s="10" t="s">
        <v>50</v>
      </c>
    </row>
    <row r="93" spans="2:18" x14ac:dyDescent="0.25">
      <c r="B93" s="8" t="s">
        <v>176</v>
      </c>
      <c r="C93" s="9">
        <v>46069</v>
      </c>
      <c r="D93" s="10" t="s">
        <v>45</v>
      </c>
      <c r="E93" s="10" t="s">
        <v>46</v>
      </c>
      <c r="F93" s="10" t="s">
        <v>65</v>
      </c>
      <c r="G93" s="10" t="s">
        <v>87</v>
      </c>
      <c r="H93" s="10" t="s">
        <v>69</v>
      </c>
      <c r="I93" s="11">
        <v>2681.37</v>
      </c>
      <c r="J93" s="11">
        <v>312.75</v>
      </c>
      <c r="K93" s="12">
        <v>71371</v>
      </c>
      <c r="L93" s="12">
        <v>1251</v>
      </c>
      <c r="M93" s="15">
        <f>CampaignData[[#This Row],[Clicks]]/CampaignData[[#This Row],[Impressions]]</f>
        <v>1.7528127670902748E-2</v>
      </c>
      <c r="N93" s="11">
        <v>21</v>
      </c>
      <c r="O93" s="11">
        <v>1659.13</v>
      </c>
      <c r="P93" s="13">
        <f>CampaignData[[#This Row],[Revenue ($)]]/CampaignData[[#This Row],[Spend ($)]]</f>
        <v>5.3049720223820946</v>
      </c>
      <c r="Q93" s="11">
        <f>IFERROR(CampaignData[[#This Row],[Spend ($)]]/CampaignData[[#This Row],[Conversions]],0)</f>
        <v>14.892857142857142</v>
      </c>
      <c r="R93" s="10" t="s">
        <v>50</v>
      </c>
    </row>
    <row r="94" spans="2:18" x14ac:dyDescent="0.25">
      <c r="B94" s="8" t="s">
        <v>177</v>
      </c>
      <c r="C94" s="9">
        <v>46069</v>
      </c>
      <c r="D94" s="10" t="s">
        <v>52</v>
      </c>
      <c r="E94" s="10" t="s">
        <v>61</v>
      </c>
      <c r="F94" s="10" t="s">
        <v>58</v>
      </c>
      <c r="G94" s="10" t="s">
        <v>59</v>
      </c>
      <c r="H94" s="10" t="s">
        <v>75</v>
      </c>
      <c r="I94" s="11">
        <v>3356.35</v>
      </c>
      <c r="J94" s="11">
        <v>251.91</v>
      </c>
      <c r="K94" s="12">
        <v>2537</v>
      </c>
      <c r="L94" s="12">
        <v>82</v>
      </c>
      <c r="M94" s="15">
        <f>CampaignData[[#This Row],[Clicks]]/CampaignData[[#This Row],[Impressions]]</f>
        <v>3.2321639731966889E-2</v>
      </c>
      <c r="N94" s="11">
        <v>11</v>
      </c>
      <c r="O94" s="11">
        <v>1903.01</v>
      </c>
      <c r="P94" s="13">
        <f>CampaignData[[#This Row],[Revenue ($)]]/CampaignData[[#This Row],[Spend ($)]]</f>
        <v>7.5543249573260294</v>
      </c>
      <c r="Q94" s="11">
        <f>IFERROR(CampaignData[[#This Row],[Spend ($)]]/CampaignData[[#This Row],[Conversions]],0)</f>
        <v>22.900909090909092</v>
      </c>
      <c r="R94" s="10" t="s">
        <v>50</v>
      </c>
    </row>
    <row r="95" spans="2:18" x14ac:dyDescent="0.25">
      <c r="B95" s="8" t="s">
        <v>178</v>
      </c>
      <c r="C95" s="9">
        <v>46069</v>
      </c>
      <c r="D95" s="10" t="s">
        <v>104</v>
      </c>
      <c r="E95" s="10" t="s">
        <v>179</v>
      </c>
      <c r="F95" s="10" t="s">
        <v>47</v>
      </c>
      <c r="G95" s="10" t="s">
        <v>54</v>
      </c>
      <c r="H95" s="10" t="s">
        <v>49</v>
      </c>
      <c r="I95" s="11">
        <v>2049.0700000000002</v>
      </c>
      <c r="J95" s="11">
        <v>2049.0700000000002</v>
      </c>
      <c r="K95" s="12">
        <v>31837</v>
      </c>
      <c r="L95" s="12">
        <v>1096</v>
      </c>
      <c r="M95" s="15">
        <f>CampaignData[[#This Row],[Clicks]]/CampaignData[[#This Row],[Impressions]]</f>
        <v>3.4425354147689796E-2</v>
      </c>
      <c r="N95" s="11">
        <v>23</v>
      </c>
      <c r="O95" s="11">
        <v>4761.9799999999996</v>
      </c>
      <c r="P95" s="13">
        <f>CampaignData[[#This Row],[Revenue ($)]]/CampaignData[[#This Row],[Spend ($)]]</f>
        <v>2.3239713626181628</v>
      </c>
      <c r="Q95" s="11">
        <f>IFERROR(CampaignData[[#This Row],[Spend ($)]]/CampaignData[[#This Row],[Conversions]],0)</f>
        <v>89.09</v>
      </c>
      <c r="R95" s="10" t="s">
        <v>67</v>
      </c>
    </row>
    <row r="96" spans="2:18" x14ac:dyDescent="0.25">
      <c r="B96" s="8" t="s">
        <v>180</v>
      </c>
      <c r="C96" s="9">
        <v>46070</v>
      </c>
      <c r="D96" s="10" t="s">
        <v>63</v>
      </c>
      <c r="E96" s="10" t="s">
        <v>64</v>
      </c>
      <c r="F96" s="10" t="s">
        <v>39</v>
      </c>
      <c r="G96" s="10" t="s">
        <v>87</v>
      </c>
      <c r="H96" s="10" t="s">
        <v>49</v>
      </c>
      <c r="I96" s="11">
        <v>476.03</v>
      </c>
      <c r="J96" s="11">
        <v>476.03</v>
      </c>
      <c r="K96" s="12">
        <v>65188</v>
      </c>
      <c r="L96" s="12">
        <v>3213</v>
      </c>
      <c r="M96" s="15">
        <f>CampaignData[[#This Row],[Clicks]]/CampaignData[[#This Row],[Impressions]]</f>
        <v>4.9288212554457873E-2</v>
      </c>
      <c r="N96" s="11">
        <v>118</v>
      </c>
      <c r="O96" s="11">
        <v>12887.05</v>
      </c>
      <c r="P96" s="13">
        <f>CampaignData[[#This Row],[Revenue ($)]]/CampaignData[[#This Row],[Spend ($)]]</f>
        <v>27.071928239816817</v>
      </c>
      <c r="Q96" s="11">
        <f>IFERROR(CampaignData[[#This Row],[Spend ($)]]/CampaignData[[#This Row],[Conversions]],0)</f>
        <v>4.0341525423728815</v>
      </c>
      <c r="R96" s="10" t="s">
        <v>56</v>
      </c>
    </row>
    <row r="97" spans="2:18" x14ac:dyDescent="0.25">
      <c r="B97" s="8" t="s">
        <v>181</v>
      </c>
      <c r="C97" s="9">
        <v>46070</v>
      </c>
      <c r="D97" s="10" t="s">
        <v>78</v>
      </c>
      <c r="E97" s="10" t="s">
        <v>79</v>
      </c>
      <c r="F97" s="10" t="s">
        <v>47</v>
      </c>
      <c r="G97" s="10" t="s">
        <v>59</v>
      </c>
      <c r="H97" s="10" t="s">
        <v>69</v>
      </c>
      <c r="I97" s="11">
        <v>4804.76</v>
      </c>
      <c r="J97" s="11">
        <v>320.76</v>
      </c>
      <c r="K97" s="12">
        <v>26160</v>
      </c>
      <c r="L97" s="12">
        <v>396</v>
      </c>
      <c r="M97" s="15">
        <f>CampaignData[[#This Row],[Clicks]]/CampaignData[[#This Row],[Impressions]]</f>
        <v>1.5137614678899083E-2</v>
      </c>
      <c r="N97" s="11">
        <v>15</v>
      </c>
      <c r="O97" s="11">
        <v>810.7</v>
      </c>
      <c r="P97" s="13">
        <f>CampaignData[[#This Row],[Revenue ($)]]/CampaignData[[#This Row],[Spend ($)]]</f>
        <v>2.5274348422496571</v>
      </c>
      <c r="Q97" s="11">
        <f>IFERROR(CampaignData[[#This Row],[Spend ($)]]/CampaignData[[#This Row],[Conversions]],0)</f>
        <v>21.384</v>
      </c>
      <c r="R97" s="10" t="s">
        <v>50</v>
      </c>
    </row>
    <row r="98" spans="2:18" x14ac:dyDescent="0.25">
      <c r="B98" s="8" t="s">
        <v>182</v>
      </c>
      <c r="C98" s="9">
        <v>46070</v>
      </c>
      <c r="D98" s="10" t="s">
        <v>45</v>
      </c>
      <c r="E98" s="10" t="s">
        <v>53</v>
      </c>
      <c r="F98" s="10" t="s">
        <v>47</v>
      </c>
      <c r="G98" s="10" t="s">
        <v>87</v>
      </c>
      <c r="H98" s="10" t="s">
        <v>49</v>
      </c>
      <c r="I98" s="11">
        <v>392.24</v>
      </c>
      <c r="J98" s="11">
        <v>392.24</v>
      </c>
      <c r="K98" s="12">
        <v>63585</v>
      </c>
      <c r="L98" s="12">
        <v>3213</v>
      </c>
      <c r="M98" s="15">
        <f>CampaignData[[#This Row],[Clicks]]/CampaignData[[#This Row],[Impressions]]</f>
        <v>5.0530785562632699E-2</v>
      </c>
      <c r="N98" s="11">
        <v>59</v>
      </c>
      <c r="O98" s="11">
        <v>5091.72</v>
      </c>
      <c r="P98" s="13">
        <f>CampaignData[[#This Row],[Revenue ($)]]/CampaignData[[#This Row],[Spend ($)]]</f>
        <v>12.981133999592087</v>
      </c>
      <c r="Q98" s="11">
        <f>IFERROR(CampaignData[[#This Row],[Spend ($)]]/CampaignData[[#This Row],[Conversions]],0)</f>
        <v>6.6481355932203394</v>
      </c>
      <c r="R98" s="10" t="s">
        <v>67</v>
      </c>
    </row>
    <row r="99" spans="2:18" x14ac:dyDescent="0.25">
      <c r="B99" s="8" t="s">
        <v>183</v>
      </c>
      <c r="C99" s="9">
        <v>46071</v>
      </c>
      <c r="D99" s="10" t="s">
        <v>78</v>
      </c>
      <c r="E99" s="10" t="s">
        <v>53</v>
      </c>
      <c r="F99" s="10" t="s">
        <v>58</v>
      </c>
      <c r="G99" s="10" t="s">
        <v>54</v>
      </c>
      <c r="H99" s="10" t="s">
        <v>69</v>
      </c>
      <c r="I99" s="11">
        <v>2982.41</v>
      </c>
      <c r="J99" s="11">
        <v>2566.62</v>
      </c>
      <c r="K99" s="12">
        <v>103790</v>
      </c>
      <c r="L99" s="12">
        <v>5238</v>
      </c>
      <c r="M99" s="15">
        <f>CampaignData[[#This Row],[Clicks]]/CampaignData[[#This Row],[Impressions]]</f>
        <v>5.046728971962617E-2</v>
      </c>
      <c r="N99" s="11">
        <v>177</v>
      </c>
      <c r="O99" s="11">
        <v>20197.12</v>
      </c>
      <c r="P99" s="13">
        <f>CampaignData[[#This Row],[Revenue ($)]]/CampaignData[[#This Row],[Spend ($)]]</f>
        <v>7.8691508676781137</v>
      </c>
      <c r="Q99" s="11">
        <f>IFERROR(CampaignData[[#This Row],[Spend ($)]]/CampaignData[[#This Row],[Conversions]],0)</f>
        <v>14.500677966101694</v>
      </c>
      <c r="R99" s="10" t="s">
        <v>67</v>
      </c>
    </row>
    <row r="100" spans="2:18" x14ac:dyDescent="0.25">
      <c r="B100" s="8" t="s">
        <v>184</v>
      </c>
      <c r="C100" s="9">
        <v>46071</v>
      </c>
      <c r="D100" s="10" t="s">
        <v>45</v>
      </c>
      <c r="E100" s="10" t="s">
        <v>157</v>
      </c>
      <c r="F100" s="10" t="s">
        <v>72</v>
      </c>
      <c r="G100" s="10" t="s">
        <v>87</v>
      </c>
      <c r="H100" s="10" t="s">
        <v>75</v>
      </c>
      <c r="I100" s="11">
        <v>740.4</v>
      </c>
      <c r="J100" s="11">
        <v>183.42</v>
      </c>
      <c r="K100" s="12">
        <v>102129</v>
      </c>
      <c r="L100" s="12">
        <v>1019</v>
      </c>
      <c r="M100" s="15">
        <f>CampaignData[[#This Row],[Clicks]]/CampaignData[[#This Row],[Impressions]]</f>
        <v>9.9775773776302513E-3</v>
      </c>
      <c r="N100" s="11">
        <v>17</v>
      </c>
      <c r="O100" s="11">
        <v>1384.01</v>
      </c>
      <c r="P100" s="13">
        <f>CampaignData[[#This Row],[Revenue ($)]]/CampaignData[[#This Row],[Spend ($)]]</f>
        <v>7.5455784538218298</v>
      </c>
      <c r="Q100" s="11">
        <f>IFERROR(CampaignData[[#This Row],[Spend ($)]]/CampaignData[[#This Row],[Conversions]],0)</f>
        <v>10.789411764705882</v>
      </c>
      <c r="R100" s="10" t="s">
        <v>50</v>
      </c>
    </row>
    <row r="101" spans="2:18" x14ac:dyDescent="0.25">
      <c r="B101" s="8" t="s">
        <v>185</v>
      </c>
      <c r="C101" s="9">
        <v>46071</v>
      </c>
      <c r="D101" s="10" t="s">
        <v>104</v>
      </c>
      <c r="E101" s="10" t="s">
        <v>105</v>
      </c>
      <c r="F101" s="10" t="s">
        <v>58</v>
      </c>
      <c r="G101" s="10" t="s">
        <v>87</v>
      </c>
      <c r="H101" s="10" t="s">
        <v>49</v>
      </c>
      <c r="I101" s="11">
        <v>1817.1</v>
      </c>
      <c r="J101" s="11">
        <v>1817.1</v>
      </c>
      <c r="K101" s="12">
        <v>54683</v>
      </c>
      <c r="L101" s="12">
        <v>2925</v>
      </c>
      <c r="M101" s="15">
        <f>CampaignData[[#This Row],[Clicks]]/CampaignData[[#This Row],[Impressions]]</f>
        <v>5.3490115758096667E-2</v>
      </c>
      <c r="N101" s="11">
        <v>172</v>
      </c>
      <c r="O101" s="11">
        <v>113713.84</v>
      </c>
      <c r="P101" s="13">
        <f>CampaignData[[#This Row],[Revenue ($)]]/CampaignData[[#This Row],[Spend ($)]]</f>
        <v>62.57984700897034</v>
      </c>
      <c r="Q101" s="11">
        <f>IFERROR(CampaignData[[#This Row],[Spend ($)]]/CampaignData[[#This Row],[Conversions]],0)</f>
        <v>10.564534883720929</v>
      </c>
      <c r="R101" s="10" t="s">
        <v>67</v>
      </c>
    </row>
    <row r="102" spans="2:18" x14ac:dyDescent="0.25">
      <c r="B102" s="8" t="s">
        <v>186</v>
      </c>
      <c r="C102" s="9">
        <v>46072</v>
      </c>
      <c r="D102" s="10" t="s">
        <v>63</v>
      </c>
      <c r="E102" s="10" t="s">
        <v>84</v>
      </c>
      <c r="F102" s="10" t="s">
        <v>58</v>
      </c>
      <c r="G102" s="10" t="s">
        <v>54</v>
      </c>
      <c r="H102" s="10" t="s">
        <v>75</v>
      </c>
      <c r="I102" s="11">
        <v>1110.19</v>
      </c>
      <c r="J102" s="11">
        <v>1110.19</v>
      </c>
      <c r="K102" s="12">
        <v>81769</v>
      </c>
      <c r="L102" s="12">
        <v>1241</v>
      </c>
      <c r="M102" s="15">
        <f>CampaignData[[#This Row],[Clicks]]/CampaignData[[#This Row],[Impressions]]</f>
        <v>1.517690078146975E-2</v>
      </c>
      <c r="N102" s="11">
        <v>104</v>
      </c>
      <c r="O102" s="11">
        <v>20198.509999999998</v>
      </c>
      <c r="P102" s="13">
        <f>CampaignData[[#This Row],[Revenue ($)]]/CampaignData[[#This Row],[Spend ($)]]</f>
        <v>18.193741611796177</v>
      </c>
      <c r="Q102" s="11">
        <f>IFERROR(CampaignData[[#This Row],[Spend ($)]]/CampaignData[[#This Row],[Conversions]],0)</f>
        <v>10.674903846153846</v>
      </c>
      <c r="R102" s="10" t="s">
        <v>50</v>
      </c>
    </row>
    <row r="103" spans="2:18" x14ac:dyDescent="0.25">
      <c r="B103" s="8" t="s">
        <v>187</v>
      </c>
      <c r="C103" s="9">
        <v>46072</v>
      </c>
      <c r="D103" s="10" t="s">
        <v>94</v>
      </c>
      <c r="E103" s="10" t="s">
        <v>108</v>
      </c>
      <c r="F103" s="10" t="s">
        <v>65</v>
      </c>
      <c r="G103" s="10" t="s">
        <v>59</v>
      </c>
      <c r="H103" s="10" t="s">
        <v>55</v>
      </c>
      <c r="I103" s="11">
        <v>654.33000000000004</v>
      </c>
      <c r="J103" s="11">
        <v>282.24</v>
      </c>
      <c r="K103" s="12">
        <v>71358</v>
      </c>
      <c r="L103" s="12">
        <v>392</v>
      </c>
      <c r="M103" s="15">
        <f>CampaignData[[#This Row],[Clicks]]/CampaignData[[#This Row],[Impressions]]</f>
        <v>5.4934275063762998E-3</v>
      </c>
      <c r="N103" s="11">
        <v>7</v>
      </c>
      <c r="O103" s="11">
        <v>616.88</v>
      </c>
      <c r="P103" s="13">
        <f>CampaignData[[#This Row],[Revenue ($)]]/CampaignData[[#This Row],[Spend ($)]]</f>
        <v>2.1856575963718821</v>
      </c>
      <c r="Q103" s="11">
        <f>IFERROR(CampaignData[[#This Row],[Spend ($)]]/CampaignData[[#This Row],[Conversions]],0)</f>
        <v>40.32</v>
      </c>
      <c r="R103" s="10" t="s">
        <v>50</v>
      </c>
    </row>
    <row r="104" spans="2:18" x14ac:dyDescent="0.25">
      <c r="B104" s="8" t="s">
        <v>188</v>
      </c>
      <c r="C104" s="9">
        <v>46072</v>
      </c>
      <c r="D104" s="10" t="s">
        <v>94</v>
      </c>
      <c r="E104" s="10" t="s">
        <v>110</v>
      </c>
      <c r="F104" s="10" t="s">
        <v>39</v>
      </c>
      <c r="G104" s="10" t="s">
        <v>59</v>
      </c>
      <c r="H104" s="10" t="s">
        <v>49</v>
      </c>
      <c r="I104" s="11">
        <v>2277.04</v>
      </c>
      <c r="J104" s="11">
        <v>2155.7399999999998</v>
      </c>
      <c r="K104" s="12">
        <v>117658</v>
      </c>
      <c r="L104" s="12">
        <v>3534</v>
      </c>
      <c r="M104" s="15">
        <f>CampaignData[[#This Row],[Clicks]]/CampaignData[[#This Row],[Impressions]]</f>
        <v>3.0036206632783152E-2</v>
      </c>
      <c r="N104" s="11">
        <v>54</v>
      </c>
      <c r="O104" s="11">
        <v>4453.4399999999996</v>
      </c>
      <c r="P104" s="13">
        <f>CampaignData[[#This Row],[Revenue ($)]]/CampaignData[[#This Row],[Spend ($)]]</f>
        <v>2.0658520971916836</v>
      </c>
      <c r="Q104" s="11">
        <f>IFERROR(CampaignData[[#This Row],[Spend ($)]]/CampaignData[[#This Row],[Conversions]],0)</f>
        <v>39.921111111111109</v>
      </c>
      <c r="R104" s="10" t="s">
        <v>67</v>
      </c>
    </row>
    <row r="105" spans="2:18" x14ac:dyDescent="0.25">
      <c r="B105" s="8" t="s">
        <v>189</v>
      </c>
      <c r="C105" s="9">
        <v>46072</v>
      </c>
      <c r="D105" s="10" t="s">
        <v>94</v>
      </c>
      <c r="E105" s="10" t="s">
        <v>84</v>
      </c>
      <c r="F105" s="10" t="s">
        <v>39</v>
      </c>
      <c r="G105" s="10" t="s">
        <v>87</v>
      </c>
      <c r="H105" s="10" t="s">
        <v>49</v>
      </c>
      <c r="I105" s="11">
        <v>2991.82</v>
      </c>
      <c r="J105" s="11">
        <v>1248</v>
      </c>
      <c r="K105" s="12">
        <v>63369</v>
      </c>
      <c r="L105" s="12">
        <v>2496</v>
      </c>
      <c r="M105" s="15">
        <f>CampaignData[[#This Row],[Clicks]]/CampaignData[[#This Row],[Impressions]]</f>
        <v>3.9388344458646973E-2</v>
      </c>
      <c r="N105" s="11">
        <v>52</v>
      </c>
      <c r="O105" s="11">
        <v>2588.98</v>
      </c>
      <c r="P105" s="13">
        <f>CampaignData[[#This Row],[Revenue ($)]]/CampaignData[[#This Row],[Spend ($)]]</f>
        <v>2.0745032051282051</v>
      </c>
      <c r="Q105" s="11">
        <f>IFERROR(CampaignData[[#This Row],[Spend ($)]]/CampaignData[[#This Row],[Conversions]],0)</f>
        <v>24</v>
      </c>
      <c r="R105" s="10" t="s">
        <v>50</v>
      </c>
    </row>
    <row r="106" spans="2:18" x14ac:dyDescent="0.25">
      <c r="B106" s="8" t="s">
        <v>190</v>
      </c>
      <c r="C106" s="9">
        <v>46072</v>
      </c>
      <c r="D106" s="10" t="s">
        <v>52</v>
      </c>
      <c r="E106" s="10" t="s">
        <v>112</v>
      </c>
      <c r="F106" s="10" t="s">
        <v>72</v>
      </c>
      <c r="G106" s="10" t="s">
        <v>59</v>
      </c>
      <c r="H106" s="10" t="s">
        <v>66</v>
      </c>
      <c r="I106" s="11">
        <v>1000.81</v>
      </c>
      <c r="J106" s="11">
        <v>192.26</v>
      </c>
      <c r="K106" s="12">
        <v>5049</v>
      </c>
      <c r="L106" s="12">
        <v>93</v>
      </c>
      <c r="M106" s="15">
        <f>CampaignData[[#This Row],[Clicks]]/CampaignData[[#This Row],[Impressions]]</f>
        <v>1.8419489007724301E-2</v>
      </c>
      <c r="N106" s="11">
        <v>6</v>
      </c>
      <c r="O106" s="11">
        <v>988.46</v>
      </c>
      <c r="P106" s="13">
        <f>CampaignData[[#This Row],[Revenue ($)]]/CampaignData[[#This Row],[Spend ($)]]</f>
        <v>5.1412670342244882</v>
      </c>
      <c r="Q106" s="11">
        <f>IFERROR(CampaignData[[#This Row],[Spend ($)]]/CampaignData[[#This Row],[Conversions]],0)</f>
        <v>32.043333333333329</v>
      </c>
      <c r="R106" s="10" t="s">
        <v>56</v>
      </c>
    </row>
    <row r="107" spans="2:18" x14ac:dyDescent="0.25">
      <c r="B107" s="8" t="s">
        <v>191</v>
      </c>
      <c r="C107" s="9">
        <v>46073</v>
      </c>
      <c r="D107" s="10" t="s">
        <v>78</v>
      </c>
      <c r="E107" s="10" t="s">
        <v>86</v>
      </c>
      <c r="F107" s="10" t="s">
        <v>39</v>
      </c>
      <c r="G107" s="10" t="s">
        <v>54</v>
      </c>
      <c r="H107" s="10" t="s">
        <v>66</v>
      </c>
      <c r="I107" s="11">
        <v>949.17</v>
      </c>
      <c r="J107" s="11">
        <v>652.52</v>
      </c>
      <c r="K107" s="12">
        <v>139167</v>
      </c>
      <c r="L107" s="12">
        <v>1483</v>
      </c>
      <c r="M107" s="15">
        <f>CampaignData[[#This Row],[Clicks]]/CampaignData[[#This Row],[Impressions]]</f>
        <v>1.06562619011691E-2</v>
      </c>
      <c r="N107" s="11">
        <v>21</v>
      </c>
      <c r="O107" s="11">
        <v>2884.85</v>
      </c>
      <c r="P107" s="13">
        <f>CampaignData[[#This Row],[Revenue ($)]]/CampaignData[[#This Row],[Spend ($)]]</f>
        <v>4.421090541286091</v>
      </c>
      <c r="Q107" s="11">
        <f>IFERROR(CampaignData[[#This Row],[Spend ($)]]/CampaignData[[#This Row],[Conversions]],0)</f>
        <v>31.07238095238095</v>
      </c>
      <c r="R107" s="10" t="s">
        <v>56</v>
      </c>
    </row>
    <row r="108" spans="2:18" x14ac:dyDescent="0.25">
      <c r="B108" s="8" t="s">
        <v>192</v>
      </c>
      <c r="C108" s="9">
        <v>46073</v>
      </c>
      <c r="D108" s="10" t="s">
        <v>45</v>
      </c>
      <c r="E108" s="10" t="s">
        <v>137</v>
      </c>
      <c r="F108" s="10" t="s">
        <v>65</v>
      </c>
      <c r="G108" s="10" t="s">
        <v>59</v>
      </c>
      <c r="H108" s="10" t="s">
        <v>69</v>
      </c>
      <c r="I108" s="11">
        <v>364.62</v>
      </c>
      <c r="J108" s="11">
        <v>364.62</v>
      </c>
      <c r="K108" s="12">
        <v>88111</v>
      </c>
      <c r="L108" s="12">
        <v>4839</v>
      </c>
      <c r="M108" s="15">
        <f>CampaignData[[#This Row],[Clicks]]/CampaignData[[#This Row],[Impressions]]</f>
        <v>5.4919363076119894E-2</v>
      </c>
      <c r="N108" s="11">
        <v>77</v>
      </c>
      <c r="O108" s="11">
        <v>6932.55</v>
      </c>
      <c r="P108" s="13">
        <f>CampaignData[[#This Row],[Revenue ($)]]/CampaignData[[#This Row],[Spend ($)]]</f>
        <v>19.013082112884646</v>
      </c>
      <c r="Q108" s="11">
        <f>IFERROR(CampaignData[[#This Row],[Spend ($)]]/CampaignData[[#This Row],[Conversions]],0)</f>
        <v>4.7353246753246756</v>
      </c>
      <c r="R108" s="10" t="s">
        <v>50</v>
      </c>
    </row>
    <row r="109" spans="2:18" x14ac:dyDescent="0.25">
      <c r="B109" s="8" t="s">
        <v>193</v>
      </c>
      <c r="C109" s="9">
        <v>46073</v>
      </c>
      <c r="D109" s="10" t="s">
        <v>52</v>
      </c>
      <c r="E109" s="10" t="s">
        <v>53</v>
      </c>
      <c r="F109" s="10" t="s">
        <v>72</v>
      </c>
      <c r="G109" s="10" t="s">
        <v>87</v>
      </c>
      <c r="H109" s="10" t="s">
        <v>69</v>
      </c>
      <c r="I109" s="11">
        <v>4819.8500000000004</v>
      </c>
      <c r="J109" s="11">
        <v>119.43</v>
      </c>
      <c r="K109" s="12">
        <v>13668</v>
      </c>
      <c r="L109" s="12">
        <v>181</v>
      </c>
      <c r="M109" s="15">
        <f>CampaignData[[#This Row],[Clicks]]/CampaignData[[#This Row],[Impressions]]</f>
        <v>1.3242610477026632E-2</v>
      </c>
      <c r="N109" s="11">
        <v>16</v>
      </c>
      <c r="O109" s="11">
        <v>1872.49</v>
      </c>
      <c r="P109" s="13">
        <f>CampaignData[[#This Row],[Revenue ($)]]/CampaignData[[#This Row],[Spend ($)]]</f>
        <v>15.678556476597169</v>
      </c>
      <c r="Q109" s="11">
        <f>IFERROR(CampaignData[[#This Row],[Spend ($)]]/CampaignData[[#This Row],[Conversions]],0)</f>
        <v>7.4643750000000004</v>
      </c>
      <c r="R109" s="10" t="s">
        <v>56</v>
      </c>
    </row>
    <row r="110" spans="2:18" x14ac:dyDescent="0.25">
      <c r="B110" s="8" t="s">
        <v>194</v>
      </c>
      <c r="C110" s="9">
        <v>46073</v>
      </c>
      <c r="D110" s="10" t="s">
        <v>104</v>
      </c>
      <c r="E110" s="10" t="s">
        <v>84</v>
      </c>
      <c r="F110" s="10" t="s">
        <v>72</v>
      </c>
      <c r="G110" s="10" t="s">
        <v>54</v>
      </c>
      <c r="H110" s="10" t="s">
        <v>49</v>
      </c>
      <c r="I110" s="11">
        <v>2759.73</v>
      </c>
      <c r="J110" s="11">
        <v>2759.73</v>
      </c>
      <c r="K110" s="12">
        <v>100503</v>
      </c>
      <c r="L110" s="12">
        <v>836</v>
      </c>
      <c r="M110" s="15">
        <f>CampaignData[[#This Row],[Clicks]]/CampaignData[[#This Row],[Impressions]]</f>
        <v>8.3181596569256635E-3</v>
      </c>
      <c r="N110" s="11">
        <v>31</v>
      </c>
      <c r="O110" s="11">
        <v>22615.24</v>
      </c>
      <c r="P110" s="13">
        <f>CampaignData[[#This Row],[Revenue ($)]]/CampaignData[[#This Row],[Spend ($)]]</f>
        <v>8.1947291945226528</v>
      </c>
      <c r="Q110" s="11">
        <f>IFERROR(CampaignData[[#This Row],[Spend ($)]]/CampaignData[[#This Row],[Conversions]],0)</f>
        <v>89.023548387096781</v>
      </c>
      <c r="R110" s="10" t="s">
        <v>50</v>
      </c>
    </row>
    <row r="111" spans="2:18" x14ac:dyDescent="0.25">
      <c r="B111" s="8" t="s">
        <v>195</v>
      </c>
      <c r="C111" s="9">
        <v>46074</v>
      </c>
      <c r="D111" s="10" t="s">
        <v>78</v>
      </c>
      <c r="E111" s="10" t="s">
        <v>90</v>
      </c>
      <c r="F111" s="10" t="s">
        <v>39</v>
      </c>
      <c r="G111" s="10" t="s">
        <v>87</v>
      </c>
      <c r="H111" s="10" t="s">
        <v>75</v>
      </c>
      <c r="I111" s="11">
        <v>3350.7</v>
      </c>
      <c r="J111" s="11">
        <v>3350.7</v>
      </c>
      <c r="K111" s="12">
        <v>85006</v>
      </c>
      <c r="L111" s="12">
        <v>5039</v>
      </c>
      <c r="M111" s="15">
        <f>CampaignData[[#This Row],[Clicks]]/CampaignData[[#This Row],[Impressions]]</f>
        <v>5.927816859986354E-2</v>
      </c>
      <c r="N111" s="11">
        <v>144</v>
      </c>
      <c r="O111" s="11">
        <v>7383.04</v>
      </c>
      <c r="P111" s="13">
        <f>CampaignData[[#This Row],[Revenue ($)]]/CampaignData[[#This Row],[Spend ($)]]</f>
        <v>2.2034321186617722</v>
      </c>
      <c r="Q111" s="11">
        <f>IFERROR(CampaignData[[#This Row],[Spend ($)]]/CampaignData[[#This Row],[Conversions]],0)</f>
        <v>23.268749999999997</v>
      </c>
      <c r="R111" s="10" t="s">
        <v>50</v>
      </c>
    </row>
    <row r="112" spans="2:18" x14ac:dyDescent="0.25">
      <c r="B112" s="8" t="s">
        <v>196</v>
      </c>
      <c r="C112" s="9">
        <v>46074</v>
      </c>
      <c r="D112" s="10" t="s">
        <v>94</v>
      </c>
      <c r="E112" s="10" t="s">
        <v>53</v>
      </c>
      <c r="F112" s="10" t="s">
        <v>58</v>
      </c>
      <c r="G112" s="10" t="s">
        <v>54</v>
      </c>
      <c r="H112" s="10" t="s">
        <v>69</v>
      </c>
      <c r="I112" s="11">
        <v>2524.33</v>
      </c>
      <c r="J112" s="11">
        <v>372.16</v>
      </c>
      <c r="K112" s="12">
        <v>49918</v>
      </c>
      <c r="L112" s="12">
        <v>1163</v>
      </c>
      <c r="M112" s="15">
        <f>CampaignData[[#This Row],[Clicks]]/CampaignData[[#This Row],[Impressions]]</f>
        <v>2.3298209062863097E-2</v>
      </c>
      <c r="N112" s="11">
        <v>31</v>
      </c>
      <c r="O112" s="11">
        <v>2397.77</v>
      </c>
      <c r="P112" s="13">
        <f>CampaignData[[#This Row],[Revenue ($)]]/CampaignData[[#This Row],[Spend ($)]]</f>
        <v>6.4428471625107475</v>
      </c>
      <c r="Q112" s="11">
        <f>IFERROR(CampaignData[[#This Row],[Spend ($)]]/CampaignData[[#This Row],[Conversions]],0)</f>
        <v>12.005161290322581</v>
      </c>
      <c r="R112" s="10" t="s">
        <v>56</v>
      </c>
    </row>
    <row r="113" spans="2:18" x14ac:dyDescent="0.25">
      <c r="B113" s="8" t="s">
        <v>197</v>
      </c>
      <c r="C113" s="9">
        <v>46074</v>
      </c>
      <c r="D113" s="10" t="s">
        <v>52</v>
      </c>
      <c r="E113" s="10" t="s">
        <v>143</v>
      </c>
      <c r="F113" s="10" t="s">
        <v>39</v>
      </c>
      <c r="G113" s="10" t="s">
        <v>48</v>
      </c>
      <c r="H113" s="10" t="s">
        <v>55</v>
      </c>
      <c r="I113" s="11">
        <v>1386.69</v>
      </c>
      <c r="J113" s="11">
        <v>219.75</v>
      </c>
      <c r="K113" s="12">
        <v>23027</v>
      </c>
      <c r="L113" s="12">
        <v>348</v>
      </c>
      <c r="M113" s="15">
        <f>CampaignData[[#This Row],[Clicks]]/CampaignData[[#This Row],[Impressions]]</f>
        <v>1.5112693794241542E-2</v>
      </c>
      <c r="N113" s="11">
        <v>45</v>
      </c>
      <c r="O113" s="11">
        <v>4490.47</v>
      </c>
      <c r="P113" s="13">
        <f>CampaignData[[#This Row],[Revenue ($)]]/CampaignData[[#This Row],[Spend ($)]]</f>
        <v>20.434448236632537</v>
      </c>
      <c r="Q113" s="11">
        <f>IFERROR(CampaignData[[#This Row],[Spend ($)]]/CampaignData[[#This Row],[Conversions]],0)</f>
        <v>4.8833333333333337</v>
      </c>
      <c r="R113" s="10" t="s">
        <v>56</v>
      </c>
    </row>
    <row r="114" spans="2:18" x14ac:dyDescent="0.25">
      <c r="B114" s="8" t="s">
        <v>198</v>
      </c>
      <c r="C114" s="9">
        <v>46075</v>
      </c>
      <c r="D114" s="10" t="s">
        <v>63</v>
      </c>
      <c r="E114" s="10" t="s">
        <v>92</v>
      </c>
      <c r="F114" s="10" t="s">
        <v>65</v>
      </c>
      <c r="G114" s="10" t="s">
        <v>54</v>
      </c>
      <c r="H114" s="10" t="s">
        <v>69</v>
      </c>
      <c r="I114" s="11">
        <v>1235.95</v>
      </c>
      <c r="J114" s="11">
        <v>1235.95</v>
      </c>
      <c r="K114" s="12">
        <v>47155</v>
      </c>
      <c r="L114" s="12">
        <v>2174</v>
      </c>
      <c r="M114" s="15">
        <f>CampaignData[[#This Row],[Clicks]]/CampaignData[[#This Row],[Impressions]]</f>
        <v>4.6103276428798641E-2</v>
      </c>
      <c r="N114" s="11">
        <v>122</v>
      </c>
      <c r="O114" s="11">
        <v>28941.33</v>
      </c>
      <c r="P114" s="13">
        <f>CampaignData[[#This Row],[Revenue ($)]]/CampaignData[[#This Row],[Spend ($)]]</f>
        <v>23.416262793802339</v>
      </c>
      <c r="Q114" s="11">
        <f>IFERROR(CampaignData[[#This Row],[Spend ($)]]/CampaignData[[#This Row],[Conversions]],0)</f>
        <v>10.130737704918033</v>
      </c>
      <c r="R114" s="10" t="s">
        <v>50</v>
      </c>
    </row>
    <row r="115" spans="2:18" x14ac:dyDescent="0.25">
      <c r="B115" s="8" t="s">
        <v>199</v>
      </c>
      <c r="C115" s="9">
        <v>46075</v>
      </c>
      <c r="D115" s="10" t="s">
        <v>94</v>
      </c>
      <c r="E115" s="10" t="s">
        <v>95</v>
      </c>
      <c r="F115" s="10" t="s">
        <v>65</v>
      </c>
      <c r="G115" s="10" t="s">
        <v>87</v>
      </c>
      <c r="H115" s="10" t="s">
        <v>55</v>
      </c>
      <c r="I115" s="11">
        <v>1762.01</v>
      </c>
      <c r="J115" s="11">
        <v>408.63</v>
      </c>
      <c r="K115" s="12">
        <v>40584</v>
      </c>
      <c r="L115" s="12">
        <v>771</v>
      </c>
      <c r="M115" s="15">
        <f>CampaignData[[#This Row],[Clicks]]/CampaignData[[#This Row],[Impressions]]</f>
        <v>1.8997634535777647E-2</v>
      </c>
      <c r="N115" s="11">
        <v>21</v>
      </c>
      <c r="O115" s="11">
        <v>1233.67</v>
      </c>
      <c r="P115" s="13">
        <f>CampaignData[[#This Row],[Revenue ($)]]/CampaignData[[#This Row],[Spend ($)]]</f>
        <v>3.0190392286420482</v>
      </c>
      <c r="Q115" s="11">
        <f>IFERROR(CampaignData[[#This Row],[Spend ($)]]/CampaignData[[#This Row],[Conversions]],0)</f>
        <v>19.458571428571428</v>
      </c>
      <c r="R115" s="10" t="s">
        <v>50</v>
      </c>
    </row>
    <row r="116" spans="2:18" x14ac:dyDescent="0.25">
      <c r="B116" s="8" t="s">
        <v>200</v>
      </c>
      <c r="C116" s="9">
        <v>46075</v>
      </c>
      <c r="D116" s="10" t="s">
        <v>104</v>
      </c>
      <c r="E116" s="10" t="s">
        <v>147</v>
      </c>
      <c r="F116" s="10" t="s">
        <v>65</v>
      </c>
      <c r="G116" s="10" t="s">
        <v>81</v>
      </c>
      <c r="H116" s="10" t="s">
        <v>55</v>
      </c>
      <c r="I116" s="11">
        <v>1573.15</v>
      </c>
      <c r="J116" s="11">
        <v>1573.15</v>
      </c>
      <c r="K116" s="12">
        <v>68730</v>
      </c>
      <c r="L116" s="12">
        <v>1983</v>
      </c>
      <c r="M116" s="15">
        <f>CampaignData[[#This Row],[Clicks]]/CampaignData[[#This Row],[Impressions]]</f>
        <v>2.885202968136185E-2</v>
      </c>
      <c r="N116" s="11">
        <v>60</v>
      </c>
      <c r="O116" s="11">
        <v>23709.7</v>
      </c>
      <c r="P116" s="13">
        <f>CampaignData[[#This Row],[Revenue ($)]]/CampaignData[[#This Row],[Spend ($)]]</f>
        <v>15.071480786956107</v>
      </c>
      <c r="Q116" s="11">
        <f>IFERROR(CampaignData[[#This Row],[Spend ($)]]/CampaignData[[#This Row],[Conversions]],0)</f>
        <v>26.21916666666667</v>
      </c>
      <c r="R116" s="10" t="s">
        <v>50</v>
      </c>
    </row>
    <row r="117" spans="2:18" x14ac:dyDescent="0.25">
      <c r="B117" s="8" t="s">
        <v>201</v>
      </c>
      <c r="C117" s="9">
        <v>46076</v>
      </c>
      <c r="D117" s="10" t="s">
        <v>63</v>
      </c>
      <c r="E117" s="10" t="s">
        <v>202</v>
      </c>
      <c r="F117" s="10" t="s">
        <v>65</v>
      </c>
      <c r="G117" s="10" t="s">
        <v>59</v>
      </c>
      <c r="H117" s="10" t="s">
        <v>66</v>
      </c>
      <c r="I117" s="11">
        <v>847.21</v>
      </c>
      <c r="J117" s="11">
        <v>847.21</v>
      </c>
      <c r="K117" s="12">
        <v>80193</v>
      </c>
      <c r="L117" s="12">
        <v>4804</v>
      </c>
      <c r="M117" s="15">
        <f>CampaignData[[#This Row],[Clicks]]/CampaignData[[#This Row],[Impressions]]</f>
        <v>5.9905478034242392E-2</v>
      </c>
      <c r="N117" s="11">
        <v>347</v>
      </c>
      <c r="O117" s="11">
        <v>33935.269999999997</v>
      </c>
      <c r="P117" s="13">
        <f>CampaignData[[#This Row],[Revenue ($)]]/CampaignData[[#This Row],[Spend ($)]]</f>
        <v>40.05532276531202</v>
      </c>
      <c r="Q117" s="11">
        <f>IFERROR(CampaignData[[#This Row],[Spend ($)]]/CampaignData[[#This Row],[Conversions]],0)</f>
        <v>2.4415273775216138</v>
      </c>
      <c r="R117" s="10" t="s">
        <v>50</v>
      </c>
    </row>
    <row r="118" spans="2:18" x14ac:dyDescent="0.25">
      <c r="B118" s="8" t="s">
        <v>203</v>
      </c>
      <c r="C118" s="9">
        <v>46076</v>
      </c>
      <c r="D118" s="10" t="s">
        <v>78</v>
      </c>
      <c r="E118" s="10" t="s">
        <v>121</v>
      </c>
      <c r="F118" s="10" t="s">
        <v>39</v>
      </c>
      <c r="G118" s="10" t="s">
        <v>81</v>
      </c>
      <c r="H118" s="10" t="s">
        <v>55</v>
      </c>
      <c r="I118" s="11">
        <v>2622.57</v>
      </c>
      <c r="J118" s="11">
        <v>2622.57</v>
      </c>
      <c r="K118" s="12">
        <v>126212</v>
      </c>
      <c r="L118" s="12">
        <v>2178</v>
      </c>
      <c r="M118" s="15">
        <f>CampaignData[[#This Row],[Clicks]]/CampaignData[[#This Row],[Impressions]]</f>
        <v>1.7256679238107312E-2</v>
      </c>
      <c r="N118" s="11">
        <v>86</v>
      </c>
      <c r="O118" s="11">
        <v>11258.9</v>
      </c>
      <c r="P118" s="13">
        <f>CampaignData[[#This Row],[Revenue ($)]]/CampaignData[[#This Row],[Spend ($)]]</f>
        <v>4.2930789263966256</v>
      </c>
      <c r="Q118" s="11">
        <f>IFERROR(CampaignData[[#This Row],[Spend ($)]]/CampaignData[[#This Row],[Conversions]],0)</f>
        <v>30.495000000000001</v>
      </c>
      <c r="R118" s="10" t="s">
        <v>56</v>
      </c>
    </row>
    <row r="119" spans="2:18" x14ac:dyDescent="0.25">
      <c r="B119" s="8" t="s">
        <v>204</v>
      </c>
      <c r="C119" s="9">
        <v>46076</v>
      </c>
      <c r="D119" s="10" t="s">
        <v>45</v>
      </c>
      <c r="E119" s="10" t="s">
        <v>71</v>
      </c>
      <c r="F119" s="10" t="s">
        <v>58</v>
      </c>
      <c r="G119" s="10" t="s">
        <v>48</v>
      </c>
      <c r="H119" s="10" t="s">
        <v>49</v>
      </c>
      <c r="I119" s="11">
        <v>4524.05</v>
      </c>
      <c r="J119" s="11">
        <v>320.11</v>
      </c>
      <c r="K119" s="12">
        <v>52925</v>
      </c>
      <c r="L119" s="12">
        <v>1883</v>
      </c>
      <c r="M119" s="15">
        <f>CampaignData[[#This Row],[Clicks]]/CampaignData[[#This Row],[Impressions]]</f>
        <v>3.5578649031648563E-2</v>
      </c>
      <c r="N119" s="11">
        <v>12</v>
      </c>
      <c r="O119" s="11">
        <v>1299.73</v>
      </c>
      <c r="P119" s="13">
        <f>CampaignData[[#This Row],[Revenue ($)]]/CampaignData[[#This Row],[Spend ($)]]</f>
        <v>4.0602605354409418</v>
      </c>
      <c r="Q119" s="11">
        <f>IFERROR(CampaignData[[#This Row],[Spend ($)]]/CampaignData[[#This Row],[Conversions]],0)</f>
        <v>26.675833333333333</v>
      </c>
      <c r="R119" s="10" t="s">
        <v>67</v>
      </c>
    </row>
    <row r="120" spans="2:18" x14ac:dyDescent="0.25">
      <c r="B120" s="8" t="s">
        <v>205</v>
      </c>
      <c r="C120" s="9">
        <v>46076</v>
      </c>
      <c r="D120" s="10" t="s">
        <v>45</v>
      </c>
      <c r="E120" s="10" t="s">
        <v>46</v>
      </c>
      <c r="F120" s="10" t="s">
        <v>72</v>
      </c>
      <c r="G120" s="10" t="s">
        <v>87</v>
      </c>
      <c r="H120" s="10" t="s">
        <v>55</v>
      </c>
      <c r="I120" s="11">
        <v>2051.9899999999998</v>
      </c>
      <c r="J120" s="11">
        <v>385.56</v>
      </c>
      <c r="K120" s="12">
        <v>86116</v>
      </c>
      <c r="L120" s="12">
        <v>2142</v>
      </c>
      <c r="M120" s="15">
        <f>CampaignData[[#This Row],[Clicks]]/CampaignData[[#This Row],[Impressions]]</f>
        <v>2.4873426540944772E-2</v>
      </c>
      <c r="N120" s="11">
        <v>26</v>
      </c>
      <c r="O120" s="11">
        <v>4645.93</v>
      </c>
      <c r="P120" s="13">
        <f>CampaignData[[#This Row],[Revenue ($)]]/CampaignData[[#This Row],[Spend ($)]]</f>
        <v>12.049823633156967</v>
      </c>
      <c r="Q120" s="11">
        <f>IFERROR(CampaignData[[#This Row],[Spend ($)]]/CampaignData[[#This Row],[Conversions]],0)</f>
        <v>14.829230769230769</v>
      </c>
      <c r="R120" s="10" t="s">
        <v>50</v>
      </c>
    </row>
    <row r="121" spans="2:18" x14ac:dyDescent="0.25">
      <c r="B121" s="8" t="s">
        <v>206</v>
      </c>
      <c r="C121" s="9">
        <v>46076</v>
      </c>
      <c r="D121" s="10" t="s">
        <v>52</v>
      </c>
      <c r="E121" s="10" t="s">
        <v>61</v>
      </c>
      <c r="F121" s="10" t="s">
        <v>72</v>
      </c>
      <c r="G121" s="10" t="s">
        <v>54</v>
      </c>
      <c r="H121" s="10" t="s">
        <v>55</v>
      </c>
      <c r="I121" s="11">
        <v>1334.09</v>
      </c>
      <c r="J121" s="11">
        <v>136.08000000000001</v>
      </c>
      <c r="K121" s="12">
        <v>8625</v>
      </c>
      <c r="L121" s="12">
        <v>227</v>
      </c>
      <c r="M121" s="15">
        <f>CampaignData[[#This Row],[Clicks]]/CampaignData[[#This Row],[Impressions]]</f>
        <v>2.6318840579710144E-2</v>
      </c>
      <c r="N121" s="11">
        <v>38</v>
      </c>
      <c r="O121" s="11">
        <v>7819.42</v>
      </c>
      <c r="P121" s="13">
        <f>CampaignData[[#This Row],[Revenue ($)]]/CampaignData[[#This Row],[Spend ($)]]</f>
        <v>57.461934156378597</v>
      </c>
      <c r="Q121" s="11">
        <f>IFERROR(CampaignData[[#This Row],[Spend ($)]]/CampaignData[[#This Row],[Conversions]],0)</f>
        <v>3.5810526315789475</v>
      </c>
      <c r="R121" s="10" t="s">
        <v>67</v>
      </c>
    </row>
    <row r="122" spans="2:18" x14ac:dyDescent="0.25">
      <c r="B122" s="8" t="s">
        <v>207</v>
      </c>
      <c r="C122" s="9">
        <v>46076</v>
      </c>
      <c r="D122" s="10" t="s">
        <v>104</v>
      </c>
      <c r="E122" s="10" t="s">
        <v>179</v>
      </c>
      <c r="F122" s="10" t="s">
        <v>58</v>
      </c>
      <c r="G122" s="10" t="s">
        <v>81</v>
      </c>
      <c r="H122" s="10" t="s">
        <v>66</v>
      </c>
      <c r="I122" s="11">
        <v>1312.84</v>
      </c>
      <c r="J122" s="11">
        <v>1312.84</v>
      </c>
      <c r="K122" s="12">
        <v>131757</v>
      </c>
      <c r="L122" s="12">
        <v>2987</v>
      </c>
      <c r="M122" s="15">
        <f>CampaignData[[#This Row],[Clicks]]/CampaignData[[#This Row],[Impressions]]</f>
        <v>2.2670522249292259E-2</v>
      </c>
      <c r="N122" s="11">
        <v>69</v>
      </c>
      <c r="O122" s="11">
        <v>14280.37</v>
      </c>
      <c r="P122" s="13">
        <f>CampaignData[[#This Row],[Revenue ($)]]/CampaignData[[#This Row],[Spend ($)]]</f>
        <v>10.877464123579417</v>
      </c>
      <c r="Q122" s="11">
        <f>IFERROR(CampaignData[[#This Row],[Spend ($)]]/CampaignData[[#This Row],[Conversions]],0)</f>
        <v>19.026666666666664</v>
      </c>
      <c r="R122" s="10" t="s">
        <v>50</v>
      </c>
    </row>
    <row r="123" spans="2:18" x14ac:dyDescent="0.25">
      <c r="B123" s="8" t="s">
        <v>208</v>
      </c>
      <c r="C123" s="9">
        <v>46077</v>
      </c>
      <c r="D123" s="10" t="s">
        <v>63</v>
      </c>
      <c r="E123" s="10" t="s">
        <v>64</v>
      </c>
      <c r="F123" s="10" t="s">
        <v>58</v>
      </c>
      <c r="G123" s="10" t="s">
        <v>81</v>
      </c>
      <c r="H123" s="10" t="s">
        <v>69</v>
      </c>
      <c r="I123" s="11">
        <v>4610.2700000000004</v>
      </c>
      <c r="J123" s="11">
        <v>4610.2700000000004</v>
      </c>
      <c r="K123" s="12">
        <v>50518</v>
      </c>
      <c r="L123" s="12">
        <v>2202</v>
      </c>
      <c r="M123" s="15">
        <f>CampaignData[[#This Row],[Clicks]]/CampaignData[[#This Row],[Impressions]]</f>
        <v>4.3588423928104837E-2</v>
      </c>
      <c r="N123" s="11">
        <v>152</v>
      </c>
      <c r="O123" s="11">
        <v>33224.83</v>
      </c>
      <c r="P123" s="13">
        <f>CampaignData[[#This Row],[Revenue ($)]]/CampaignData[[#This Row],[Spend ($)]]</f>
        <v>7.2066993907081365</v>
      </c>
      <c r="Q123" s="11">
        <f>IFERROR(CampaignData[[#This Row],[Spend ($)]]/CampaignData[[#This Row],[Conversions]],0)</f>
        <v>30.330723684210529</v>
      </c>
      <c r="R123" s="10" t="s">
        <v>50</v>
      </c>
    </row>
    <row r="124" spans="2:18" x14ac:dyDescent="0.25">
      <c r="B124" s="8" t="s">
        <v>209</v>
      </c>
      <c r="C124" s="9">
        <v>46077</v>
      </c>
      <c r="D124" s="10" t="s">
        <v>78</v>
      </c>
      <c r="E124" s="10" t="s">
        <v>79</v>
      </c>
      <c r="F124" s="10" t="s">
        <v>47</v>
      </c>
      <c r="G124" s="10" t="s">
        <v>87</v>
      </c>
      <c r="H124" s="10" t="s">
        <v>55</v>
      </c>
      <c r="I124" s="11">
        <v>2300.9899999999998</v>
      </c>
      <c r="J124" s="11">
        <v>2300.9899999999998</v>
      </c>
      <c r="K124" s="12">
        <v>52839</v>
      </c>
      <c r="L124" s="12">
        <v>2160</v>
      </c>
      <c r="M124" s="15">
        <f>CampaignData[[#This Row],[Clicks]]/CampaignData[[#This Row],[Impressions]]</f>
        <v>4.0878896269800714E-2</v>
      </c>
      <c r="N124" s="11">
        <v>107</v>
      </c>
      <c r="O124" s="11">
        <v>9630.9599999999991</v>
      </c>
      <c r="P124" s="13">
        <f>CampaignData[[#This Row],[Revenue ($)]]/CampaignData[[#This Row],[Spend ($)]]</f>
        <v>4.1855722971416656</v>
      </c>
      <c r="Q124" s="11">
        <f>IFERROR(CampaignData[[#This Row],[Spend ($)]]/CampaignData[[#This Row],[Conversions]],0)</f>
        <v>21.504579439252336</v>
      </c>
      <c r="R124" s="10" t="s">
        <v>50</v>
      </c>
    </row>
    <row r="125" spans="2:18" x14ac:dyDescent="0.25">
      <c r="B125" s="8" t="s">
        <v>210</v>
      </c>
      <c r="C125" s="9">
        <v>46077</v>
      </c>
      <c r="D125" s="10" t="s">
        <v>45</v>
      </c>
      <c r="E125" s="10" t="s">
        <v>53</v>
      </c>
      <c r="F125" s="10" t="s">
        <v>58</v>
      </c>
      <c r="G125" s="10" t="s">
        <v>81</v>
      </c>
      <c r="H125" s="10" t="s">
        <v>49</v>
      </c>
      <c r="I125" s="11">
        <v>1021.76</v>
      </c>
      <c r="J125" s="11">
        <v>134.68</v>
      </c>
      <c r="K125" s="12">
        <v>53247</v>
      </c>
      <c r="L125" s="12">
        <v>1924</v>
      </c>
      <c r="M125" s="15">
        <f>CampaignData[[#This Row],[Clicks]]/CampaignData[[#This Row],[Impressions]]</f>
        <v>3.6133491088699836E-2</v>
      </c>
      <c r="N125" s="11">
        <v>25</v>
      </c>
      <c r="O125" s="11">
        <v>2817.16</v>
      </c>
      <c r="P125" s="13">
        <f>CampaignData[[#This Row],[Revenue ($)]]/CampaignData[[#This Row],[Spend ($)]]</f>
        <v>20.917433917433915</v>
      </c>
      <c r="Q125" s="11">
        <f>IFERROR(CampaignData[[#This Row],[Spend ($)]]/CampaignData[[#This Row],[Conversions]],0)</f>
        <v>5.3872</v>
      </c>
      <c r="R125" s="10" t="s">
        <v>50</v>
      </c>
    </row>
    <row r="126" spans="2:18" x14ac:dyDescent="0.25">
      <c r="B126" s="8" t="s">
        <v>211</v>
      </c>
      <c r="C126" s="9">
        <v>46078</v>
      </c>
      <c r="D126" s="10" t="s">
        <v>78</v>
      </c>
      <c r="E126" s="10" t="s">
        <v>53</v>
      </c>
      <c r="F126" s="10" t="s">
        <v>58</v>
      </c>
      <c r="G126" s="10" t="s">
        <v>87</v>
      </c>
      <c r="H126" s="10" t="s">
        <v>49</v>
      </c>
      <c r="I126" s="11">
        <v>3986.67</v>
      </c>
      <c r="J126" s="11">
        <v>3628.17</v>
      </c>
      <c r="K126" s="12">
        <v>60819</v>
      </c>
      <c r="L126" s="12">
        <v>3101</v>
      </c>
      <c r="M126" s="15">
        <f>CampaignData[[#This Row],[Clicks]]/CampaignData[[#This Row],[Impressions]]</f>
        <v>5.0987355924957664E-2</v>
      </c>
      <c r="N126" s="11">
        <v>114</v>
      </c>
      <c r="O126" s="11">
        <v>14561.11</v>
      </c>
      <c r="P126" s="13">
        <f>CampaignData[[#This Row],[Revenue ($)]]/CampaignData[[#This Row],[Spend ($)]]</f>
        <v>4.013348327118079</v>
      </c>
      <c r="Q126" s="11">
        <f>IFERROR(CampaignData[[#This Row],[Spend ($)]]/CampaignData[[#This Row],[Conversions]],0)</f>
        <v>31.826052631578946</v>
      </c>
      <c r="R126" s="10" t="s">
        <v>50</v>
      </c>
    </row>
    <row r="127" spans="2:18" x14ac:dyDescent="0.25">
      <c r="B127" s="8" t="s">
        <v>212</v>
      </c>
      <c r="C127" s="9">
        <v>46078</v>
      </c>
      <c r="D127" s="10" t="s">
        <v>45</v>
      </c>
      <c r="E127" s="10" t="s">
        <v>157</v>
      </c>
      <c r="F127" s="10" t="s">
        <v>39</v>
      </c>
      <c r="G127" s="10" t="s">
        <v>48</v>
      </c>
      <c r="H127" s="10" t="s">
        <v>75</v>
      </c>
      <c r="I127" s="11">
        <v>3818.32</v>
      </c>
      <c r="J127" s="11">
        <v>18.48</v>
      </c>
      <c r="K127" s="12">
        <v>6479</v>
      </c>
      <c r="L127" s="12">
        <v>88</v>
      </c>
      <c r="M127" s="15">
        <f>CampaignData[[#This Row],[Clicks]]/CampaignData[[#This Row],[Impressions]]</f>
        <v>1.3582342954159592E-2</v>
      </c>
      <c r="N127" s="11">
        <v>0</v>
      </c>
      <c r="O127" s="11">
        <v>0</v>
      </c>
      <c r="P127" s="13">
        <f>CampaignData[[#This Row],[Revenue ($)]]/CampaignData[[#This Row],[Spend ($)]]</f>
        <v>0</v>
      </c>
      <c r="Q127" s="11">
        <f>IFERROR(CampaignData[[#This Row],[Spend ($)]]/CampaignData[[#This Row],[Conversions]],0)</f>
        <v>0</v>
      </c>
      <c r="R127" s="10" t="s">
        <v>56</v>
      </c>
    </row>
    <row r="128" spans="2:18" x14ac:dyDescent="0.25">
      <c r="B128" s="8" t="s">
        <v>213</v>
      </c>
      <c r="C128" s="9">
        <v>46078</v>
      </c>
      <c r="D128" s="10" t="s">
        <v>104</v>
      </c>
      <c r="E128" s="10" t="s">
        <v>214</v>
      </c>
      <c r="F128" s="10" t="s">
        <v>47</v>
      </c>
      <c r="G128" s="10" t="s">
        <v>54</v>
      </c>
      <c r="H128" s="10" t="s">
        <v>66</v>
      </c>
      <c r="I128" s="11">
        <v>1885.1</v>
      </c>
      <c r="J128" s="11">
        <v>1885.1</v>
      </c>
      <c r="K128" s="12">
        <v>139452</v>
      </c>
      <c r="L128" s="12">
        <v>6874</v>
      </c>
      <c r="M128" s="15">
        <f>CampaignData[[#This Row],[Clicks]]/CampaignData[[#This Row],[Impressions]]</f>
        <v>4.9292946676992799E-2</v>
      </c>
      <c r="N128" s="11">
        <v>268</v>
      </c>
      <c r="O128" s="11">
        <v>129009.35</v>
      </c>
      <c r="P128" s="13">
        <f>CampaignData[[#This Row],[Revenue ($)]]/CampaignData[[#This Row],[Spend ($)]]</f>
        <v>68.436342899580936</v>
      </c>
      <c r="Q128" s="11">
        <f>IFERROR(CampaignData[[#This Row],[Spend ($)]]/CampaignData[[#This Row],[Conversions]],0)</f>
        <v>7.0339552238805965</v>
      </c>
      <c r="R128" s="10" t="s">
        <v>67</v>
      </c>
    </row>
    <row r="129" spans="2:18" x14ac:dyDescent="0.25">
      <c r="B129" s="8" t="s">
        <v>215</v>
      </c>
      <c r="C129" s="9">
        <v>46078</v>
      </c>
      <c r="D129" s="10" t="s">
        <v>104</v>
      </c>
      <c r="E129" s="10" t="s">
        <v>105</v>
      </c>
      <c r="F129" s="10" t="s">
        <v>39</v>
      </c>
      <c r="G129" s="10" t="s">
        <v>87</v>
      </c>
      <c r="H129" s="10" t="s">
        <v>55</v>
      </c>
      <c r="I129" s="11">
        <v>4621.95</v>
      </c>
      <c r="J129" s="11">
        <v>4621.95</v>
      </c>
      <c r="K129" s="12">
        <v>130103</v>
      </c>
      <c r="L129" s="12">
        <v>2306</v>
      </c>
      <c r="M129" s="15">
        <f>CampaignData[[#This Row],[Clicks]]/CampaignData[[#This Row],[Impressions]]</f>
        <v>1.7724418345464746E-2</v>
      </c>
      <c r="N129" s="11">
        <v>122</v>
      </c>
      <c r="O129" s="11">
        <v>29032.52</v>
      </c>
      <c r="P129" s="13">
        <f>CampaignData[[#This Row],[Revenue ($)]]/CampaignData[[#This Row],[Spend ($)]]</f>
        <v>6.2814439792728178</v>
      </c>
      <c r="Q129" s="11">
        <f>IFERROR(CampaignData[[#This Row],[Spend ($)]]/CampaignData[[#This Row],[Conversions]],0)</f>
        <v>37.884836065573772</v>
      </c>
      <c r="R129" s="10" t="s">
        <v>67</v>
      </c>
    </row>
    <row r="130" spans="2:18" x14ac:dyDescent="0.25">
      <c r="B130" s="8" t="s">
        <v>216</v>
      </c>
      <c r="C130" s="9">
        <v>46079</v>
      </c>
      <c r="D130" s="10" t="s">
        <v>63</v>
      </c>
      <c r="E130" s="10" t="s">
        <v>84</v>
      </c>
      <c r="F130" s="10" t="s">
        <v>39</v>
      </c>
      <c r="G130" s="10" t="s">
        <v>48</v>
      </c>
      <c r="H130" s="10" t="s">
        <v>66</v>
      </c>
      <c r="I130" s="11">
        <v>1141.95</v>
      </c>
      <c r="J130" s="11">
        <v>1141.95</v>
      </c>
      <c r="K130" s="12">
        <v>46758</v>
      </c>
      <c r="L130" s="12">
        <v>1119</v>
      </c>
      <c r="M130" s="15">
        <f>CampaignData[[#This Row],[Clicks]]/CampaignData[[#This Row],[Impressions]]</f>
        <v>2.393173360708328E-2</v>
      </c>
      <c r="N130" s="11">
        <v>43</v>
      </c>
      <c r="O130" s="11">
        <v>5669.99</v>
      </c>
      <c r="P130" s="13">
        <f>CampaignData[[#This Row],[Revenue ($)]]/CampaignData[[#This Row],[Spend ($)]]</f>
        <v>4.9651823635010288</v>
      </c>
      <c r="Q130" s="11">
        <f>IFERROR(CampaignData[[#This Row],[Spend ($)]]/CampaignData[[#This Row],[Conversions]],0)</f>
        <v>26.556976744186048</v>
      </c>
      <c r="R130" s="10" t="s">
        <v>50</v>
      </c>
    </row>
    <row r="131" spans="2:18" x14ac:dyDescent="0.25">
      <c r="B131" s="8" t="s">
        <v>217</v>
      </c>
      <c r="C131" s="9">
        <v>46079</v>
      </c>
      <c r="D131" s="10" t="s">
        <v>94</v>
      </c>
      <c r="E131" s="10" t="s">
        <v>108</v>
      </c>
      <c r="F131" s="10" t="s">
        <v>39</v>
      </c>
      <c r="G131" s="10" t="s">
        <v>81</v>
      </c>
      <c r="H131" s="10" t="s">
        <v>75</v>
      </c>
      <c r="I131" s="11">
        <v>1560.26</v>
      </c>
      <c r="J131" s="11">
        <v>411.14</v>
      </c>
      <c r="K131" s="12">
        <v>32994</v>
      </c>
      <c r="L131" s="12">
        <v>674</v>
      </c>
      <c r="M131" s="15">
        <f>CampaignData[[#This Row],[Clicks]]/CampaignData[[#This Row],[Impressions]]</f>
        <v>2.0427956598169365E-2</v>
      </c>
      <c r="N131" s="11">
        <v>18</v>
      </c>
      <c r="O131" s="11">
        <v>724.32</v>
      </c>
      <c r="P131" s="13">
        <f>CampaignData[[#This Row],[Revenue ($)]]/CampaignData[[#This Row],[Spend ($)]]</f>
        <v>1.7617356618183588</v>
      </c>
      <c r="Q131" s="11">
        <f>IFERROR(CampaignData[[#This Row],[Spend ($)]]/CampaignData[[#This Row],[Conversions]],0)</f>
        <v>22.841111111111111</v>
      </c>
      <c r="R131" s="10" t="s">
        <v>50</v>
      </c>
    </row>
    <row r="132" spans="2:18" x14ac:dyDescent="0.25">
      <c r="B132" s="8" t="s">
        <v>218</v>
      </c>
      <c r="C132" s="9">
        <v>46079</v>
      </c>
      <c r="D132" s="10" t="s">
        <v>94</v>
      </c>
      <c r="E132" s="10" t="s">
        <v>110</v>
      </c>
      <c r="F132" s="10" t="s">
        <v>65</v>
      </c>
      <c r="G132" s="10" t="s">
        <v>54</v>
      </c>
      <c r="H132" s="10" t="s">
        <v>55</v>
      </c>
      <c r="I132" s="11">
        <v>4639.1000000000004</v>
      </c>
      <c r="J132" s="11">
        <v>4639.1000000000004</v>
      </c>
      <c r="K132" s="12">
        <v>122060</v>
      </c>
      <c r="L132" s="12">
        <v>5605</v>
      </c>
      <c r="M132" s="15">
        <f>CampaignData[[#This Row],[Clicks]]/CampaignData[[#This Row],[Impressions]]</f>
        <v>4.5920039324922168E-2</v>
      </c>
      <c r="N132" s="11">
        <v>151</v>
      </c>
      <c r="O132" s="11">
        <v>4845.08</v>
      </c>
      <c r="P132" s="13">
        <f>CampaignData[[#This Row],[Revenue ($)]]/CampaignData[[#This Row],[Spend ($)]]</f>
        <v>1.0444008536138474</v>
      </c>
      <c r="Q132" s="11">
        <f>IFERROR(CampaignData[[#This Row],[Spend ($)]]/CampaignData[[#This Row],[Conversions]],0)</f>
        <v>30.722516556291392</v>
      </c>
      <c r="R132" s="10" t="s">
        <v>56</v>
      </c>
    </row>
    <row r="133" spans="2:18" x14ac:dyDescent="0.25">
      <c r="B133" s="8" t="s">
        <v>219</v>
      </c>
      <c r="C133" s="9">
        <v>46079</v>
      </c>
      <c r="D133" s="10" t="s">
        <v>94</v>
      </c>
      <c r="E133" s="10" t="s">
        <v>84</v>
      </c>
      <c r="F133" s="10" t="s">
        <v>39</v>
      </c>
      <c r="G133" s="10" t="s">
        <v>87</v>
      </c>
      <c r="H133" s="10" t="s">
        <v>69</v>
      </c>
      <c r="I133" s="11">
        <v>2435.85</v>
      </c>
      <c r="J133" s="11">
        <v>2435.85</v>
      </c>
      <c r="K133" s="12">
        <v>129440</v>
      </c>
      <c r="L133" s="12">
        <v>6897</v>
      </c>
      <c r="M133" s="15">
        <f>CampaignData[[#This Row],[Clicks]]/CampaignData[[#This Row],[Impressions]]</f>
        <v>5.328337453646477E-2</v>
      </c>
      <c r="N133" s="11">
        <v>140</v>
      </c>
      <c r="O133" s="11">
        <v>6334.82</v>
      </c>
      <c r="P133" s="13">
        <f>CampaignData[[#This Row],[Revenue ($)]]/CampaignData[[#This Row],[Spend ($)]]</f>
        <v>2.6006609602397521</v>
      </c>
      <c r="Q133" s="11">
        <f>IFERROR(CampaignData[[#This Row],[Spend ($)]]/CampaignData[[#This Row],[Conversions]],0)</f>
        <v>17.39892857142857</v>
      </c>
      <c r="R133" s="10" t="s">
        <v>67</v>
      </c>
    </row>
    <row r="134" spans="2:18" x14ac:dyDescent="0.25">
      <c r="B134" s="8" t="s">
        <v>220</v>
      </c>
      <c r="C134" s="9">
        <v>46079</v>
      </c>
      <c r="D134" s="10" t="s">
        <v>52</v>
      </c>
      <c r="E134" s="10" t="s">
        <v>112</v>
      </c>
      <c r="F134" s="10" t="s">
        <v>72</v>
      </c>
      <c r="G134" s="10" t="s">
        <v>87</v>
      </c>
      <c r="H134" s="10" t="s">
        <v>55</v>
      </c>
      <c r="I134" s="11">
        <v>4706.9799999999996</v>
      </c>
      <c r="J134" s="11">
        <v>197.54</v>
      </c>
      <c r="K134" s="12">
        <v>25074</v>
      </c>
      <c r="L134" s="12">
        <v>766</v>
      </c>
      <c r="M134" s="15">
        <f>CampaignData[[#This Row],[Clicks]]/CampaignData[[#This Row],[Impressions]]</f>
        <v>3.0549573263141103E-2</v>
      </c>
      <c r="N134" s="11">
        <v>131</v>
      </c>
      <c r="O134" s="11">
        <v>12494.37</v>
      </c>
      <c r="P134" s="13">
        <f>CampaignData[[#This Row],[Revenue ($)]]/CampaignData[[#This Row],[Spend ($)]]</f>
        <v>63.249822820694547</v>
      </c>
      <c r="Q134" s="11">
        <f>IFERROR(CampaignData[[#This Row],[Spend ($)]]/CampaignData[[#This Row],[Conversions]],0)</f>
        <v>1.5079389312977098</v>
      </c>
      <c r="R134" s="10" t="s">
        <v>56</v>
      </c>
    </row>
    <row r="135" spans="2:18" x14ac:dyDescent="0.25">
      <c r="B135" s="8" t="s">
        <v>221</v>
      </c>
      <c r="C135" s="9">
        <v>46080</v>
      </c>
      <c r="D135" s="10" t="s">
        <v>78</v>
      </c>
      <c r="E135" s="10" t="s">
        <v>86</v>
      </c>
      <c r="F135" s="10" t="s">
        <v>72</v>
      </c>
      <c r="G135" s="10" t="s">
        <v>87</v>
      </c>
      <c r="H135" s="10" t="s">
        <v>69</v>
      </c>
      <c r="I135" s="11">
        <v>4411.03</v>
      </c>
      <c r="J135" s="11">
        <v>388.02</v>
      </c>
      <c r="K135" s="12">
        <v>5772</v>
      </c>
      <c r="L135" s="12">
        <v>223</v>
      </c>
      <c r="M135" s="15">
        <f>CampaignData[[#This Row],[Clicks]]/CampaignData[[#This Row],[Impressions]]</f>
        <v>3.8634788634788635E-2</v>
      </c>
      <c r="N135" s="11">
        <v>6</v>
      </c>
      <c r="O135" s="11">
        <v>812.42</v>
      </c>
      <c r="P135" s="13">
        <f>CampaignData[[#This Row],[Revenue ($)]]/CampaignData[[#This Row],[Spend ($)]]</f>
        <v>2.0937580537085716</v>
      </c>
      <c r="Q135" s="11">
        <f>IFERROR(CampaignData[[#This Row],[Spend ($)]]/CampaignData[[#This Row],[Conversions]],0)</f>
        <v>64.67</v>
      </c>
      <c r="R135" s="10" t="s">
        <v>50</v>
      </c>
    </row>
    <row r="136" spans="2:18" x14ac:dyDescent="0.25">
      <c r="B136" s="8" t="s">
        <v>222</v>
      </c>
      <c r="C136" s="9">
        <v>46080</v>
      </c>
      <c r="D136" s="10" t="s">
        <v>45</v>
      </c>
      <c r="E136" s="10" t="s">
        <v>137</v>
      </c>
      <c r="F136" s="10" t="s">
        <v>47</v>
      </c>
      <c r="G136" s="10" t="s">
        <v>87</v>
      </c>
      <c r="H136" s="10" t="s">
        <v>69</v>
      </c>
      <c r="I136" s="11">
        <v>3909.4</v>
      </c>
      <c r="J136" s="11">
        <v>287.04000000000002</v>
      </c>
      <c r="K136" s="12">
        <v>117470</v>
      </c>
      <c r="L136" s="12">
        <v>1196</v>
      </c>
      <c r="M136" s="15">
        <f>CampaignData[[#This Row],[Clicks]]/CampaignData[[#This Row],[Impressions]]</f>
        <v>1.018132289095088E-2</v>
      </c>
      <c r="N136" s="11">
        <v>23</v>
      </c>
      <c r="O136" s="11">
        <v>3938.61</v>
      </c>
      <c r="P136" s="13">
        <f>CampaignData[[#This Row],[Revenue ($)]]/CampaignData[[#This Row],[Spend ($)]]</f>
        <v>13.721467391304348</v>
      </c>
      <c r="Q136" s="11">
        <f>IFERROR(CampaignData[[#This Row],[Spend ($)]]/CampaignData[[#This Row],[Conversions]],0)</f>
        <v>12.48</v>
      </c>
      <c r="R136" s="10" t="s">
        <v>67</v>
      </c>
    </row>
    <row r="137" spans="2:18" x14ac:dyDescent="0.25">
      <c r="B137" s="8" t="s">
        <v>223</v>
      </c>
      <c r="C137" s="9">
        <v>46080</v>
      </c>
      <c r="D137" s="10" t="s">
        <v>52</v>
      </c>
      <c r="E137" s="10" t="s">
        <v>53</v>
      </c>
      <c r="F137" s="10" t="s">
        <v>65</v>
      </c>
      <c r="G137" s="10" t="s">
        <v>81</v>
      </c>
      <c r="H137" s="10" t="s">
        <v>66</v>
      </c>
      <c r="I137" s="11">
        <v>428.21</v>
      </c>
      <c r="J137" s="11">
        <v>94.21</v>
      </c>
      <c r="K137" s="12">
        <v>20307</v>
      </c>
      <c r="L137" s="12">
        <v>205</v>
      </c>
      <c r="M137" s="15">
        <f>CampaignData[[#This Row],[Clicks]]/CampaignData[[#This Row],[Impressions]]</f>
        <v>1.0095041118826021E-2</v>
      </c>
      <c r="N137" s="11">
        <v>19</v>
      </c>
      <c r="O137" s="11">
        <v>3870.79</v>
      </c>
      <c r="P137" s="13">
        <f>CampaignData[[#This Row],[Revenue ($)]]/CampaignData[[#This Row],[Spend ($)]]</f>
        <v>41.086827300711178</v>
      </c>
      <c r="Q137" s="11">
        <f>IFERROR(CampaignData[[#This Row],[Spend ($)]]/CampaignData[[#This Row],[Conversions]],0)</f>
        <v>4.9584210526315786</v>
      </c>
      <c r="R137" s="10" t="s">
        <v>67</v>
      </c>
    </row>
    <row r="138" spans="2:18" x14ac:dyDescent="0.25">
      <c r="B138" s="8" t="s">
        <v>224</v>
      </c>
      <c r="C138" s="9">
        <v>46080</v>
      </c>
      <c r="D138" s="10" t="s">
        <v>104</v>
      </c>
      <c r="E138" s="10" t="s">
        <v>84</v>
      </c>
      <c r="F138" s="10" t="s">
        <v>39</v>
      </c>
      <c r="G138" s="10" t="s">
        <v>54</v>
      </c>
      <c r="H138" s="10" t="s">
        <v>75</v>
      </c>
      <c r="I138" s="11">
        <v>3893.17</v>
      </c>
      <c r="J138" s="11">
        <v>3893.17</v>
      </c>
      <c r="K138" s="12">
        <v>146207</v>
      </c>
      <c r="L138" s="12">
        <v>6669</v>
      </c>
      <c r="M138" s="15">
        <f>CampaignData[[#This Row],[Clicks]]/CampaignData[[#This Row],[Impressions]]</f>
        <v>4.5613411122586468E-2</v>
      </c>
      <c r="N138" s="11">
        <v>444</v>
      </c>
      <c r="O138" s="11">
        <v>104950.13</v>
      </c>
      <c r="P138" s="13">
        <f>CampaignData[[#This Row],[Revenue ($)]]/CampaignData[[#This Row],[Spend ($)]]</f>
        <v>26.957499929363475</v>
      </c>
      <c r="Q138" s="11">
        <f>IFERROR(CampaignData[[#This Row],[Spend ($)]]/CampaignData[[#This Row],[Conversions]],0)</f>
        <v>8.7684009009009003</v>
      </c>
      <c r="R138" s="10" t="s">
        <v>67</v>
      </c>
    </row>
    <row r="139" spans="2:18" x14ac:dyDescent="0.25">
      <c r="B139" s="8" t="s">
        <v>225</v>
      </c>
      <c r="C139" s="9">
        <v>46081</v>
      </c>
      <c r="D139" s="10" t="s">
        <v>63</v>
      </c>
      <c r="E139" s="10" t="s">
        <v>53</v>
      </c>
      <c r="F139" s="10" t="s">
        <v>39</v>
      </c>
      <c r="G139" s="10" t="s">
        <v>59</v>
      </c>
      <c r="H139" s="10" t="s">
        <v>55</v>
      </c>
      <c r="I139" s="11">
        <v>1178.1400000000001</v>
      </c>
      <c r="J139" s="11">
        <v>1178.1400000000001</v>
      </c>
      <c r="K139" s="12">
        <v>40288</v>
      </c>
      <c r="L139" s="12">
        <v>341</v>
      </c>
      <c r="M139" s="15">
        <f>CampaignData[[#This Row],[Clicks]]/CampaignData[[#This Row],[Impressions]]</f>
        <v>8.4640587768069903E-3</v>
      </c>
      <c r="N139" s="11">
        <v>24</v>
      </c>
      <c r="O139" s="11">
        <v>5669.77</v>
      </c>
      <c r="P139" s="13">
        <f>CampaignData[[#This Row],[Revenue ($)]]/CampaignData[[#This Row],[Spend ($)]]</f>
        <v>4.8124755971276754</v>
      </c>
      <c r="Q139" s="11">
        <f>IFERROR(CampaignData[[#This Row],[Spend ($)]]/CampaignData[[#This Row],[Conversions]],0)</f>
        <v>49.089166666666671</v>
      </c>
      <c r="R139" s="10" t="s">
        <v>56</v>
      </c>
    </row>
    <row r="140" spans="2:18" x14ac:dyDescent="0.25">
      <c r="B140" s="8" t="s">
        <v>226</v>
      </c>
      <c r="C140" s="9">
        <v>46081</v>
      </c>
      <c r="D140" s="10" t="s">
        <v>78</v>
      </c>
      <c r="E140" s="10" t="s">
        <v>90</v>
      </c>
      <c r="F140" s="10" t="s">
        <v>72</v>
      </c>
      <c r="G140" s="10" t="s">
        <v>81</v>
      </c>
      <c r="H140" s="10" t="s">
        <v>75</v>
      </c>
      <c r="I140" s="11">
        <v>1386.78</v>
      </c>
      <c r="J140" s="11">
        <v>823.86</v>
      </c>
      <c r="K140" s="12">
        <v>21356</v>
      </c>
      <c r="L140" s="12">
        <v>398</v>
      </c>
      <c r="M140" s="15">
        <f>CampaignData[[#This Row],[Clicks]]/CampaignData[[#This Row],[Impressions]]</f>
        <v>1.8636448773178497E-2</v>
      </c>
      <c r="N140" s="11">
        <v>10</v>
      </c>
      <c r="O140" s="11">
        <v>568.65</v>
      </c>
      <c r="P140" s="13">
        <f>CampaignData[[#This Row],[Revenue ($)]]/CampaignData[[#This Row],[Spend ($)]]</f>
        <v>0.69022649479280451</v>
      </c>
      <c r="Q140" s="11">
        <f>IFERROR(CampaignData[[#This Row],[Spend ($)]]/CampaignData[[#This Row],[Conversions]],0)</f>
        <v>82.385999999999996</v>
      </c>
      <c r="R140" s="10" t="s">
        <v>50</v>
      </c>
    </row>
    <row r="141" spans="2:18" x14ac:dyDescent="0.25">
      <c r="B141" s="8" t="s">
        <v>227</v>
      </c>
      <c r="C141" s="9">
        <v>46081</v>
      </c>
      <c r="D141" s="10" t="s">
        <v>94</v>
      </c>
      <c r="E141" s="10" t="s">
        <v>53</v>
      </c>
      <c r="F141" s="10" t="s">
        <v>65</v>
      </c>
      <c r="G141" s="10" t="s">
        <v>54</v>
      </c>
      <c r="H141" s="10" t="s">
        <v>66</v>
      </c>
      <c r="I141" s="11">
        <v>2530.58</v>
      </c>
      <c r="J141" s="11">
        <v>2530.58</v>
      </c>
      <c r="K141" s="12">
        <v>96495</v>
      </c>
      <c r="L141" s="12">
        <v>4758</v>
      </c>
      <c r="M141" s="15">
        <f>CampaignData[[#This Row],[Clicks]]/CampaignData[[#This Row],[Impressions]]</f>
        <v>4.930825431369501E-2</v>
      </c>
      <c r="N141" s="11">
        <v>70</v>
      </c>
      <c r="O141" s="11">
        <v>6565.4</v>
      </c>
      <c r="P141" s="13">
        <f>CampaignData[[#This Row],[Revenue ($)]]/CampaignData[[#This Row],[Spend ($)]]</f>
        <v>2.5944249934797554</v>
      </c>
      <c r="Q141" s="11">
        <f>IFERROR(CampaignData[[#This Row],[Spend ($)]]/CampaignData[[#This Row],[Conversions]],0)</f>
        <v>36.151142857142858</v>
      </c>
      <c r="R141" s="10" t="s">
        <v>50</v>
      </c>
    </row>
    <row r="142" spans="2:18" x14ac:dyDescent="0.25">
      <c r="B142" s="8" t="s">
        <v>228</v>
      </c>
      <c r="C142" s="9">
        <v>46081</v>
      </c>
      <c r="D142" s="10" t="s">
        <v>52</v>
      </c>
      <c r="E142" s="10" t="s">
        <v>143</v>
      </c>
      <c r="F142" s="10" t="s">
        <v>65</v>
      </c>
      <c r="G142" s="10" t="s">
        <v>87</v>
      </c>
      <c r="H142" s="10" t="s">
        <v>55</v>
      </c>
      <c r="I142" s="11">
        <v>4298.62</v>
      </c>
      <c r="J142" s="11">
        <v>121.13</v>
      </c>
      <c r="K142" s="12">
        <v>19981</v>
      </c>
      <c r="L142" s="12">
        <v>340</v>
      </c>
      <c r="M142" s="15">
        <f>CampaignData[[#This Row],[Clicks]]/CampaignData[[#This Row],[Impressions]]</f>
        <v>1.7016165357089236E-2</v>
      </c>
      <c r="N142" s="11">
        <v>49</v>
      </c>
      <c r="O142" s="11">
        <v>7617.16</v>
      </c>
      <c r="P142" s="13">
        <f>CampaignData[[#This Row],[Revenue ($)]]/CampaignData[[#This Row],[Spend ($)]]</f>
        <v>62.884174027903903</v>
      </c>
      <c r="Q142" s="11">
        <f>IFERROR(CampaignData[[#This Row],[Spend ($)]]/CampaignData[[#This Row],[Conversions]],0)</f>
        <v>2.4720408163265306</v>
      </c>
      <c r="R142" s="10" t="s">
        <v>67</v>
      </c>
    </row>
    <row r="143" spans="2:18" x14ac:dyDescent="0.25">
      <c r="B143" s="8" t="s">
        <v>229</v>
      </c>
      <c r="C143" s="9">
        <v>46081</v>
      </c>
      <c r="D143" s="10" t="s">
        <v>63</v>
      </c>
      <c r="E143" s="10" t="s">
        <v>92</v>
      </c>
      <c r="F143" s="10" t="s">
        <v>39</v>
      </c>
      <c r="G143" s="10" t="s">
        <v>54</v>
      </c>
      <c r="H143" s="10" t="s">
        <v>49</v>
      </c>
      <c r="I143" s="11">
        <v>727</v>
      </c>
      <c r="J143" s="11">
        <v>727</v>
      </c>
      <c r="K143" s="12">
        <v>114844</v>
      </c>
      <c r="L143" s="12">
        <v>1086</v>
      </c>
      <c r="M143" s="15">
        <f>CampaignData[[#This Row],[Clicks]]/CampaignData[[#This Row],[Impressions]]</f>
        <v>9.4563059454564457E-3</v>
      </c>
      <c r="N143" s="11">
        <v>60</v>
      </c>
      <c r="O143" s="11">
        <v>5677.39</v>
      </c>
      <c r="P143" s="13">
        <f>CampaignData[[#This Row],[Revenue ($)]]/CampaignData[[#This Row],[Spend ($)]]</f>
        <v>7.8093397524071531</v>
      </c>
      <c r="Q143" s="11">
        <f>IFERROR(CampaignData[[#This Row],[Spend ($)]]/CampaignData[[#This Row],[Conversions]],0)</f>
        <v>12.116666666666667</v>
      </c>
      <c r="R143" s="10" t="s">
        <v>67</v>
      </c>
    </row>
    <row r="144" spans="2:18" x14ac:dyDescent="0.25">
      <c r="B144" s="8" t="s">
        <v>230</v>
      </c>
      <c r="C144" s="9">
        <v>46081</v>
      </c>
      <c r="D144" s="10" t="s">
        <v>94</v>
      </c>
      <c r="E144" s="10" t="s">
        <v>95</v>
      </c>
      <c r="F144" s="10" t="s">
        <v>65</v>
      </c>
      <c r="G144" s="10" t="s">
        <v>48</v>
      </c>
      <c r="H144" s="10" t="s">
        <v>49</v>
      </c>
      <c r="I144" s="11">
        <v>623.44000000000005</v>
      </c>
      <c r="J144" s="11">
        <v>623.44000000000005</v>
      </c>
      <c r="K144" s="12">
        <v>124509</v>
      </c>
      <c r="L144" s="12">
        <v>3819</v>
      </c>
      <c r="M144" s="15">
        <f>CampaignData[[#This Row],[Clicks]]/CampaignData[[#This Row],[Impressions]]</f>
        <v>3.0672481507360915E-2</v>
      </c>
      <c r="N144" s="11">
        <v>34</v>
      </c>
      <c r="O144" s="11">
        <v>1515.98</v>
      </c>
      <c r="P144" s="13">
        <f>CampaignData[[#This Row],[Revenue ($)]]/CampaignData[[#This Row],[Spend ($)]]</f>
        <v>2.4316373668677018</v>
      </c>
      <c r="Q144" s="11">
        <f>IFERROR(CampaignData[[#This Row],[Spend ($)]]/CampaignData[[#This Row],[Conversions]],0)</f>
        <v>18.336470588235297</v>
      </c>
      <c r="R144" s="10" t="s">
        <v>67</v>
      </c>
    </row>
    <row r="145" spans="2:18" x14ac:dyDescent="0.25">
      <c r="B145" s="8" t="s">
        <v>231</v>
      </c>
      <c r="C145" s="9">
        <v>46081</v>
      </c>
      <c r="D145" s="10" t="s">
        <v>104</v>
      </c>
      <c r="E145" s="10" t="s">
        <v>147</v>
      </c>
      <c r="F145" s="10" t="s">
        <v>39</v>
      </c>
      <c r="G145" s="10" t="s">
        <v>87</v>
      </c>
      <c r="H145" s="10" t="s">
        <v>66</v>
      </c>
      <c r="I145" s="11">
        <v>4569.59</v>
      </c>
      <c r="J145" s="11">
        <v>4569.59</v>
      </c>
      <c r="K145" s="12">
        <v>102641</v>
      </c>
      <c r="L145" s="12">
        <v>6078</v>
      </c>
      <c r="M145" s="15">
        <f>CampaignData[[#This Row],[Clicks]]/CampaignData[[#This Row],[Impressions]]</f>
        <v>5.9216102726980448E-2</v>
      </c>
      <c r="N145" s="11">
        <v>132</v>
      </c>
      <c r="O145" s="11">
        <v>86900.07</v>
      </c>
      <c r="P145" s="13">
        <f>CampaignData[[#This Row],[Revenue ($)]]/CampaignData[[#This Row],[Spend ($)]]</f>
        <v>19.017038727763325</v>
      </c>
      <c r="Q145" s="11">
        <f>IFERROR(CampaignData[[#This Row],[Spend ($)]]/CampaignData[[#This Row],[Conversions]],0)</f>
        <v>34.61810606060606</v>
      </c>
      <c r="R145" s="10" t="s">
        <v>50</v>
      </c>
    </row>
    <row r="146" spans="2:18" x14ac:dyDescent="0.25">
      <c r="B146" s="8" t="s">
        <v>232</v>
      </c>
      <c r="C146" s="9">
        <v>46082</v>
      </c>
      <c r="D146" s="10" t="s">
        <v>63</v>
      </c>
      <c r="E146" s="10" t="s">
        <v>202</v>
      </c>
      <c r="F146" s="10" t="s">
        <v>39</v>
      </c>
      <c r="G146" s="10" t="s">
        <v>81</v>
      </c>
      <c r="H146" s="10" t="s">
        <v>49</v>
      </c>
      <c r="I146" s="11">
        <v>572.9</v>
      </c>
      <c r="J146" s="11">
        <v>572.9</v>
      </c>
      <c r="K146" s="12">
        <v>84662</v>
      </c>
      <c r="L146" s="12">
        <v>1588</v>
      </c>
      <c r="M146" s="15">
        <f>CampaignData[[#This Row],[Clicks]]/CampaignData[[#This Row],[Impressions]]</f>
        <v>1.8756939358862298E-2</v>
      </c>
      <c r="N146" s="11">
        <v>141</v>
      </c>
      <c r="O146" s="11">
        <v>15074.61</v>
      </c>
      <c r="P146" s="13">
        <f>CampaignData[[#This Row],[Revenue ($)]]/CampaignData[[#This Row],[Spend ($)]]</f>
        <v>26.31281200907663</v>
      </c>
      <c r="Q146" s="11">
        <f>IFERROR(CampaignData[[#This Row],[Spend ($)]]/CampaignData[[#This Row],[Conversions]],0)</f>
        <v>4.0631205673758863</v>
      </c>
      <c r="R146" s="10" t="s">
        <v>56</v>
      </c>
    </row>
    <row r="147" spans="2:18" x14ac:dyDescent="0.25">
      <c r="B147" s="8" t="s">
        <v>233</v>
      </c>
      <c r="C147" s="9">
        <v>46082</v>
      </c>
      <c r="D147" s="10" t="s">
        <v>78</v>
      </c>
      <c r="E147" s="10" t="s">
        <v>121</v>
      </c>
      <c r="F147" s="10" t="s">
        <v>47</v>
      </c>
      <c r="G147" s="10" t="s">
        <v>48</v>
      </c>
      <c r="H147" s="10" t="s">
        <v>55</v>
      </c>
      <c r="I147" s="11">
        <v>1442.96</v>
      </c>
      <c r="J147" s="11">
        <v>756.36</v>
      </c>
      <c r="K147" s="12">
        <v>23722</v>
      </c>
      <c r="L147" s="12">
        <v>396</v>
      </c>
      <c r="M147" s="15">
        <f>CampaignData[[#This Row],[Clicks]]/CampaignData[[#This Row],[Impressions]]</f>
        <v>1.6693364809038023E-2</v>
      </c>
      <c r="N147" s="11">
        <v>17</v>
      </c>
      <c r="O147" s="11">
        <v>1816.6</v>
      </c>
      <c r="P147" s="13">
        <f>CampaignData[[#This Row],[Revenue ($)]]/CampaignData[[#This Row],[Spend ($)]]</f>
        <v>2.4017663546459356</v>
      </c>
      <c r="Q147" s="11">
        <f>IFERROR(CampaignData[[#This Row],[Spend ($)]]/CampaignData[[#This Row],[Conversions]],0)</f>
        <v>44.491764705882353</v>
      </c>
      <c r="R147" s="10" t="s">
        <v>56</v>
      </c>
    </row>
    <row r="148" spans="2:18" x14ac:dyDescent="0.25">
      <c r="B148" s="8" t="s">
        <v>234</v>
      </c>
      <c r="C148" s="9">
        <v>46082</v>
      </c>
      <c r="D148" s="10" t="s">
        <v>45</v>
      </c>
      <c r="E148" s="10" t="s">
        <v>71</v>
      </c>
      <c r="F148" s="10" t="s">
        <v>72</v>
      </c>
      <c r="G148" s="10" t="s">
        <v>54</v>
      </c>
      <c r="H148" s="10" t="s">
        <v>75</v>
      </c>
      <c r="I148" s="11">
        <v>569.25</v>
      </c>
      <c r="J148" s="11">
        <v>427.72</v>
      </c>
      <c r="K148" s="12">
        <v>74085</v>
      </c>
      <c r="L148" s="12">
        <v>2516</v>
      </c>
      <c r="M148" s="15">
        <f>CampaignData[[#This Row],[Clicks]]/CampaignData[[#This Row],[Impressions]]</f>
        <v>3.3960990753863808E-2</v>
      </c>
      <c r="N148" s="11">
        <v>45</v>
      </c>
      <c r="O148" s="11">
        <v>6513.1</v>
      </c>
      <c r="P148" s="13">
        <f>CampaignData[[#This Row],[Revenue ($)]]/CampaignData[[#This Row],[Spend ($)]]</f>
        <v>15.227485270737866</v>
      </c>
      <c r="Q148" s="11">
        <f>IFERROR(CampaignData[[#This Row],[Spend ($)]]/CampaignData[[#This Row],[Conversions]],0)</f>
        <v>9.5048888888888889</v>
      </c>
      <c r="R148" s="10" t="s">
        <v>67</v>
      </c>
    </row>
    <row r="149" spans="2:18" x14ac:dyDescent="0.25">
      <c r="B149" s="8" t="s">
        <v>235</v>
      </c>
      <c r="C149" s="9">
        <v>46082</v>
      </c>
      <c r="D149" s="10" t="s">
        <v>45</v>
      </c>
      <c r="E149" s="10" t="s">
        <v>46</v>
      </c>
      <c r="F149" s="10" t="s">
        <v>58</v>
      </c>
      <c r="G149" s="10" t="s">
        <v>59</v>
      </c>
      <c r="H149" s="10" t="s">
        <v>55</v>
      </c>
      <c r="I149" s="11">
        <v>4944.09</v>
      </c>
      <c r="J149" s="11">
        <v>450.4</v>
      </c>
      <c r="K149" s="12">
        <v>109584</v>
      </c>
      <c r="L149" s="12">
        <v>2815</v>
      </c>
      <c r="M149" s="15">
        <f>CampaignData[[#This Row],[Clicks]]/CampaignData[[#This Row],[Impressions]]</f>
        <v>2.5688056650605928E-2</v>
      </c>
      <c r="N149" s="11">
        <v>28</v>
      </c>
      <c r="O149" s="11">
        <v>2256.92</v>
      </c>
      <c r="P149" s="13">
        <f>CampaignData[[#This Row],[Revenue ($)]]/CampaignData[[#This Row],[Spend ($)]]</f>
        <v>5.0109236234458265</v>
      </c>
      <c r="Q149" s="11">
        <f>IFERROR(CampaignData[[#This Row],[Spend ($)]]/CampaignData[[#This Row],[Conversions]],0)</f>
        <v>16.085714285714285</v>
      </c>
      <c r="R149" s="10" t="s">
        <v>56</v>
      </c>
    </row>
    <row r="150" spans="2:18" x14ac:dyDescent="0.25">
      <c r="B150" s="8" t="s">
        <v>236</v>
      </c>
      <c r="C150" s="9">
        <v>46082</v>
      </c>
      <c r="D150" s="10" t="s">
        <v>52</v>
      </c>
      <c r="E150" s="10" t="s">
        <v>237</v>
      </c>
      <c r="F150" s="10" t="s">
        <v>39</v>
      </c>
      <c r="G150" s="10" t="s">
        <v>59</v>
      </c>
      <c r="H150" s="10" t="s">
        <v>75</v>
      </c>
      <c r="I150" s="11">
        <v>4881.41</v>
      </c>
      <c r="J150" s="11">
        <v>230.29</v>
      </c>
      <c r="K150" s="12">
        <v>23459</v>
      </c>
      <c r="L150" s="12">
        <v>927</v>
      </c>
      <c r="M150" s="15">
        <f>CampaignData[[#This Row],[Clicks]]/CampaignData[[#This Row],[Impressions]]</f>
        <v>3.951575088452193E-2</v>
      </c>
      <c r="N150" s="11">
        <v>102</v>
      </c>
      <c r="O150" s="11">
        <v>14028.52</v>
      </c>
      <c r="P150" s="13">
        <f>CampaignData[[#This Row],[Revenue ($)]]/CampaignData[[#This Row],[Spend ($)]]</f>
        <v>60.916757132311439</v>
      </c>
      <c r="Q150" s="11">
        <f>IFERROR(CampaignData[[#This Row],[Spend ($)]]/CampaignData[[#This Row],[Conversions]],0)</f>
        <v>2.2577450980392157</v>
      </c>
      <c r="R150" s="10" t="s">
        <v>67</v>
      </c>
    </row>
    <row r="151" spans="2:18" x14ac:dyDescent="0.25">
      <c r="B151" s="8" t="s">
        <v>238</v>
      </c>
      <c r="C151" s="9">
        <v>46082</v>
      </c>
      <c r="D151" s="10" t="s">
        <v>52</v>
      </c>
      <c r="E151" s="10" t="s">
        <v>61</v>
      </c>
      <c r="F151" s="10" t="s">
        <v>72</v>
      </c>
      <c r="G151" s="10" t="s">
        <v>87</v>
      </c>
      <c r="H151" s="10" t="s">
        <v>75</v>
      </c>
      <c r="I151" s="11">
        <v>2173.29</v>
      </c>
      <c r="J151" s="11">
        <v>118.35</v>
      </c>
      <c r="K151" s="12">
        <v>8193</v>
      </c>
      <c r="L151" s="12">
        <v>212</v>
      </c>
      <c r="M151" s="15">
        <f>CampaignData[[#This Row],[Clicks]]/CampaignData[[#This Row],[Impressions]]</f>
        <v>2.5875747589405591E-2</v>
      </c>
      <c r="N151" s="11">
        <v>20</v>
      </c>
      <c r="O151" s="11">
        <v>1937.97</v>
      </c>
      <c r="P151" s="13">
        <f>CampaignData[[#This Row],[Revenue ($)]]/CampaignData[[#This Row],[Spend ($)]]</f>
        <v>16.374904942965781</v>
      </c>
      <c r="Q151" s="11">
        <f>IFERROR(CampaignData[[#This Row],[Spend ($)]]/CampaignData[[#This Row],[Conversions]],0)</f>
        <v>5.9174999999999995</v>
      </c>
      <c r="R151" s="10" t="s">
        <v>50</v>
      </c>
    </row>
    <row r="152" spans="2:18" x14ac:dyDescent="0.25">
      <c r="B152" s="8" t="s">
        <v>239</v>
      </c>
      <c r="C152" s="9">
        <v>46082</v>
      </c>
      <c r="D152" s="10" t="s">
        <v>104</v>
      </c>
      <c r="E152" s="10" t="s">
        <v>179</v>
      </c>
      <c r="F152" s="10" t="s">
        <v>58</v>
      </c>
      <c r="G152" s="10" t="s">
        <v>87</v>
      </c>
      <c r="H152" s="10" t="s">
        <v>66</v>
      </c>
      <c r="I152" s="11">
        <v>2271.4299999999998</v>
      </c>
      <c r="J152" s="11">
        <v>2271.4299999999998</v>
      </c>
      <c r="K152" s="12">
        <v>62613</v>
      </c>
      <c r="L152" s="12">
        <v>2028</v>
      </c>
      <c r="M152" s="15">
        <f>CampaignData[[#This Row],[Clicks]]/CampaignData[[#This Row],[Impressions]]</f>
        <v>3.2389439892674045E-2</v>
      </c>
      <c r="N152" s="11">
        <v>99</v>
      </c>
      <c r="O152" s="11">
        <v>71861.66</v>
      </c>
      <c r="P152" s="13">
        <f>CampaignData[[#This Row],[Revenue ($)]]/CampaignData[[#This Row],[Spend ($)]]</f>
        <v>31.637188907428364</v>
      </c>
      <c r="Q152" s="11">
        <f>IFERROR(CampaignData[[#This Row],[Spend ($)]]/CampaignData[[#This Row],[Conversions]],0)</f>
        <v>22.94373737373737</v>
      </c>
      <c r="R152" s="10" t="s">
        <v>50</v>
      </c>
    </row>
    <row r="153" spans="2:18" x14ac:dyDescent="0.25">
      <c r="B153" s="8" t="s">
        <v>240</v>
      </c>
      <c r="C153" s="9">
        <v>46083</v>
      </c>
      <c r="D153" s="10" t="s">
        <v>63</v>
      </c>
      <c r="E153" s="10" t="s">
        <v>64</v>
      </c>
      <c r="F153" s="10" t="s">
        <v>65</v>
      </c>
      <c r="G153" s="10" t="s">
        <v>54</v>
      </c>
      <c r="H153" s="10" t="s">
        <v>75</v>
      </c>
      <c r="I153" s="11">
        <v>920.95</v>
      </c>
      <c r="J153" s="11">
        <v>920.95</v>
      </c>
      <c r="K153" s="12">
        <v>139409</v>
      </c>
      <c r="L153" s="12">
        <v>5654</v>
      </c>
      <c r="M153" s="15">
        <f>CampaignData[[#This Row],[Clicks]]/CampaignData[[#This Row],[Impressions]]</f>
        <v>4.0556922436858454E-2</v>
      </c>
      <c r="N153" s="11">
        <v>226</v>
      </c>
      <c r="O153" s="11">
        <v>51538.91</v>
      </c>
      <c r="P153" s="13">
        <f>CampaignData[[#This Row],[Revenue ($)]]/CampaignData[[#This Row],[Spend ($)]]</f>
        <v>55.962766708290353</v>
      </c>
      <c r="Q153" s="11">
        <f>IFERROR(CampaignData[[#This Row],[Spend ($)]]/CampaignData[[#This Row],[Conversions]],0)</f>
        <v>4.0750000000000002</v>
      </c>
      <c r="R153" s="10" t="s">
        <v>56</v>
      </c>
    </row>
    <row r="154" spans="2:18" x14ac:dyDescent="0.25">
      <c r="B154" s="8" t="s">
        <v>241</v>
      </c>
      <c r="C154" s="9">
        <v>46083</v>
      </c>
      <c r="D154" s="10" t="s">
        <v>78</v>
      </c>
      <c r="E154" s="10" t="s">
        <v>79</v>
      </c>
      <c r="F154" s="10" t="s">
        <v>47</v>
      </c>
      <c r="G154" s="10" t="s">
        <v>59</v>
      </c>
      <c r="H154" s="10" t="s">
        <v>69</v>
      </c>
      <c r="I154" s="11">
        <v>3190.28</v>
      </c>
      <c r="J154" s="11">
        <v>2927.76</v>
      </c>
      <c r="K154" s="12">
        <v>103141</v>
      </c>
      <c r="L154" s="12">
        <v>4436</v>
      </c>
      <c r="M154" s="15">
        <f>CampaignData[[#This Row],[Clicks]]/CampaignData[[#This Row],[Impressions]]</f>
        <v>4.3009084651108677E-2</v>
      </c>
      <c r="N154" s="11">
        <v>68</v>
      </c>
      <c r="O154" s="11">
        <v>6512.06</v>
      </c>
      <c r="P154" s="13">
        <f>CampaignData[[#This Row],[Revenue ($)]]/CampaignData[[#This Row],[Spend ($)]]</f>
        <v>2.2242465229390387</v>
      </c>
      <c r="Q154" s="11">
        <f>IFERROR(CampaignData[[#This Row],[Spend ($)]]/CampaignData[[#This Row],[Conversions]],0)</f>
        <v>43.055294117647065</v>
      </c>
      <c r="R154" s="10" t="s">
        <v>67</v>
      </c>
    </row>
    <row r="155" spans="2:18" x14ac:dyDescent="0.25">
      <c r="B155" s="8" t="s">
        <v>242</v>
      </c>
      <c r="C155" s="9">
        <v>46083</v>
      </c>
      <c r="D155" s="10" t="s">
        <v>45</v>
      </c>
      <c r="E155" s="10" t="s">
        <v>53</v>
      </c>
      <c r="F155" s="10" t="s">
        <v>39</v>
      </c>
      <c r="G155" s="10" t="s">
        <v>48</v>
      </c>
      <c r="H155" s="10" t="s">
        <v>49</v>
      </c>
      <c r="I155" s="11">
        <v>4029.13</v>
      </c>
      <c r="J155" s="11">
        <v>860.7</v>
      </c>
      <c r="K155" s="12">
        <v>110146</v>
      </c>
      <c r="L155" s="12">
        <v>4530</v>
      </c>
      <c r="M155" s="15">
        <f>CampaignData[[#This Row],[Clicks]]/CampaignData[[#This Row],[Impressions]]</f>
        <v>4.1127231129591636E-2</v>
      </c>
      <c r="N155" s="11">
        <v>64</v>
      </c>
      <c r="O155" s="11">
        <v>6935.74</v>
      </c>
      <c r="P155" s="13">
        <f>CampaignData[[#This Row],[Revenue ($)]]/CampaignData[[#This Row],[Spend ($)]]</f>
        <v>8.0582549087951669</v>
      </c>
      <c r="Q155" s="11">
        <f>IFERROR(CampaignData[[#This Row],[Spend ($)]]/CampaignData[[#This Row],[Conversions]],0)</f>
        <v>13.448437500000001</v>
      </c>
      <c r="R155" s="10" t="s">
        <v>50</v>
      </c>
    </row>
    <row r="156" spans="2:18" x14ac:dyDescent="0.25">
      <c r="B156" s="8" t="s">
        <v>243</v>
      </c>
      <c r="C156" s="9">
        <v>46084</v>
      </c>
      <c r="D156" s="10" t="s">
        <v>78</v>
      </c>
      <c r="E156" s="10" t="s">
        <v>53</v>
      </c>
      <c r="F156" s="10" t="s">
        <v>65</v>
      </c>
      <c r="G156" s="10" t="s">
        <v>87</v>
      </c>
      <c r="H156" s="10" t="s">
        <v>75</v>
      </c>
      <c r="I156" s="11">
        <v>433.44</v>
      </c>
      <c r="J156" s="11">
        <v>433.44</v>
      </c>
      <c r="K156" s="12">
        <v>109534</v>
      </c>
      <c r="L156" s="12">
        <v>4005</v>
      </c>
      <c r="M156" s="15">
        <f>CampaignData[[#This Row],[Clicks]]/CampaignData[[#This Row],[Impressions]]</f>
        <v>3.6563989263607648E-2</v>
      </c>
      <c r="N156" s="11">
        <v>91</v>
      </c>
      <c r="O156" s="11">
        <v>10705.93</v>
      </c>
      <c r="P156" s="13">
        <f>CampaignData[[#This Row],[Revenue ($)]]/CampaignData[[#This Row],[Spend ($)]]</f>
        <v>24.699912329272795</v>
      </c>
      <c r="Q156" s="11">
        <f>IFERROR(CampaignData[[#This Row],[Spend ($)]]/CampaignData[[#This Row],[Conversions]],0)</f>
        <v>4.7630769230769232</v>
      </c>
      <c r="R156" s="10" t="s">
        <v>50</v>
      </c>
    </row>
    <row r="157" spans="2:18" x14ac:dyDescent="0.25">
      <c r="B157" s="8" t="s">
        <v>244</v>
      </c>
      <c r="C157" s="9">
        <v>46084</v>
      </c>
      <c r="D157" s="10" t="s">
        <v>45</v>
      </c>
      <c r="E157" s="10" t="s">
        <v>157</v>
      </c>
      <c r="F157" s="10" t="s">
        <v>39</v>
      </c>
      <c r="G157" s="10" t="s">
        <v>87</v>
      </c>
      <c r="H157" s="10" t="s">
        <v>66</v>
      </c>
      <c r="I157" s="11">
        <v>2839.92</v>
      </c>
      <c r="J157" s="11">
        <v>1201.83</v>
      </c>
      <c r="K157" s="12">
        <v>109027</v>
      </c>
      <c r="L157" s="12">
        <v>5723</v>
      </c>
      <c r="M157" s="15">
        <f>CampaignData[[#This Row],[Clicks]]/CampaignData[[#This Row],[Impressions]]</f>
        <v>5.2491584653342749E-2</v>
      </c>
      <c r="N157" s="11">
        <v>69</v>
      </c>
      <c r="O157" s="11">
        <v>8321.41</v>
      </c>
      <c r="P157" s="13">
        <f>CampaignData[[#This Row],[Revenue ($)]]/CampaignData[[#This Row],[Spend ($)]]</f>
        <v>6.9239493106346162</v>
      </c>
      <c r="Q157" s="11">
        <f>IFERROR(CampaignData[[#This Row],[Spend ($)]]/CampaignData[[#This Row],[Conversions]],0)</f>
        <v>17.41782608695652</v>
      </c>
      <c r="R157" s="10" t="s">
        <v>50</v>
      </c>
    </row>
    <row r="158" spans="2:18" x14ac:dyDescent="0.25">
      <c r="B158" s="8" t="s">
        <v>245</v>
      </c>
      <c r="C158" s="9">
        <v>46084</v>
      </c>
      <c r="D158" s="10" t="s">
        <v>104</v>
      </c>
      <c r="E158" s="10" t="s">
        <v>214</v>
      </c>
      <c r="F158" s="10" t="s">
        <v>72</v>
      </c>
      <c r="G158" s="10" t="s">
        <v>81</v>
      </c>
      <c r="H158" s="10" t="s">
        <v>75</v>
      </c>
      <c r="I158" s="11">
        <v>1393.78</v>
      </c>
      <c r="J158" s="11">
        <v>1393.78</v>
      </c>
      <c r="K158" s="12">
        <v>88139</v>
      </c>
      <c r="L158" s="12">
        <v>4690</v>
      </c>
      <c r="M158" s="15">
        <f>CampaignData[[#This Row],[Clicks]]/CampaignData[[#This Row],[Impressions]]</f>
        <v>5.3211404713010134E-2</v>
      </c>
      <c r="N158" s="11">
        <v>128</v>
      </c>
      <c r="O158" s="11">
        <v>90287.97</v>
      </c>
      <c r="P158" s="13">
        <f>CampaignData[[#This Row],[Revenue ($)]]/CampaignData[[#This Row],[Spend ($)]]</f>
        <v>64.779211927276904</v>
      </c>
      <c r="Q158" s="11">
        <f>IFERROR(CampaignData[[#This Row],[Spend ($)]]/CampaignData[[#This Row],[Conversions]],0)</f>
        <v>10.88890625</v>
      </c>
      <c r="R158" s="10" t="s">
        <v>50</v>
      </c>
    </row>
    <row r="159" spans="2:18" x14ac:dyDescent="0.25">
      <c r="B159" s="8" t="s">
        <v>246</v>
      </c>
      <c r="C159" s="9">
        <v>46084</v>
      </c>
      <c r="D159" s="10" t="s">
        <v>104</v>
      </c>
      <c r="E159" s="10" t="s">
        <v>105</v>
      </c>
      <c r="F159" s="10" t="s">
        <v>72</v>
      </c>
      <c r="G159" s="10" t="s">
        <v>48</v>
      </c>
      <c r="H159" s="10" t="s">
        <v>66</v>
      </c>
      <c r="I159" s="11">
        <v>3242.73</v>
      </c>
      <c r="J159" s="11">
        <v>3242.73</v>
      </c>
      <c r="K159" s="12">
        <v>113352</v>
      </c>
      <c r="L159" s="12">
        <v>1701</v>
      </c>
      <c r="M159" s="15">
        <f>CampaignData[[#This Row],[Clicks]]/CampaignData[[#This Row],[Impressions]]</f>
        <v>1.5006351894982003E-2</v>
      </c>
      <c r="N159" s="11">
        <v>62</v>
      </c>
      <c r="O159" s="11">
        <v>28888.47</v>
      </c>
      <c r="P159" s="13">
        <f>CampaignData[[#This Row],[Revenue ($)]]/CampaignData[[#This Row],[Spend ($)]]</f>
        <v>8.9086880498838941</v>
      </c>
      <c r="Q159" s="11">
        <f>IFERROR(CampaignData[[#This Row],[Spend ($)]]/CampaignData[[#This Row],[Conversions]],0)</f>
        <v>52.302096774193551</v>
      </c>
      <c r="R159" s="10" t="s">
        <v>50</v>
      </c>
    </row>
    <row r="160" spans="2:18" x14ac:dyDescent="0.25">
      <c r="B160" s="8" t="s">
        <v>247</v>
      </c>
      <c r="C160" s="9">
        <v>46085</v>
      </c>
      <c r="D160" s="10" t="s">
        <v>63</v>
      </c>
      <c r="E160" s="10" t="s">
        <v>84</v>
      </c>
      <c r="F160" s="10" t="s">
        <v>58</v>
      </c>
      <c r="G160" s="10" t="s">
        <v>87</v>
      </c>
      <c r="H160" s="10" t="s">
        <v>55</v>
      </c>
      <c r="I160" s="11">
        <v>4729.03</v>
      </c>
      <c r="J160" s="11">
        <v>1374.32</v>
      </c>
      <c r="K160" s="12">
        <v>65712</v>
      </c>
      <c r="L160" s="12">
        <v>838</v>
      </c>
      <c r="M160" s="15">
        <f>CampaignData[[#This Row],[Clicks]]/CampaignData[[#This Row],[Impressions]]</f>
        <v>1.2752617482347212E-2</v>
      </c>
      <c r="N160" s="11">
        <v>29</v>
      </c>
      <c r="O160" s="11">
        <v>6565.49</v>
      </c>
      <c r="P160" s="13">
        <f>CampaignData[[#This Row],[Revenue ($)]]/CampaignData[[#This Row],[Spend ($)]]</f>
        <v>4.7772643925723264</v>
      </c>
      <c r="Q160" s="11">
        <f>IFERROR(CampaignData[[#This Row],[Spend ($)]]/CampaignData[[#This Row],[Conversions]],0)</f>
        <v>47.390344827586205</v>
      </c>
      <c r="R160" s="10" t="s">
        <v>67</v>
      </c>
    </row>
    <row r="161" spans="2:18" x14ac:dyDescent="0.25">
      <c r="B161" s="8" t="s">
        <v>248</v>
      </c>
      <c r="C161" s="9">
        <v>46085</v>
      </c>
      <c r="D161" s="10" t="s">
        <v>94</v>
      </c>
      <c r="E161" s="10" t="s">
        <v>108</v>
      </c>
      <c r="F161" s="10" t="s">
        <v>72</v>
      </c>
      <c r="G161" s="10" t="s">
        <v>81</v>
      </c>
      <c r="H161" s="10" t="s">
        <v>69</v>
      </c>
      <c r="I161" s="11">
        <v>2044.61</v>
      </c>
      <c r="J161" s="11">
        <v>241.06</v>
      </c>
      <c r="K161" s="12">
        <v>14941</v>
      </c>
      <c r="L161" s="12">
        <v>709</v>
      </c>
      <c r="M161" s="15">
        <f>CampaignData[[#This Row],[Clicks]]/CampaignData[[#This Row],[Impressions]]</f>
        <v>4.7453316377752491E-2</v>
      </c>
      <c r="N161" s="11">
        <v>17</v>
      </c>
      <c r="O161" s="11">
        <v>1449.3</v>
      </c>
      <c r="P161" s="13">
        <f>CampaignData[[#This Row],[Revenue ($)]]/CampaignData[[#This Row],[Spend ($)]]</f>
        <v>6.0121961337426368</v>
      </c>
      <c r="Q161" s="11">
        <f>IFERROR(CampaignData[[#This Row],[Spend ($)]]/CampaignData[[#This Row],[Conversions]],0)</f>
        <v>14.18</v>
      </c>
      <c r="R161" s="10" t="s">
        <v>50</v>
      </c>
    </row>
    <row r="162" spans="2:18" x14ac:dyDescent="0.25">
      <c r="B162" s="8" t="s">
        <v>249</v>
      </c>
      <c r="C162" s="9">
        <v>46085</v>
      </c>
      <c r="D162" s="10" t="s">
        <v>94</v>
      </c>
      <c r="E162" s="10" t="s">
        <v>110</v>
      </c>
      <c r="F162" s="10" t="s">
        <v>72</v>
      </c>
      <c r="G162" s="10" t="s">
        <v>87</v>
      </c>
      <c r="H162" s="10" t="s">
        <v>69</v>
      </c>
      <c r="I162" s="11">
        <v>443.05</v>
      </c>
      <c r="J162" s="11">
        <v>443.05</v>
      </c>
      <c r="K162" s="12">
        <v>69745</v>
      </c>
      <c r="L162" s="12">
        <v>559</v>
      </c>
      <c r="M162" s="15">
        <f>CampaignData[[#This Row],[Clicks]]/CampaignData[[#This Row],[Impressions]]</f>
        <v>8.0149114631873249E-3</v>
      </c>
      <c r="N162" s="11">
        <v>9</v>
      </c>
      <c r="O162" s="11">
        <v>405.13</v>
      </c>
      <c r="P162" s="13">
        <f>CampaignData[[#This Row],[Revenue ($)]]/CampaignData[[#This Row],[Spend ($)]]</f>
        <v>0.91441146597449496</v>
      </c>
      <c r="Q162" s="11">
        <f>IFERROR(CampaignData[[#This Row],[Spend ($)]]/CampaignData[[#This Row],[Conversions]],0)</f>
        <v>49.227777777777781</v>
      </c>
      <c r="R162" s="10" t="s">
        <v>50</v>
      </c>
    </row>
    <row r="163" spans="2:18" x14ac:dyDescent="0.25">
      <c r="B163" s="8" t="s">
        <v>250</v>
      </c>
      <c r="C163" s="9">
        <v>46085</v>
      </c>
      <c r="D163" s="10" t="s">
        <v>94</v>
      </c>
      <c r="E163" s="10" t="s">
        <v>84</v>
      </c>
      <c r="F163" s="10" t="s">
        <v>58</v>
      </c>
      <c r="G163" s="10" t="s">
        <v>54</v>
      </c>
      <c r="H163" s="10" t="s">
        <v>66</v>
      </c>
      <c r="I163" s="11">
        <v>364.63</v>
      </c>
      <c r="J163" s="11">
        <v>364.63</v>
      </c>
      <c r="K163" s="12">
        <v>128084</v>
      </c>
      <c r="L163" s="12">
        <v>7485</v>
      </c>
      <c r="M163" s="15">
        <f>CampaignData[[#This Row],[Clicks]]/CampaignData[[#This Row],[Impressions]]</f>
        <v>5.8438212423097345E-2</v>
      </c>
      <c r="N163" s="11">
        <v>61</v>
      </c>
      <c r="O163" s="11">
        <v>3670.88</v>
      </c>
      <c r="P163" s="13">
        <f>CampaignData[[#This Row],[Revenue ($)]]/CampaignData[[#This Row],[Spend ($)]]</f>
        <v>10.06741079998903</v>
      </c>
      <c r="Q163" s="11">
        <f>IFERROR(CampaignData[[#This Row],[Spend ($)]]/CampaignData[[#This Row],[Conversions]],0)</f>
        <v>5.9775409836065574</v>
      </c>
      <c r="R163" s="10" t="s">
        <v>56</v>
      </c>
    </row>
    <row r="164" spans="2:18" x14ac:dyDescent="0.25">
      <c r="B164" s="8" t="s">
        <v>251</v>
      </c>
      <c r="C164" s="9">
        <v>46085</v>
      </c>
      <c r="D164" s="10" t="s">
        <v>52</v>
      </c>
      <c r="E164" s="10" t="s">
        <v>112</v>
      </c>
      <c r="F164" s="10" t="s">
        <v>39</v>
      </c>
      <c r="G164" s="10" t="s">
        <v>87</v>
      </c>
      <c r="H164" s="10" t="s">
        <v>49</v>
      </c>
      <c r="I164" s="11">
        <v>1110.44</v>
      </c>
      <c r="J164" s="11">
        <v>217.66</v>
      </c>
      <c r="K164" s="12">
        <v>3765</v>
      </c>
      <c r="L164" s="12">
        <v>60</v>
      </c>
      <c r="M164" s="15">
        <f>CampaignData[[#This Row],[Clicks]]/CampaignData[[#This Row],[Impressions]]</f>
        <v>1.5936254980079681E-2</v>
      </c>
      <c r="N164" s="11">
        <v>7</v>
      </c>
      <c r="O164" s="11">
        <v>1024.52</v>
      </c>
      <c r="P164" s="13">
        <f>CampaignData[[#This Row],[Revenue ($)]]/CampaignData[[#This Row],[Spend ($)]]</f>
        <v>4.7069741799136269</v>
      </c>
      <c r="Q164" s="11">
        <f>IFERROR(CampaignData[[#This Row],[Spend ($)]]/CampaignData[[#This Row],[Conversions]],0)</f>
        <v>31.094285714285714</v>
      </c>
      <c r="R164" s="10" t="s">
        <v>67</v>
      </c>
    </row>
    <row r="165" spans="2:18" x14ac:dyDescent="0.25">
      <c r="B165" s="8" t="s">
        <v>252</v>
      </c>
      <c r="C165" s="9">
        <v>46086</v>
      </c>
      <c r="D165" s="10" t="s">
        <v>78</v>
      </c>
      <c r="E165" s="10" t="s">
        <v>86</v>
      </c>
      <c r="F165" s="10" t="s">
        <v>65</v>
      </c>
      <c r="G165" s="10" t="s">
        <v>87</v>
      </c>
      <c r="H165" s="10" t="s">
        <v>75</v>
      </c>
      <c r="I165" s="11">
        <v>1754.4</v>
      </c>
      <c r="J165" s="11">
        <v>760.96</v>
      </c>
      <c r="K165" s="12">
        <v>11493</v>
      </c>
      <c r="L165" s="12">
        <v>464</v>
      </c>
      <c r="M165" s="15">
        <f>CampaignData[[#This Row],[Clicks]]/CampaignData[[#This Row],[Impressions]]</f>
        <v>4.0372400591664491E-2</v>
      </c>
      <c r="N165" s="11">
        <v>6</v>
      </c>
      <c r="O165" s="11">
        <v>371.62</v>
      </c>
      <c r="P165" s="13">
        <f>CampaignData[[#This Row],[Revenue ($)]]/CampaignData[[#This Row],[Spend ($)]]</f>
        <v>0.48835681244743478</v>
      </c>
      <c r="Q165" s="11">
        <f>IFERROR(CampaignData[[#This Row],[Spend ($)]]/CampaignData[[#This Row],[Conversions]],0)</f>
        <v>126.82666666666667</v>
      </c>
      <c r="R165" s="10" t="s">
        <v>50</v>
      </c>
    </row>
    <row r="166" spans="2:18" x14ac:dyDescent="0.25">
      <c r="B166" s="8" t="s">
        <v>253</v>
      </c>
      <c r="C166" s="9">
        <v>46086</v>
      </c>
      <c r="D166" s="10" t="s">
        <v>45</v>
      </c>
      <c r="E166" s="10" t="s">
        <v>137</v>
      </c>
      <c r="F166" s="10" t="s">
        <v>65</v>
      </c>
      <c r="G166" s="10" t="s">
        <v>81</v>
      </c>
      <c r="H166" s="10" t="s">
        <v>55</v>
      </c>
      <c r="I166" s="11">
        <v>1952.4</v>
      </c>
      <c r="J166" s="11">
        <v>433.2</v>
      </c>
      <c r="K166" s="12">
        <v>67337</v>
      </c>
      <c r="L166" s="12">
        <v>2888</v>
      </c>
      <c r="M166" s="15">
        <f>CampaignData[[#This Row],[Clicks]]/CampaignData[[#This Row],[Impressions]]</f>
        <v>4.2888753582725696E-2</v>
      </c>
      <c r="N166" s="11">
        <v>53</v>
      </c>
      <c r="O166" s="11">
        <v>8505.86</v>
      </c>
      <c r="P166" s="13">
        <f>CampaignData[[#This Row],[Revenue ($)]]/CampaignData[[#This Row],[Spend ($)]]</f>
        <v>19.634949215143124</v>
      </c>
      <c r="Q166" s="11">
        <f>IFERROR(CampaignData[[#This Row],[Spend ($)]]/CampaignData[[#This Row],[Conversions]],0)</f>
        <v>8.1735849056603769</v>
      </c>
      <c r="R166" s="10" t="s">
        <v>67</v>
      </c>
    </row>
    <row r="167" spans="2:18" x14ac:dyDescent="0.25">
      <c r="B167" s="8" t="s">
        <v>254</v>
      </c>
      <c r="C167" s="9">
        <v>46086</v>
      </c>
      <c r="D167" s="10" t="s">
        <v>52</v>
      </c>
      <c r="E167" s="10" t="s">
        <v>53</v>
      </c>
      <c r="F167" s="10" t="s">
        <v>39</v>
      </c>
      <c r="G167" s="10" t="s">
        <v>81</v>
      </c>
      <c r="H167" s="10" t="s">
        <v>69</v>
      </c>
      <c r="I167" s="11">
        <v>939.8</v>
      </c>
      <c r="J167" s="11">
        <v>98.14</v>
      </c>
      <c r="K167" s="12">
        <v>21603</v>
      </c>
      <c r="L167" s="12">
        <v>807</v>
      </c>
      <c r="M167" s="15">
        <f>CampaignData[[#This Row],[Clicks]]/CampaignData[[#This Row],[Impressions]]</f>
        <v>3.7355922788501597E-2</v>
      </c>
      <c r="N167" s="11">
        <v>87</v>
      </c>
      <c r="O167" s="11">
        <v>9176.76</v>
      </c>
      <c r="P167" s="13">
        <f>CampaignData[[#This Row],[Revenue ($)]]/CampaignData[[#This Row],[Spend ($)]]</f>
        <v>93.506826981862645</v>
      </c>
      <c r="Q167" s="11">
        <f>IFERROR(CampaignData[[#This Row],[Spend ($)]]/CampaignData[[#This Row],[Conversions]],0)</f>
        <v>1.1280459770114943</v>
      </c>
      <c r="R167" s="10" t="s">
        <v>50</v>
      </c>
    </row>
    <row r="168" spans="2:18" x14ac:dyDescent="0.25">
      <c r="B168" s="8" t="s">
        <v>255</v>
      </c>
      <c r="C168" s="9">
        <v>46086</v>
      </c>
      <c r="D168" s="10" t="s">
        <v>104</v>
      </c>
      <c r="E168" s="10" t="s">
        <v>84</v>
      </c>
      <c r="F168" s="10" t="s">
        <v>65</v>
      </c>
      <c r="G168" s="10" t="s">
        <v>87</v>
      </c>
      <c r="H168" s="10" t="s">
        <v>75</v>
      </c>
      <c r="I168" s="11">
        <v>1116.44</v>
      </c>
      <c r="J168" s="11">
        <v>1116.44</v>
      </c>
      <c r="K168" s="12">
        <v>129157</v>
      </c>
      <c r="L168" s="12">
        <v>974</v>
      </c>
      <c r="M168" s="15">
        <f>CampaignData[[#This Row],[Clicks]]/CampaignData[[#This Row],[Impressions]]</f>
        <v>7.5412095356813804E-3</v>
      </c>
      <c r="N168" s="11">
        <v>52</v>
      </c>
      <c r="O168" s="11">
        <v>15462.96</v>
      </c>
      <c r="P168" s="13">
        <f>CampaignData[[#This Row],[Revenue ($)]]/CampaignData[[#This Row],[Spend ($)]]</f>
        <v>13.850238257317901</v>
      </c>
      <c r="Q168" s="11">
        <f>IFERROR(CampaignData[[#This Row],[Spend ($)]]/CampaignData[[#This Row],[Conversions]],0)</f>
        <v>21.470000000000002</v>
      </c>
      <c r="R168" s="10" t="s">
        <v>50</v>
      </c>
    </row>
    <row r="169" spans="2:18" x14ac:dyDescent="0.25">
      <c r="B169" s="8" t="s">
        <v>256</v>
      </c>
      <c r="C169" s="9">
        <v>46087</v>
      </c>
      <c r="D169" s="10" t="s">
        <v>63</v>
      </c>
      <c r="E169" s="10" t="s">
        <v>53</v>
      </c>
      <c r="F169" s="10" t="s">
        <v>65</v>
      </c>
      <c r="G169" s="10" t="s">
        <v>48</v>
      </c>
      <c r="H169" s="10" t="s">
        <v>55</v>
      </c>
      <c r="I169" s="11">
        <v>1337.09</v>
      </c>
      <c r="J169" s="11">
        <v>1337.09</v>
      </c>
      <c r="K169" s="12">
        <v>80840</v>
      </c>
      <c r="L169" s="12">
        <v>4823</v>
      </c>
      <c r="M169" s="15">
        <f>CampaignData[[#This Row],[Clicks]]/CampaignData[[#This Row],[Impressions]]</f>
        <v>5.966105888174171E-2</v>
      </c>
      <c r="N169" s="11">
        <v>224</v>
      </c>
      <c r="O169" s="11">
        <v>52007.18</v>
      </c>
      <c r="P169" s="13">
        <f>CampaignData[[#This Row],[Revenue ($)]]/CampaignData[[#This Row],[Spend ($)]]</f>
        <v>38.895796094503737</v>
      </c>
      <c r="Q169" s="11">
        <f>IFERROR(CampaignData[[#This Row],[Spend ($)]]/CampaignData[[#This Row],[Conversions]],0)</f>
        <v>5.9691517857142857</v>
      </c>
      <c r="R169" s="10" t="s">
        <v>50</v>
      </c>
    </row>
    <row r="170" spans="2:18" x14ac:dyDescent="0.25">
      <c r="B170" s="8" t="s">
        <v>257</v>
      </c>
      <c r="C170" s="9">
        <v>46087</v>
      </c>
      <c r="D170" s="10" t="s">
        <v>78</v>
      </c>
      <c r="E170" s="10" t="s">
        <v>90</v>
      </c>
      <c r="F170" s="10" t="s">
        <v>72</v>
      </c>
      <c r="G170" s="10" t="s">
        <v>48</v>
      </c>
      <c r="H170" s="10" t="s">
        <v>69</v>
      </c>
      <c r="I170" s="11">
        <v>204.83</v>
      </c>
      <c r="J170" s="11">
        <v>204.83</v>
      </c>
      <c r="K170" s="12">
        <v>55554</v>
      </c>
      <c r="L170" s="12">
        <v>1245</v>
      </c>
      <c r="M170" s="15">
        <f>CampaignData[[#This Row],[Clicks]]/CampaignData[[#This Row],[Impressions]]</f>
        <v>2.2410627497569932E-2</v>
      </c>
      <c r="N170" s="11">
        <v>31</v>
      </c>
      <c r="O170" s="11">
        <v>1849.83</v>
      </c>
      <c r="P170" s="13">
        <f>CampaignData[[#This Row],[Revenue ($)]]/CampaignData[[#This Row],[Spend ($)]]</f>
        <v>9.0310501391397739</v>
      </c>
      <c r="Q170" s="11">
        <f>IFERROR(CampaignData[[#This Row],[Spend ($)]]/CampaignData[[#This Row],[Conversions]],0)</f>
        <v>6.6074193548387097</v>
      </c>
      <c r="R170" s="10" t="s">
        <v>67</v>
      </c>
    </row>
    <row r="171" spans="2:18" x14ac:dyDescent="0.25">
      <c r="B171" s="8" t="s">
        <v>258</v>
      </c>
      <c r="C171" s="9">
        <v>46087</v>
      </c>
      <c r="D171" s="10" t="s">
        <v>94</v>
      </c>
      <c r="E171" s="10" t="s">
        <v>53</v>
      </c>
      <c r="F171" s="10" t="s">
        <v>65</v>
      </c>
      <c r="G171" s="10" t="s">
        <v>87</v>
      </c>
      <c r="H171" s="10" t="s">
        <v>69</v>
      </c>
      <c r="I171" s="11">
        <v>325.35000000000002</v>
      </c>
      <c r="J171" s="11">
        <v>325.35000000000002</v>
      </c>
      <c r="K171" s="12">
        <v>112856</v>
      </c>
      <c r="L171" s="12">
        <v>5452</v>
      </c>
      <c r="M171" s="15">
        <f>CampaignData[[#This Row],[Clicks]]/CampaignData[[#This Row],[Impressions]]</f>
        <v>4.8309349968100941E-2</v>
      </c>
      <c r="N171" s="11">
        <v>82</v>
      </c>
      <c r="O171" s="11">
        <v>7497.95</v>
      </c>
      <c r="P171" s="13">
        <f>CampaignData[[#This Row],[Revenue ($)]]/CampaignData[[#This Row],[Spend ($)]]</f>
        <v>23.045796834178574</v>
      </c>
      <c r="Q171" s="11">
        <f>IFERROR(CampaignData[[#This Row],[Spend ($)]]/CampaignData[[#This Row],[Conversions]],0)</f>
        <v>3.9676829268292684</v>
      </c>
      <c r="R171" s="10" t="s">
        <v>50</v>
      </c>
    </row>
    <row r="172" spans="2:18" x14ac:dyDescent="0.25">
      <c r="B172" s="8" t="s">
        <v>259</v>
      </c>
      <c r="C172" s="9">
        <v>46087</v>
      </c>
      <c r="D172" s="10" t="s">
        <v>52</v>
      </c>
      <c r="E172" s="10" t="s">
        <v>143</v>
      </c>
      <c r="F172" s="10" t="s">
        <v>65</v>
      </c>
      <c r="G172" s="10" t="s">
        <v>87</v>
      </c>
      <c r="H172" s="10" t="s">
        <v>69</v>
      </c>
      <c r="I172" s="11">
        <v>2170.44</v>
      </c>
      <c r="J172" s="11">
        <v>119.27</v>
      </c>
      <c r="K172" s="12">
        <v>16152</v>
      </c>
      <c r="L172" s="12">
        <v>209</v>
      </c>
      <c r="M172" s="15">
        <f>CampaignData[[#This Row],[Clicks]]/CampaignData[[#This Row],[Impressions]]</f>
        <v>1.2939574046557703E-2</v>
      </c>
      <c r="N172" s="11">
        <v>20</v>
      </c>
      <c r="O172" s="11">
        <v>4353.92</v>
      </c>
      <c r="P172" s="13">
        <f>CampaignData[[#This Row],[Revenue ($)]]/CampaignData[[#This Row],[Spend ($)]]</f>
        <v>36.504737151001933</v>
      </c>
      <c r="Q172" s="11">
        <f>IFERROR(CampaignData[[#This Row],[Spend ($)]]/CampaignData[[#This Row],[Conversions]],0)</f>
        <v>5.9634999999999998</v>
      </c>
      <c r="R172" s="10" t="s">
        <v>50</v>
      </c>
    </row>
    <row r="173" spans="2:18" x14ac:dyDescent="0.25">
      <c r="B173" s="8" t="s">
        <v>260</v>
      </c>
      <c r="C173" s="9">
        <v>46088</v>
      </c>
      <c r="D173" s="10" t="s">
        <v>63</v>
      </c>
      <c r="E173" s="10" t="s">
        <v>92</v>
      </c>
      <c r="F173" s="10" t="s">
        <v>47</v>
      </c>
      <c r="G173" s="10" t="s">
        <v>87</v>
      </c>
      <c r="H173" s="10" t="s">
        <v>75</v>
      </c>
      <c r="I173" s="11">
        <v>1782.55</v>
      </c>
      <c r="J173" s="11">
        <v>1782.55</v>
      </c>
      <c r="K173" s="12">
        <v>57637</v>
      </c>
      <c r="L173" s="12">
        <v>3141</v>
      </c>
      <c r="M173" s="15">
        <f>CampaignData[[#This Row],[Clicks]]/CampaignData[[#This Row],[Impressions]]</f>
        <v>5.4496243732324721E-2</v>
      </c>
      <c r="N173" s="11">
        <v>277</v>
      </c>
      <c r="O173" s="11">
        <v>52318.02</v>
      </c>
      <c r="P173" s="13">
        <f>CampaignData[[#This Row],[Revenue ($)]]/CampaignData[[#This Row],[Spend ($)]]</f>
        <v>29.350099576449466</v>
      </c>
      <c r="Q173" s="11">
        <f>IFERROR(CampaignData[[#This Row],[Spend ($)]]/CampaignData[[#This Row],[Conversions]],0)</f>
        <v>6.4351985559566787</v>
      </c>
      <c r="R173" s="10" t="s">
        <v>67</v>
      </c>
    </row>
    <row r="174" spans="2:18" x14ac:dyDescent="0.25">
      <c r="B174" s="8" t="s">
        <v>261</v>
      </c>
      <c r="C174" s="9">
        <v>46088</v>
      </c>
      <c r="D174" s="10" t="s">
        <v>94</v>
      </c>
      <c r="E174" s="10" t="s">
        <v>95</v>
      </c>
      <c r="F174" s="10" t="s">
        <v>65</v>
      </c>
      <c r="G174" s="10" t="s">
        <v>81</v>
      </c>
      <c r="H174" s="10" t="s">
        <v>55</v>
      </c>
      <c r="I174" s="11">
        <v>4279.9399999999996</v>
      </c>
      <c r="J174" s="11">
        <v>4279.9399999999996</v>
      </c>
      <c r="K174" s="12">
        <v>99558</v>
      </c>
      <c r="L174" s="12">
        <v>5743</v>
      </c>
      <c r="M174" s="15">
        <f>CampaignData[[#This Row],[Clicks]]/CampaignData[[#This Row],[Impressions]]</f>
        <v>5.7684967556600172E-2</v>
      </c>
      <c r="N174" s="11">
        <v>65</v>
      </c>
      <c r="O174" s="11">
        <v>5357.68</v>
      </c>
      <c r="P174" s="13">
        <f>CampaignData[[#This Row],[Revenue ($)]]/CampaignData[[#This Row],[Spend ($)]]</f>
        <v>1.2518119412888968</v>
      </c>
      <c r="Q174" s="11">
        <f>IFERROR(CampaignData[[#This Row],[Spend ($)]]/CampaignData[[#This Row],[Conversions]],0)</f>
        <v>65.845230769230767</v>
      </c>
      <c r="R174" s="10" t="s">
        <v>50</v>
      </c>
    </row>
    <row r="175" spans="2:18" x14ac:dyDescent="0.25">
      <c r="B175" s="8" t="s">
        <v>262</v>
      </c>
      <c r="C175" s="9">
        <v>46088</v>
      </c>
      <c r="D175" s="10" t="s">
        <v>104</v>
      </c>
      <c r="E175" s="10" t="s">
        <v>147</v>
      </c>
      <c r="F175" s="10" t="s">
        <v>39</v>
      </c>
      <c r="G175" s="10" t="s">
        <v>81</v>
      </c>
      <c r="H175" s="10" t="s">
        <v>55</v>
      </c>
      <c r="I175" s="11">
        <v>1051.24</v>
      </c>
      <c r="J175" s="11">
        <v>1051.24</v>
      </c>
      <c r="K175" s="12">
        <v>133000</v>
      </c>
      <c r="L175" s="12">
        <v>5808</v>
      </c>
      <c r="M175" s="15">
        <f>CampaignData[[#This Row],[Clicks]]/CampaignData[[#This Row],[Impressions]]</f>
        <v>4.366917293233083E-2</v>
      </c>
      <c r="N175" s="11">
        <v>327</v>
      </c>
      <c r="O175" s="11">
        <v>232672.55</v>
      </c>
      <c r="P175" s="13">
        <f>CampaignData[[#This Row],[Revenue ($)]]/CampaignData[[#This Row],[Spend ($)]]</f>
        <v>221.33152277310603</v>
      </c>
      <c r="Q175" s="11">
        <f>IFERROR(CampaignData[[#This Row],[Spend ($)]]/CampaignData[[#This Row],[Conversions]],0)</f>
        <v>3.2148012232415901</v>
      </c>
      <c r="R175" s="10" t="s">
        <v>50</v>
      </c>
    </row>
    <row r="176" spans="2:18" x14ac:dyDescent="0.25">
      <c r="B176" s="8" t="s">
        <v>263</v>
      </c>
      <c r="C176" s="9">
        <v>46089</v>
      </c>
      <c r="D176" s="10" t="s">
        <v>63</v>
      </c>
      <c r="E176" s="10" t="s">
        <v>202</v>
      </c>
      <c r="F176" s="10" t="s">
        <v>72</v>
      </c>
      <c r="G176" s="10" t="s">
        <v>87</v>
      </c>
      <c r="H176" s="10" t="s">
        <v>66</v>
      </c>
      <c r="I176" s="11">
        <v>4176.34</v>
      </c>
      <c r="J176" s="11">
        <v>3566.75</v>
      </c>
      <c r="K176" s="12">
        <v>107539</v>
      </c>
      <c r="L176" s="12">
        <v>1297</v>
      </c>
      <c r="M176" s="15">
        <f>CampaignData[[#This Row],[Clicks]]/CampaignData[[#This Row],[Impressions]]</f>
        <v>1.2060740754516967E-2</v>
      </c>
      <c r="N176" s="11">
        <v>61</v>
      </c>
      <c r="O176" s="11">
        <v>9902.69</v>
      </c>
      <c r="P176" s="13">
        <f>CampaignData[[#This Row],[Revenue ($)]]/CampaignData[[#This Row],[Spend ($)]]</f>
        <v>2.7763902712553445</v>
      </c>
      <c r="Q176" s="11">
        <f>IFERROR(CampaignData[[#This Row],[Spend ($)]]/CampaignData[[#This Row],[Conversions]],0)</f>
        <v>58.471311475409834</v>
      </c>
      <c r="R176" s="10" t="s">
        <v>50</v>
      </c>
    </row>
    <row r="177" spans="2:18" x14ac:dyDescent="0.25">
      <c r="B177" s="8" t="s">
        <v>264</v>
      </c>
      <c r="C177" s="9">
        <v>46089</v>
      </c>
      <c r="D177" s="10" t="s">
        <v>78</v>
      </c>
      <c r="E177" s="10" t="s">
        <v>121</v>
      </c>
      <c r="F177" s="10" t="s">
        <v>72</v>
      </c>
      <c r="G177" s="10" t="s">
        <v>81</v>
      </c>
      <c r="H177" s="10" t="s">
        <v>49</v>
      </c>
      <c r="I177" s="11">
        <v>3011.25</v>
      </c>
      <c r="J177" s="11">
        <v>3011.25</v>
      </c>
      <c r="K177" s="12">
        <v>132164</v>
      </c>
      <c r="L177" s="12">
        <v>6932</v>
      </c>
      <c r="M177" s="15">
        <f>CampaignData[[#This Row],[Clicks]]/CampaignData[[#This Row],[Impressions]]</f>
        <v>5.2449986380557492E-2</v>
      </c>
      <c r="N177" s="11">
        <v>102</v>
      </c>
      <c r="O177" s="11">
        <v>4743.55</v>
      </c>
      <c r="P177" s="13">
        <f>CampaignData[[#This Row],[Revenue ($)]]/CampaignData[[#This Row],[Spend ($)]]</f>
        <v>1.5752760481527606</v>
      </c>
      <c r="Q177" s="11">
        <f>IFERROR(CampaignData[[#This Row],[Spend ($)]]/CampaignData[[#This Row],[Conversions]],0)</f>
        <v>29.522058823529413</v>
      </c>
      <c r="R177" s="10" t="s">
        <v>50</v>
      </c>
    </row>
    <row r="178" spans="2:18" x14ac:dyDescent="0.25">
      <c r="B178" s="8" t="s">
        <v>265</v>
      </c>
      <c r="C178" s="9">
        <v>46089</v>
      </c>
      <c r="D178" s="10" t="s">
        <v>45</v>
      </c>
      <c r="E178" s="10" t="s">
        <v>71</v>
      </c>
      <c r="F178" s="10" t="s">
        <v>58</v>
      </c>
      <c r="G178" s="10" t="s">
        <v>48</v>
      </c>
      <c r="H178" s="10" t="s">
        <v>75</v>
      </c>
      <c r="I178" s="11">
        <v>2287.35</v>
      </c>
      <c r="J178" s="11">
        <v>176.32</v>
      </c>
      <c r="K178" s="12">
        <v>57450</v>
      </c>
      <c r="L178" s="12">
        <v>608</v>
      </c>
      <c r="M178" s="15">
        <f>CampaignData[[#This Row],[Clicks]]/CampaignData[[#This Row],[Impressions]]</f>
        <v>1.0583115752828547E-2</v>
      </c>
      <c r="N178" s="11">
        <v>7</v>
      </c>
      <c r="O178" s="11">
        <v>865.27</v>
      </c>
      <c r="P178" s="13">
        <f>CampaignData[[#This Row],[Revenue ($)]]/CampaignData[[#This Row],[Spend ($)]]</f>
        <v>4.9073843012704179</v>
      </c>
      <c r="Q178" s="11">
        <f>IFERROR(CampaignData[[#This Row],[Spend ($)]]/CampaignData[[#This Row],[Conversions]],0)</f>
        <v>25.188571428571429</v>
      </c>
      <c r="R178" s="10" t="s">
        <v>56</v>
      </c>
    </row>
    <row r="179" spans="2:18" x14ac:dyDescent="0.25">
      <c r="B179" s="8" t="s">
        <v>266</v>
      </c>
      <c r="C179" s="9">
        <v>46089</v>
      </c>
      <c r="D179" s="10" t="s">
        <v>45</v>
      </c>
      <c r="E179" s="10" t="s">
        <v>46</v>
      </c>
      <c r="F179" s="10" t="s">
        <v>39</v>
      </c>
      <c r="G179" s="10" t="s">
        <v>54</v>
      </c>
      <c r="H179" s="10" t="s">
        <v>66</v>
      </c>
      <c r="I179" s="11">
        <v>1883.5</v>
      </c>
      <c r="J179" s="11">
        <v>609.12</v>
      </c>
      <c r="K179" s="12">
        <v>113260</v>
      </c>
      <c r="L179" s="12">
        <v>2538</v>
      </c>
      <c r="M179" s="15">
        <f>CampaignData[[#This Row],[Clicks]]/CampaignData[[#This Row],[Impressions]]</f>
        <v>2.2408617340632174E-2</v>
      </c>
      <c r="N179" s="11">
        <v>29</v>
      </c>
      <c r="O179" s="11">
        <v>2756.06</v>
      </c>
      <c r="P179" s="13">
        <f>CampaignData[[#This Row],[Revenue ($)]]/CampaignData[[#This Row],[Spend ($)]]</f>
        <v>4.5246585237719987</v>
      </c>
      <c r="Q179" s="11">
        <f>IFERROR(CampaignData[[#This Row],[Spend ($)]]/CampaignData[[#This Row],[Conversions]],0)</f>
        <v>21.004137931034482</v>
      </c>
      <c r="R179" s="10" t="s">
        <v>50</v>
      </c>
    </row>
    <row r="180" spans="2:18" x14ac:dyDescent="0.25">
      <c r="B180" s="8" t="s">
        <v>267</v>
      </c>
      <c r="C180" s="9">
        <v>46089</v>
      </c>
      <c r="D180" s="10" t="s">
        <v>52</v>
      </c>
      <c r="E180" s="10" t="s">
        <v>237</v>
      </c>
      <c r="F180" s="10" t="s">
        <v>72</v>
      </c>
      <c r="G180" s="10" t="s">
        <v>87</v>
      </c>
      <c r="H180" s="10" t="s">
        <v>69</v>
      </c>
      <c r="I180" s="11">
        <v>1594.32</v>
      </c>
      <c r="J180" s="11">
        <v>113.59</v>
      </c>
      <c r="K180" s="12">
        <v>19695</v>
      </c>
      <c r="L180" s="12">
        <v>257</v>
      </c>
      <c r="M180" s="15">
        <f>CampaignData[[#This Row],[Clicks]]/CampaignData[[#This Row],[Impressions]]</f>
        <v>1.3048997207413048E-2</v>
      </c>
      <c r="N180" s="11">
        <v>37</v>
      </c>
      <c r="O180" s="11">
        <v>3302.43</v>
      </c>
      <c r="P180" s="13">
        <f>CampaignData[[#This Row],[Revenue ($)]]/CampaignData[[#This Row],[Spend ($)]]</f>
        <v>29.073245884320801</v>
      </c>
      <c r="Q180" s="11">
        <f>IFERROR(CampaignData[[#This Row],[Spend ($)]]/CampaignData[[#This Row],[Conversions]],0)</f>
        <v>3.0700000000000003</v>
      </c>
      <c r="R180" s="10" t="s">
        <v>50</v>
      </c>
    </row>
    <row r="181" spans="2:18" x14ac:dyDescent="0.25">
      <c r="B181" s="8" t="s">
        <v>268</v>
      </c>
      <c r="C181" s="9">
        <v>46089</v>
      </c>
      <c r="D181" s="10" t="s">
        <v>52</v>
      </c>
      <c r="E181" s="10" t="s">
        <v>61</v>
      </c>
      <c r="F181" s="10" t="s">
        <v>39</v>
      </c>
      <c r="G181" s="10" t="s">
        <v>59</v>
      </c>
      <c r="H181" s="10" t="s">
        <v>55</v>
      </c>
      <c r="I181" s="11">
        <v>874.17</v>
      </c>
      <c r="J181" s="11">
        <v>92.77</v>
      </c>
      <c r="K181" s="12">
        <v>29294</v>
      </c>
      <c r="L181" s="12">
        <v>936</v>
      </c>
      <c r="M181" s="15">
        <f>CampaignData[[#This Row],[Clicks]]/CampaignData[[#This Row],[Impressions]]</f>
        <v>3.1951935549941968E-2</v>
      </c>
      <c r="N181" s="11">
        <v>59</v>
      </c>
      <c r="O181" s="11">
        <v>7523.08</v>
      </c>
      <c r="P181" s="13">
        <f>CampaignData[[#This Row],[Revenue ($)]]/CampaignData[[#This Row],[Spend ($)]]</f>
        <v>81.093888110380519</v>
      </c>
      <c r="Q181" s="11">
        <f>IFERROR(CampaignData[[#This Row],[Spend ($)]]/CampaignData[[#This Row],[Conversions]],0)</f>
        <v>1.5723728813559321</v>
      </c>
      <c r="R181" s="10" t="s">
        <v>67</v>
      </c>
    </row>
    <row r="182" spans="2:18" x14ac:dyDescent="0.25">
      <c r="B182" s="8" t="s">
        <v>269</v>
      </c>
      <c r="C182" s="9">
        <v>46089</v>
      </c>
      <c r="D182" s="10" t="s">
        <v>104</v>
      </c>
      <c r="E182" s="10" t="s">
        <v>179</v>
      </c>
      <c r="F182" s="10" t="s">
        <v>39</v>
      </c>
      <c r="G182" s="10" t="s">
        <v>54</v>
      </c>
      <c r="H182" s="10" t="s">
        <v>66</v>
      </c>
      <c r="I182" s="11">
        <v>4852.7</v>
      </c>
      <c r="J182" s="11">
        <v>3950.05</v>
      </c>
      <c r="K182" s="12">
        <v>59736</v>
      </c>
      <c r="L182" s="12">
        <v>767</v>
      </c>
      <c r="M182" s="15">
        <f>CampaignData[[#This Row],[Clicks]]/CampaignData[[#This Row],[Impressions]]</f>
        <v>1.2839828579081291E-2</v>
      </c>
      <c r="N182" s="11">
        <v>30</v>
      </c>
      <c r="O182" s="11">
        <v>21576.78</v>
      </c>
      <c r="P182" s="13">
        <f>CampaignData[[#This Row],[Revenue ($)]]/CampaignData[[#This Row],[Spend ($)]]</f>
        <v>5.4624068049771513</v>
      </c>
      <c r="Q182" s="11">
        <f>IFERROR(CampaignData[[#This Row],[Spend ($)]]/CampaignData[[#This Row],[Conversions]],0)</f>
        <v>131.66833333333335</v>
      </c>
      <c r="R182" s="10" t="s">
        <v>50</v>
      </c>
    </row>
    <row r="183" spans="2:18" x14ac:dyDescent="0.25">
      <c r="B183" s="8" t="s">
        <v>270</v>
      </c>
      <c r="C183" s="9">
        <v>46090</v>
      </c>
      <c r="D183" s="10" t="s">
        <v>63</v>
      </c>
      <c r="E183" s="10" t="s">
        <v>64</v>
      </c>
      <c r="F183" s="10" t="s">
        <v>58</v>
      </c>
      <c r="G183" s="10" t="s">
        <v>48</v>
      </c>
      <c r="H183" s="10" t="s">
        <v>66</v>
      </c>
      <c r="I183" s="11">
        <v>973.32</v>
      </c>
      <c r="J183" s="11">
        <v>973.32</v>
      </c>
      <c r="K183" s="12">
        <v>94758</v>
      </c>
      <c r="L183" s="12">
        <v>4692</v>
      </c>
      <c r="M183" s="15">
        <f>CampaignData[[#This Row],[Clicks]]/CampaignData[[#This Row],[Impressions]]</f>
        <v>4.951560818083961E-2</v>
      </c>
      <c r="N183" s="11">
        <v>263</v>
      </c>
      <c r="O183" s="11">
        <v>34786.78</v>
      </c>
      <c r="P183" s="13">
        <f>CampaignData[[#This Row],[Revenue ($)]]/CampaignData[[#This Row],[Spend ($)]]</f>
        <v>35.740332059343274</v>
      </c>
      <c r="Q183" s="11">
        <f>IFERROR(CampaignData[[#This Row],[Spend ($)]]/CampaignData[[#This Row],[Conversions]],0)</f>
        <v>3.7008365019011409</v>
      </c>
      <c r="R183" s="10" t="s">
        <v>56</v>
      </c>
    </row>
    <row r="184" spans="2:18" x14ac:dyDescent="0.25">
      <c r="B184" s="8" t="s">
        <v>271</v>
      </c>
      <c r="C184" s="9">
        <v>46090</v>
      </c>
      <c r="D184" s="10" t="s">
        <v>78</v>
      </c>
      <c r="E184" s="10" t="s">
        <v>79</v>
      </c>
      <c r="F184" s="10" t="s">
        <v>47</v>
      </c>
      <c r="G184" s="10" t="s">
        <v>81</v>
      </c>
      <c r="H184" s="10" t="s">
        <v>66</v>
      </c>
      <c r="I184" s="11">
        <v>3495.82</v>
      </c>
      <c r="J184" s="11">
        <v>3495.82</v>
      </c>
      <c r="K184" s="12">
        <v>83629</v>
      </c>
      <c r="L184" s="12">
        <v>2882</v>
      </c>
      <c r="M184" s="15">
        <f>CampaignData[[#This Row],[Clicks]]/CampaignData[[#This Row],[Impressions]]</f>
        <v>3.446172978273087E-2</v>
      </c>
      <c r="N184" s="11">
        <v>99</v>
      </c>
      <c r="O184" s="11">
        <v>12552.74</v>
      </c>
      <c r="P184" s="13">
        <f>CampaignData[[#This Row],[Revenue ($)]]/CampaignData[[#This Row],[Spend ($)]]</f>
        <v>3.5907855667625905</v>
      </c>
      <c r="Q184" s="11">
        <f>IFERROR(CampaignData[[#This Row],[Spend ($)]]/CampaignData[[#This Row],[Conversions]],0)</f>
        <v>35.311313131313135</v>
      </c>
      <c r="R184" s="10" t="s">
        <v>50</v>
      </c>
    </row>
    <row r="185" spans="2:18" x14ac:dyDescent="0.25">
      <c r="B185" s="8" t="s">
        <v>272</v>
      </c>
      <c r="C185" s="9">
        <v>46090</v>
      </c>
      <c r="D185" s="10" t="s">
        <v>45</v>
      </c>
      <c r="E185" s="10" t="s">
        <v>53</v>
      </c>
      <c r="F185" s="10" t="s">
        <v>47</v>
      </c>
      <c r="G185" s="10" t="s">
        <v>48</v>
      </c>
      <c r="H185" s="10" t="s">
        <v>55</v>
      </c>
      <c r="I185" s="11">
        <v>3948.92</v>
      </c>
      <c r="J185" s="11">
        <v>98.84</v>
      </c>
      <c r="K185" s="12">
        <v>40471</v>
      </c>
      <c r="L185" s="12">
        <v>353</v>
      </c>
      <c r="M185" s="15">
        <f>CampaignData[[#This Row],[Clicks]]/CampaignData[[#This Row],[Impressions]]</f>
        <v>8.7222949766499469E-3</v>
      </c>
      <c r="N185" s="11">
        <v>4</v>
      </c>
      <c r="O185" s="11">
        <v>465.51</v>
      </c>
      <c r="P185" s="13">
        <f>CampaignData[[#This Row],[Revenue ($)]]/CampaignData[[#This Row],[Spend ($)]]</f>
        <v>4.7097329016592466</v>
      </c>
      <c r="Q185" s="11">
        <f>IFERROR(CampaignData[[#This Row],[Spend ($)]]/CampaignData[[#This Row],[Conversions]],0)</f>
        <v>24.71</v>
      </c>
      <c r="R185" s="10" t="s">
        <v>50</v>
      </c>
    </row>
    <row r="186" spans="2:18" x14ac:dyDescent="0.25">
      <c r="B186" s="8" t="s">
        <v>273</v>
      </c>
      <c r="C186" s="9">
        <v>46091</v>
      </c>
      <c r="D186" s="10" t="s">
        <v>78</v>
      </c>
      <c r="E186" s="10" t="s">
        <v>53</v>
      </c>
      <c r="F186" s="10" t="s">
        <v>65</v>
      </c>
      <c r="G186" s="10" t="s">
        <v>87</v>
      </c>
      <c r="H186" s="10" t="s">
        <v>75</v>
      </c>
      <c r="I186" s="11">
        <v>4386.67</v>
      </c>
      <c r="J186" s="11">
        <v>1966.64</v>
      </c>
      <c r="K186" s="12">
        <v>71984</v>
      </c>
      <c r="L186" s="12">
        <v>3172</v>
      </c>
      <c r="M186" s="15">
        <f>CampaignData[[#This Row],[Clicks]]/CampaignData[[#This Row],[Impressions]]</f>
        <v>4.4065347855078908E-2</v>
      </c>
      <c r="N186" s="11">
        <v>39</v>
      </c>
      <c r="O186" s="11">
        <v>5722.7</v>
      </c>
      <c r="P186" s="13">
        <f>CampaignData[[#This Row],[Revenue ($)]]/CampaignData[[#This Row],[Spend ($)]]</f>
        <v>2.9098869137208636</v>
      </c>
      <c r="Q186" s="11">
        <f>IFERROR(CampaignData[[#This Row],[Spend ($)]]/CampaignData[[#This Row],[Conversions]],0)</f>
        <v>50.426666666666669</v>
      </c>
      <c r="R186" s="10" t="s">
        <v>50</v>
      </c>
    </row>
    <row r="187" spans="2:18" x14ac:dyDescent="0.25">
      <c r="B187" s="8" t="s">
        <v>274</v>
      </c>
      <c r="C187" s="9">
        <v>46091</v>
      </c>
      <c r="D187" s="10" t="s">
        <v>45</v>
      </c>
      <c r="E187" s="10" t="s">
        <v>157</v>
      </c>
      <c r="F187" s="10" t="s">
        <v>65</v>
      </c>
      <c r="G187" s="10" t="s">
        <v>87</v>
      </c>
      <c r="H187" s="10" t="s">
        <v>75</v>
      </c>
      <c r="I187" s="11">
        <v>2201.4499999999998</v>
      </c>
      <c r="J187" s="11">
        <v>635.20000000000005</v>
      </c>
      <c r="K187" s="12">
        <v>94041</v>
      </c>
      <c r="L187" s="12">
        <v>3970</v>
      </c>
      <c r="M187" s="15">
        <f>CampaignData[[#This Row],[Clicks]]/CampaignData[[#This Row],[Impressions]]</f>
        <v>4.2215629353154475E-2</v>
      </c>
      <c r="N187" s="11">
        <v>35</v>
      </c>
      <c r="O187" s="11">
        <v>2997.19</v>
      </c>
      <c r="P187" s="13">
        <f>CampaignData[[#This Row],[Revenue ($)]]/CampaignData[[#This Row],[Spend ($)]]</f>
        <v>4.7184981108312343</v>
      </c>
      <c r="Q187" s="11">
        <f>IFERROR(CampaignData[[#This Row],[Spend ($)]]/CampaignData[[#This Row],[Conversions]],0)</f>
        <v>18.148571428571429</v>
      </c>
      <c r="R187" s="10" t="s">
        <v>67</v>
      </c>
    </row>
    <row r="188" spans="2:18" x14ac:dyDescent="0.25">
      <c r="B188" s="8" t="s">
        <v>275</v>
      </c>
      <c r="C188" s="9">
        <v>46091</v>
      </c>
      <c r="D188" s="10" t="s">
        <v>104</v>
      </c>
      <c r="E188" s="10" t="s">
        <v>214</v>
      </c>
      <c r="F188" s="10" t="s">
        <v>39</v>
      </c>
      <c r="G188" s="10" t="s">
        <v>87</v>
      </c>
      <c r="H188" s="10" t="s">
        <v>66</v>
      </c>
      <c r="I188" s="11">
        <v>1289.69</v>
      </c>
      <c r="J188" s="11">
        <v>1289.69</v>
      </c>
      <c r="K188" s="12">
        <v>15002</v>
      </c>
      <c r="L188" s="12">
        <v>627</v>
      </c>
      <c r="M188" s="15">
        <f>CampaignData[[#This Row],[Clicks]]/CampaignData[[#This Row],[Impressions]]</f>
        <v>4.179442740967871E-2</v>
      </c>
      <c r="N188" s="11">
        <v>21</v>
      </c>
      <c r="O188" s="11">
        <v>4679.2</v>
      </c>
      <c r="P188" s="13">
        <f>CampaignData[[#This Row],[Revenue ($)]]/CampaignData[[#This Row],[Spend ($)]]</f>
        <v>3.6281587048050303</v>
      </c>
      <c r="Q188" s="11">
        <f>IFERROR(CampaignData[[#This Row],[Spend ($)]]/CampaignData[[#This Row],[Conversions]],0)</f>
        <v>61.413809523809526</v>
      </c>
      <c r="R188" s="10" t="s">
        <v>50</v>
      </c>
    </row>
    <row r="189" spans="2:18" x14ac:dyDescent="0.25">
      <c r="B189" s="8" t="s">
        <v>276</v>
      </c>
      <c r="C189" s="9">
        <v>46091</v>
      </c>
      <c r="D189" s="10" t="s">
        <v>104</v>
      </c>
      <c r="E189" s="10" t="s">
        <v>105</v>
      </c>
      <c r="F189" s="10" t="s">
        <v>65</v>
      </c>
      <c r="G189" s="10" t="s">
        <v>48</v>
      </c>
      <c r="H189" s="10" t="s">
        <v>75</v>
      </c>
      <c r="I189" s="11">
        <v>1759.05</v>
      </c>
      <c r="J189" s="11">
        <v>1759.05</v>
      </c>
      <c r="K189" s="12">
        <v>36320</v>
      </c>
      <c r="L189" s="12">
        <v>1241</v>
      </c>
      <c r="M189" s="15">
        <f>CampaignData[[#This Row],[Clicks]]/CampaignData[[#This Row],[Impressions]]</f>
        <v>3.416850220264317E-2</v>
      </c>
      <c r="N189" s="11">
        <v>81</v>
      </c>
      <c r="O189" s="11">
        <v>40842.379999999997</v>
      </c>
      <c r="P189" s="13">
        <f>CampaignData[[#This Row],[Revenue ($)]]/CampaignData[[#This Row],[Spend ($)]]</f>
        <v>23.218430402774224</v>
      </c>
      <c r="Q189" s="11">
        <f>IFERROR(CampaignData[[#This Row],[Spend ($)]]/CampaignData[[#This Row],[Conversions]],0)</f>
        <v>21.716666666666665</v>
      </c>
      <c r="R189" s="10" t="s">
        <v>67</v>
      </c>
    </row>
    <row r="190" spans="2:18" x14ac:dyDescent="0.25">
      <c r="B190" s="8" t="s">
        <v>277</v>
      </c>
      <c r="C190" s="9">
        <v>46092</v>
      </c>
      <c r="D190" s="10" t="s">
        <v>63</v>
      </c>
      <c r="E190" s="10" t="s">
        <v>84</v>
      </c>
      <c r="F190" s="10" t="s">
        <v>72</v>
      </c>
      <c r="G190" s="10" t="s">
        <v>87</v>
      </c>
      <c r="H190" s="10" t="s">
        <v>49</v>
      </c>
      <c r="I190" s="11">
        <v>1375.79</v>
      </c>
      <c r="J190" s="11">
        <v>340.5</v>
      </c>
      <c r="K190" s="12">
        <v>24414</v>
      </c>
      <c r="L190" s="12">
        <v>150</v>
      </c>
      <c r="M190" s="15">
        <f>CampaignData[[#This Row],[Clicks]]/CampaignData[[#This Row],[Impressions]]</f>
        <v>6.1440157286802655E-3</v>
      </c>
      <c r="N190" s="11">
        <v>6</v>
      </c>
      <c r="O190" s="11">
        <v>706.56</v>
      </c>
      <c r="P190" s="13">
        <f>CampaignData[[#This Row],[Revenue ($)]]/CampaignData[[#This Row],[Spend ($)]]</f>
        <v>2.0750660792951541</v>
      </c>
      <c r="Q190" s="11">
        <f>IFERROR(CampaignData[[#This Row],[Spend ($)]]/CampaignData[[#This Row],[Conversions]],0)</f>
        <v>56.75</v>
      </c>
      <c r="R190" s="10" t="s">
        <v>50</v>
      </c>
    </row>
    <row r="191" spans="2:18" x14ac:dyDescent="0.25">
      <c r="B191" s="8" t="s">
        <v>278</v>
      </c>
      <c r="C191" s="9">
        <v>46092</v>
      </c>
      <c r="D191" s="10" t="s">
        <v>94</v>
      </c>
      <c r="E191" s="10" t="s">
        <v>108</v>
      </c>
      <c r="F191" s="10" t="s">
        <v>72</v>
      </c>
      <c r="G191" s="10" t="s">
        <v>54</v>
      </c>
      <c r="H191" s="10" t="s">
        <v>75</v>
      </c>
      <c r="I191" s="11">
        <v>3691.25</v>
      </c>
      <c r="J191" s="11">
        <v>1565.55</v>
      </c>
      <c r="K191" s="12">
        <v>85257</v>
      </c>
      <c r="L191" s="12">
        <v>4473</v>
      </c>
      <c r="M191" s="15">
        <f>CampaignData[[#This Row],[Clicks]]/CampaignData[[#This Row],[Impressions]]</f>
        <v>5.2464900242795313E-2</v>
      </c>
      <c r="N191" s="11">
        <v>48</v>
      </c>
      <c r="O191" s="11">
        <v>1884.54</v>
      </c>
      <c r="P191" s="13">
        <f>CampaignData[[#This Row],[Revenue ($)]]/CampaignData[[#This Row],[Spend ($)]]</f>
        <v>1.203755868544601</v>
      </c>
      <c r="Q191" s="11">
        <f>IFERROR(CampaignData[[#This Row],[Spend ($)]]/CampaignData[[#This Row],[Conversions]],0)</f>
        <v>32.615625000000001</v>
      </c>
      <c r="R191" s="10" t="s">
        <v>50</v>
      </c>
    </row>
    <row r="192" spans="2:18" x14ac:dyDescent="0.25">
      <c r="B192" s="8" t="s">
        <v>279</v>
      </c>
      <c r="C192" s="9">
        <v>46092</v>
      </c>
      <c r="D192" s="10" t="s">
        <v>94</v>
      </c>
      <c r="E192" s="10" t="s">
        <v>110</v>
      </c>
      <c r="F192" s="10" t="s">
        <v>72</v>
      </c>
      <c r="G192" s="10" t="s">
        <v>54</v>
      </c>
      <c r="H192" s="10" t="s">
        <v>49</v>
      </c>
      <c r="I192" s="11">
        <v>4256.13</v>
      </c>
      <c r="J192" s="11">
        <v>285.19</v>
      </c>
      <c r="K192" s="12">
        <v>31790</v>
      </c>
      <c r="L192" s="12">
        <v>361</v>
      </c>
      <c r="M192" s="15">
        <f>CampaignData[[#This Row],[Clicks]]/CampaignData[[#This Row],[Impressions]]</f>
        <v>1.1355772255426234E-2</v>
      </c>
      <c r="N192" s="11">
        <v>6</v>
      </c>
      <c r="O192" s="11">
        <v>485.99</v>
      </c>
      <c r="P192" s="13">
        <f>CampaignData[[#This Row],[Revenue ($)]]/CampaignData[[#This Row],[Spend ($)]]</f>
        <v>1.7040920088362146</v>
      </c>
      <c r="Q192" s="11">
        <f>IFERROR(CampaignData[[#This Row],[Spend ($)]]/CampaignData[[#This Row],[Conversions]],0)</f>
        <v>47.531666666666666</v>
      </c>
      <c r="R192" s="10" t="s">
        <v>50</v>
      </c>
    </row>
    <row r="193" spans="2:18" x14ac:dyDescent="0.25">
      <c r="B193" s="8" t="s">
        <v>280</v>
      </c>
      <c r="C193" s="9">
        <v>46092</v>
      </c>
      <c r="D193" s="10" t="s">
        <v>94</v>
      </c>
      <c r="E193" s="10" t="s">
        <v>84</v>
      </c>
      <c r="F193" s="10" t="s">
        <v>65</v>
      </c>
      <c r="G193" s="10" t="s">
        <v>81</v>
      </c>
      <c r="H193" s="10" t="s">
        <v>75</v>
      </c>
      <c r="I193" s="11">
        <v>863.24</v>
      </c>
      <c r="J193" s="11">
        <v>863.24</v>
      </c>
      <c r="K193" s="12">
        <v>73728</v>
      </c>
      <c r="L193" s="12">
        <v>4035</v>
      </c>
      <c r="M193" s="15">
        <f>CampaignData[[#This Row],[Clicks]]/CampaignData[[#This Row],[Impressions]]</f>
        <v>5.4728190104166664E-2</v>
      </c>
      <c r="N193" s="11">
        <v>44</v>
      </c>
      <c r="O193" s="11">
        <v>3414.45</v>
      </c>
      <c r="P193" s="13">
        <f>CampaignData[[#This Row],[Revenue ($)]]/CampaignData[[#This Row],[Spend ($)]]</f>
        <v>3.9553889995829663</v>
      </c>
      <c r="Q193" s="11">
        <f>IFERROR(CampaignData[[#This Row],[Spend ($)]]/CampaignData[[#This Row],[Conversions]],0)</f>
        <v>19.619090909090911</v>
      </c>
      <c r="R193" s="10" t="s">
        <v>50</v>
      </c>
    </row>
    <row r="194" spans="2:18" x14ac:dyDescent="0.25">
      <c r="B194" s="8" t="s">
        <v>281</v>
      </c>
      <c r="C194" s="9">
        <v>46092</v>
      </c>
      <c r="D194" s="10" t="s">
        <v>52</v>
      </c>
      <c r="E194" s="10" t="s">
        <v>112</v>
      </c>
      <c r="F194" s="10" t="s">
        <v>72</v>
      </c>
      <c r="G194" s="10" t="s">
        <v>48</v>
      </c>
      <c r="H194" s="10" t="s">
        <v>49</v>
      </c>
      <c r="I194" s="11">
        <v>3515.7</v>
      </c>
      <c r="J194" s="11">
        <v>196.28</v>
      </c>
      <c r="K194" s="12">
        <v>24698</v>
      </c>
      <c r="L194" s="12">
        <v>576</v>
      </c>
      <c r="M194" s="15">
        <f>CampaignData[[#This Row],[Clicks]]/CampaignData[[#This Row],[Impressions]]</f>
        <v>2.3321726455583447E-2</v>
      </c>
      <c r="N194" s="11">
        <v>89</v>
      </c>
      <c r="O194" s="11">
        <v>16704.22</v>
      </c>
      <c r="P194" s="13">
        <f>CampaignData[[#This Row],[Revenue ($)]]/CampaignData[[#This Row],[Spend ($)]]</f>
        <v>85.104035051966591</v>
      </c>
      <c r="Q194" s="11">
        <f>IFERROR(CampaignData[[#This Row],[Spend ($)]]/CampaignData[[#This Row],[Conversions]],0)</f>
        <v>2.2053932584269664</v>
      </c>
      <c r="R194" s="10" t="s">
        <v>67</v>
      </c>
    </row>
    <row r="195" spans="2:18" x14ac:dyDescent="0.25">
      <c r="B195" s="8" t="s">
        <v>282</v>
      </c>
      <c r="C195" s="9">
        <v>46093</v>
      </c>
      <c r="D195" s="10" t="s">
        <v>78</v>
      </c>
      <c r="E195" s="10" t="s">
        <v>86</v>
      </c>
      <c r="F195" s="10" t="s">
        <v>39</v>
      </c>
      <c r="G195" s="10" t="s">
        <v>81</v>
      </c>
      <c r="H195" s="10" t="s">
        <v>69</v>
      </c>
      <c r="I195" s="11">
        <v>4026.91</v>
      </c>
      <c r="J195" s="11">
        <v>518.29999999999995</v>
      </c>
      <c r="K195" s="12">
        <v>16637</v>
      </c>
      <c r="L195" s="12">
        <v>365</v>
      </c>
      <c r="M195" s="15">
        <f>CampaignData[[#This Row],[Clicks]]/CampaignData[[#This Row],[Impressions]]</f>
        <v>2.1939051511690809E-2</v>
      </c>
      <c r="N195" s="11">
        <v>9</v>
      </c>
      <c r="O195" s="11">
        <v>1037.28</v>
      </c>
      <c r="P195" s="13">
        <f>CampaignData[[#This Row],[Revenue ($)]]/CampaignData[[#This Row],[Spend ($)]]</f>
        <v>2.0013119814779086</v>
      </c>
      <c r="Q195" s="11">
        <f>IFERROR(CampaignData[[#This Row],[Spend ($)]]/CampaignData[[#This Row],[Conversions]],0)</f>
        <v>57.588888888888881</v>
      </c>
      <c r="R195" s="10" t="s">
        <v>50</v>
      </c>
    </row>
    <row r="196" spans="2:18" x14ac:dyDescent="0.25">
      <c r="B196" s="8" t="s">
        <v>283</v>
      </c>
      <c r="C196" s="9">
        <v>46093</v>
      </c>
      <c r="D196" s="10" t="s">
        <v>45</v>
      </c>
      <c r="E196" s="10" t="s">
        <v>137</v>
      </c>
      <c r="F196" s="10" t="s">
        <v>58</v>
      </c>
      <c r="G196" s="10" t="s">
        <v>54</v>
      </c>
      <c r="H196" s="10" t="s">
        <v>69</v>
      </c>
      <c r="I196" s="11">
        <v>3437.82</v>
      </c>
      <c r="J196" s="11">
        <v>171.12</v>
      </c>
      <c r="K196" s="12">
        <v>72053</v>
      </c>
      <c r="L196" s="12">
        <v>744</v>
      </c>
      <c r="M196" s="15">
        <f>CampaignData[[#This Row],[Clicks]]/CampaignData[[#This Row],[Impressions]]</f>
        <v>1.0325732446948774E-2</v>
      </c>
      <c r="N196" s="11">
        <v>6</v>
      </c>
      <c r="O196" s="11">
        <v>548.91</v>
      </c>
      <c r="P196" s="13">
        <f>CampaignData[[#This Row],[Revenue ($)]]/CampaignData[[#This Row],[Spend ($)]]</f>
        <v>3.2077489481065915</v>
      </c>
      <c r="Q196" s="11">
        <f>IFERROR(CampaignData[[#This Row],[Spend ($)]]/CampaignData[[#This Row],[Conversions]],0)</f>
        <v>28.52</v>
      </c>
      <c r="R196" s="10" t="s">
        <v>67</v>
      </c>
    </row>
    <row r="197" spans="2:18" x14ac:dyDescent="0.25">
      <c r="B197" s="8" t="s">
        <v>284</v>
      </c>
      <c r="C197" s="9">
        <v>46093</v>
      </c>
      <c r="D197" s="10" t="s">
        <v>52</v>
      </c>
      <c r="E197" s="10" t="s">
        <v>53</v>
      </c>
      <c r="F197" s="10" t="s">
        <v>58</v>
      </c>
      <c r="G197" s="10" t="s">
        <v>87</v>
      </c>
      <c r="H197" s="10" t="s">
        <v>55</v>
      </c>
      <c r="I197" s="11">
        <v>1424.29</v>
      </c>
      <c r="J197" s="11">
        <v>137.66999999999999</v>
      </c>
      <c r="K197" s="12">
        <v>27875</v>
      </c>
      <c r="L197" s="12">
        <v>861</v>
      </c>
      <c r="M197" s="15">
        <f>CampaignData[[#This Row],[Clicks]]/CampaignData[[#This Row],[Impressions]]</f>
        <v>3.0887892376681613E-2</v>
      </c>
      <c r="N197" s="11">
        <v>136</v>
      </c>
      <c r="O197" s="11">
        <v>16560.86</v>
      </c>
      <c r="P197" s="13">
        <f>CampaignData[[#This Row],[Revenue ($)]]/CampaignData[[#This Row],[Spend ($)]]</f>
        <v>120.29389118907534</v>
      </c>
      <c r="Q197" s="11">
        <f>IFERROR(CampaignData[[#This Row],[Spend ($)]]/CampaignData[[#This Row],[Conversions]],0)</f>
        <v>1.0122794117647058</v>
      </c>
      <c r="R197" s="10" t="s">
        <v>50</v>
      </c>
    </row>
    <row r="198" spans="2:18" x14ac:dyDescent="0.25">
      <c r="B198" s="8" t="s">
        <v>285</v>
      </c>
      <c r="C198" s="9">
        <v>46093</v>
      </c>
      <c r="D198" s="10" t="s">
        <v>104</v>
      </c>
      <c r="E198" s="10" t="s">
        <v>84</v>
      </c>
      <c r="F198" s="10" t="s">
        <v>72</v>
      </c>
      <c r="G198" s="10" t="s">
        <v>54</v>
      </c>
      <c r="H198" s="10" t="s">
        <v>75</v>
      </c>
      <c r="I198" s="11">
        <v>3742.08</v>
      </c>
      <c r="J198" s="11">
        <v>3742.08</v>
      </c>
      <c r="K198" s="12">
        <v>89838</v>
      </c>
      <c r="L198" s="12">
        <v>674</v>
      </c>
      <c r="M198" s="15">
        <f>CampaignData[[#This Row],[Clicks]]/CampaignData[[#This Row],[Impressions]]</f>
        <v>7.5023931966428457E-3</v>
      </c>
      <c r="N198" s="11">
        <v>20</v>
      </c>
      <c r="O198" s="11">
        <v>4964.74</v>
      </c>
      <c r="P198" s="13">
        <f>CampaignData[[#This Row],[Revenue ($)]]/CampaignData[[#This Row],[Spend ($)]]</f>
        <v>1.326732726184368</v>
      </c>
      <c r="Q198" s="11">
        <f>IFERROR(CampaignData[[#This Row],[Spend ($)]]/CampaignData[[#This Row],[Conversions]],0)</f>
        <v>187.10399999999998</v>
      </c>
      <c r="R198" s="10" t="s">
        <v>56</v>
      </c>
    </row>
    <row r="199" spans="2:18" x14ac:dyDescent="0.25">
      <c r="B199" s="8" t="s">
        <v>286</v>
      </c>
      <c r="C199" s="9">
        <v>46094</v>
      </c>
      <c r="D199" s="10" t="s">
        <v>63</v>
      </c>
      <c r="E199" s="10" t="s">
        <v>53</v>
      </c>
      <c r="F199" s="10" t="s">
        <v>39</v>
      </c>
      <c r="G199" s="10" t="s">
        <v>59</v>
      </c>
      <c r="H199" s="10" t="s">
        <v>66</v>
      </c>
      <c r="I199" s="11">
        <v>2830.94</v>
      </c>
      <c r="J199" s="11">
        <v>2830.94</v>
      </c>
      <c r="K199" s="12">
        <v>42333</v>
      </c>
      <c r="L199" s="12">
        <v>786</v>
      </c>
      <c r="M199" s="15">
        <f>CampaignData[[#This Row],[Clicks]]/CampaignData[[#This Row],[Impressions]]</f>
        <v>1.8567075331301822E-2</v>
      </c>
      <c r="N199" s="11">
        <v>48</v>
      </c>
      <c r="O199" s="11">
        <v>4887.24</v>
      </c>
      <c r="P199" s="13">
        <f>CampaignData[[#This Row],[Revenue ($)]]/CampaignData[[#This Row],[Spend ($)]]</f>
        <v>1.7263665072378784</v>
      </c>
      <c r="Q199" s="11">
        <f>IFERROR(CampaignData[[#This Row],[Spend ($)]]/CampaignData[[#This Row],[Conversions]],0)</f>
        <v>58.977916666666665</v>
      </c>
      <c r="R199" s="10" t="s">
        <v>50</v>
      </c>
    </row>
    <row r="200" spans="2:18" x14ac:dyDescent="0.25">
      <c r="B200" s="8" t="s">
        <v>287</v>
      </c>
      <c r="C200" s="9">
        <v>46094</v>
      </c>
      <c r="D200" s="10" t="s">
        <v>78</v>
      </c>
      <c r="E200" s="10" t="s">
        <v>90</v>
      </c>
      <c r="F200" s="10" t="s">
        <v>65</v>
      </c>
      <c r="G200" s="10" t="s">
        <v>87</v>
      </c>
      <c r="H200" s="10" t="s">
        <v>75</v>
      </c>
      <c r="I200" s="11">
        <v>4112.75</v>
      </c>
      <c r="J200" s="11">
        <v>4112.75</v>
      </c>
      <c r="K200" s="12">
        <v>114138</v>
      </c>
      <c r="L200" s="12">
        <v>6617</v>
      </c>
      <c r="M200" s="15">
        <f>CampaignData[[#This Row],[Clicks]]/CampaignData[[#This Row],[Impressions]]</f>
        <v>5.7973680982670098E-2</v>
      </c>
      <c r="N200" s="11">
        <v>298</v>
      </c>
      <c r="O200" s="11">
        <v>27375.23</v>
      </c>
      <c r="P200" s="13">
        <f>CampaignData[[#This Row],[Revenue ($)]]/CampaignData[[#This Row],[Spend ($)]]</f>
        <v>6.656186250075983</v>
      </c>
      <c r="Q200" s="11">
        <f>IFERROR(CampaignData[[#This Row],[Spend ($)]]/CampaignData[[#This Row],[Conversions]],0)</f>
        <v>13.801174496644295</v>
      </c>
      <c r="R200" s="10" t="s">
        <v>50</v>
      </c>
    </row>
    <row r="201" spans="2:18" x14ac:dyDescent="0.25">
      <c r="B201" s="8" t="s">
        <v>288</v>
      </c>
      <c r="C201" s="9">
        <v>46094</v>
      </c>
      <c r="D201" s="10" t="s">
        <v>94</v>
      </c>
      <c r="E201" s="10" t="s">
        <v>53</v>
      </c>
      <c r="F201" s="10" t="s">
        <v>39</v>
      </c>
      <c r="G201" s="10" t="s">
        <v>87</v>
      </c>
      <c r="H201" s="10" t="s">
        <v>66</v>
      </c>
      <c r="I201" s="11">
        <v>3282.15</v>
      </c>
      <c r="J201" s="11">
        <v>1531.35</v>
      </c>
      <c r="K201" s="12">
        <v>129064</v>
      </c>
      <c r="L201" s="12">
        <v>1845</v>
      </c>
      <c r="M201" s="15">
        <f>CampaignData[[#This Row],[Clicks]]/CampaignData[[#This Row],[Impressions]]</f>
        <v>1.4295233372590343E-2</v>
      </c>
      <c r="N201" s="11">
        <v>18</v>
      </c>
      <c r="O201" s="11">
        <v>1052.8800000000001</v>
      </c>
      <c r="P201" s="13">
        <f>CampaignData[[#This Row],[Revenue ($)]]/CampaignData[[#This Row],[Spend ($)]]</f>
        <v>0.68755020080321294</v>
      </c>
      <c r="Q201" s="11">
        <f>IFERROR(CampaignData[[#This Row],[Spend ($)]]/CampaignData[[#This Row],[Conversions]],0)</f>
        <v>85.074999999999989</v>
      </c>
      <c r="R201" s="10" t="s">
        <v>67</v>
      </c>
    </row>
    <row r="202" spans="2:18" x14ac:dyDescent="0.25">
      <c r="B202" s="8" t="s">
        <v>289</v>
      </c>
      <c r="C202" s="9">
        <v>46094</v>
      </c>
      <c r="D202" s="10" t="s">
        <v>52</v>
      </c>
      <c r="E202" s="10" t="s">
        <v>143</v>
      </c>
      <c r="F202" s="10" t="s">
        <v>39</v>
      </c>
      <c r="G202" s="10" t="s">
        <v>87</v>
      </c>
      <c r="H202" s="10" t="s">
        <v>69</v>
      </c>
      <c r="I202" s="11">
        <v>4199</v>
      </c>
      <c r="J202" s="11">
        <v>76.38</v>
      </c>
      <c r="K202" s="12">
        <v>20670</v>
      </c>
      <c r="L202" s="12">
        <v>655</v>
      </c>
      <c r="M202" s="15">
        <f>CampaignData[[#This Row],[Clicks]]/CampaignData[[#This Row],[Impressions]]</f>
        <v>3.1688437348814706E-2</v>
      </c>
      <c r="N202" s="11">
        <v>53</v>
      </c>
      <c r="O202" s="11">
        <v>9249.82</v>
      </c>
      <c r="P202" s="13">
        <f>CampaignData[[#This Row],[Revenue ($)]]/CampaignData[[#This Row],[Spend ($)]]</f>
        <v>121.10264467137995</v>
      </c>
      <c r="Q202" s="11">
        <f>IFERROR(CampaignData[[#This Row],[Spend ($)]]/CampaignData[[#This Row],[Conversions]],0)</f>
        <v>1.4411320754716981</v>
      </c>
      <c r="R202" s="10" t="s">
        <v>67</v>
      </c>
    </row>
    <row r="203" spans="2:18" x14ac:dyDescent="0.25">
      <c r="B203" s="8" t="s">
        <v>290</v>
      </c>
      <c r="C203" s="9">
        <v>46095</v>
      </c>
      <c r="D203" s="10" t="s">
        <v>63</v>
      </c>
      <c r="E203" s="10" t="s">
        <v>92</v>
      </c>
      <c r="F203" s="10" t="s">
        <v>72</v>
      </c>
      <c r="G203" s="10" t="s">
        <v>48</v>
      </c>
      <c r="H203" s="10" t="s">
        <v>75</v>
      </c>
      <c r="I203" s="11">
        <v>4160.6400000000003</v>
      </c>
      <c r="J203" s="11">
        <v>4160.6400000000003</v>
      </c>
      <c r="K203" s="12">
        <v>129818</v>
      </c>
      <c r="L203" s="12">
        <v>7233</v>
      </c>
      <c r="M203" s="15">
        <f>CampaignData[[#This Row],[Clicks]]/CampaignData[[#This Row],[Impressions]]</f>
        <v>5.5716464588885982E-2</v>
      </c>
      <c r="N203" s="11">
        <v>273</v>
      </c>
      <c r="O203" s="11">
        <v>61934.97</v>
      </c>
      <c r="P203" s="13">
        <f>CampaignData[[#This Row],[Revenue ($)]]/CampaignData[[#This Row],[Spend ($)]]</f>
        <v>14.885923800184585</v>
      </c>
      <c r="Q203" s="11">
        <f>IFERROR(CampaignData[[#This Row],[Spend ($)]]/CampaignData[[#This Row],[Conversions]],0)</f>
        <v>15.240439560439562</v>
      </c>
      <c r="R203" s="10" t="s">
        <v>67</v>
      </c>
    </row>
    <row r="204" spans="2:18" x14ac:dyDescent="0.25">
      <c r="B204" s="8" t="s">
        <v>291</v>
      </c>
      <c r="C204" s="9">
        <v>46095</v>
      </c>
      <c r="D204" s="10" t="s">
        <v>94</v>
      </c>
      <c r="E204" s="10" t="s">
        <v>95</v>
      </c>
      <c r="F204" s="10" t="s">
        <v>65</v>
      </c>
      <c r="G204" s="10" t="s">
        <v>87</v>
      </c>
      <c r="H204" s="10" t="s">
        <v>55</v>
      </c>
      <c r="I204" s="11">
        <v>1227.74</v>
      </c>
      <c r="J204" s="11">
        <v>471.96</v>
      </c>
      <c r="K204" s="12">
        <v>22756</v>
      </c>
      <c r="L204" s="12">
        <v>1026</v>
      </c>
      <c r="M204" s="15">
        <f>CampaignData[[#This Row],[Clicks]]/CampaignData[[#This Row],[Impressions]]</f>
        <v>4.5087010019335558E-2</v>
      </c>
      <c r="N204" s="11">
        <v>9</v>
      </c>
      <c r="O204" s="11">
        <v>668.23</v>
      </c>
      <c r="P204" s="13">
        <f>CampaignData[[#This Row],[Revenue ($)]]/CampaignData[[#This Row],[Spend ($)]]</f>
        <v>1.4158615136876007</v>
      </c>
      <c r="Q204" s="11">
        <f>IFERROR(CampaignData[[#This Row],[Spend ($)]]/CampaignData[[#This Row],[Conversions]],0)</f>
        <v>52.44</v>
      </c>
      <c r="R204" s="10" t="s">
        <v>50</v>
      </c>
    </row>
    <row r="205" spans="2:18" x14ac:dyDescent="0.25">
      <c r="B205" s="8" t="s">
        <v>292</v>
      </c>
      <c r="C205" s="9">
        <v>46095</v>
      </c>
      <c r="D205" s="10" t="s">
        <v>104</v>
      </c>
      <c r="E205" s="10" t="s">
        <v>147</v>
      </c>
      <c r="F205" s="10" t="s">
        <v>39</v>
      </c>
      <c r="G205" s="10" t="s">
        <v>59</v>
      </c>
      <c r="H205" s="10" t="s">
        <v>66</v>
      </c>
      <c r="I205" s="11">
        <v>2971.4</v>
      </c>
      <c r="J205" s="11">
        <v>2971.4</v>
      </c>
      <c r="K205" s="12">
        <v>41806</v>
      </c>
      <c r="L205" s="12">
        <v>1980</v>
      </c>
      <c r="M205" s="15">
        <f>CampaignData[[#This Row],[Clicks]]/CampaignData[[#This Row],[Impressions]]</f>
        <v>4.7361622733578912E-2</v>
      </c>
      <c r="N205" s="11">
        <v>131</v>
      </c>
      <c r="O205" s="11">
        <v>97168.639999999999</v>
      </c>
      <c r="P205" s="13">
        <f>CampaignData[[#This Row],[Revenue ($)]]/CampaignData[[#This Row],[Spend ($)]]</f>
        <v>32.701299050952414</v>
      </c>
      <c r="Q205" s="11">
        <f>IFERROR(CampaignData[[#This Row],[Spend ($)]]/CampaignData[[#This Row],[Conversions]],0)</f>
        <v>22.682442748091603</v>
      </c>
      <c r="R205" s="10" t="s">
        <v>50</v>
      </c>
    </row>
    <row r="206" spans="2:18" x14ac:dyDescent="0.25">
      <c r="B206" s="8" t="s">
        <v>293</v>
      </c>
      <c r="C206" s="9">
        <v>46096</v>
      </c>
      <c r="D206" s="10" t="s">
        <v>63</v>
      </c>
      <c r="E206" s="10" t="s">
        <v>202</v>
      </c>
      <c r="F206" s="10" t="s">
        <v>72</v>
      </c>
      <c r="G206" s="10" t="s">
        <v>48</v>
      </c>
      <c r="H206" s="10" t="s">
        <v>75</v>
      </c>
      <c r="I206" s="11">
        <v>2600.5</v>
      </c>
      <c r="J206" s="11">
        <v>2600.5</v>
      </c>
      <c r="K206" s="12">
        <v>125441</v>
      </c>
      <c r="L206" s="12">
        <v>2581</v>
      </c>
      <c r="M206" s="15">
        <f>CampaignData[[#This Row],[Clicks]]/CampaignData[[#This Row],[Impressions]]</f>
        <v>2.0575409953683406E-2</v>
      </c>
      <c r="N206" s="11">
        <v>106</v>
      </c>
      <c r="O206" s="11">
        <v>17677.3</v>
      </c>
      <c r="P206" s="13">
        <f>CampaignData[[#This Row],[Revenue ($)]]/CampaignData[[#This Row],[Spend ($)]]</f>
        <v>6.7976542972505287</v>
      </c>
      <c r="Q206" s="11">
        <f>IFERROR(CampaignData[[#This Row],[Spend ($)]]/CampaignData[[#This Row],[Conversions]],0)</f>
        <v>24.533018867924529</v>
      </c>
      <c r="R206" s="10" t="s">
        <v>50</v>
      </c>
    </row>
    <row r="207" spans="2:18" x14ac:dyDescent="0.25">
      <c r="B207" s="8" t="s">
        <v>294</v>
      </c>
      <c r="C207" s="9">
        <v>46096</v>
      </c>
      <c r="D207" s="10" t="s">
        <v>78</v>
      </c>
      <c r="E207" s="10" t="s">
        <v>121</v>
      </c>
      <c r="F207" s="10" t="s">
        <v>47</v>
      </c>
      <c r="G207" s="10" t="s">
        <v>48</v>
      </c>
      <c r="H207" s="10" t="s">
        <v>69</v>
      </c>
      <c r="I207" s="11">
        <v>1853.02</v>
      </c>
      <c r="J207" s="11">
        <v>1853.02</v>
      </c>
      <c r="K207" s="12">
        <v>61877</v>
      </c>
      <c r="L207" s="12">
        <v>3332</v>
      </c>
      <c r="M207" s="15">
        <f>CampaignData[[#This Row],[Clicks]]/CampaignData[[#This Row],[Impressions]]</f>
        <v>5.38487644843803E-2</v>
      </c>
      <c r="N207" s="11">
        <v>118</v>
      </c>
      <c r="O207" s="11">
        <v>15517.35</v>
      </c>
      <c r="P207" s="13">
        <f>CampaignData[[#This Row],[Revenue ($)]]/CampaignData[[#This Row],[Spend ($)]]</f>
        <v>8.3740866261562203</v>
      </c>
      <c r="Q207" s="11">
        <f>IFERROR(CampaignData[[#This Row],[Spend ($)]]/CampaignData[[#This Row],[Conversions]],0)</f>
        <v>15.703559322033898</v>
      </c>
      <c r="R207" s="10" t="s">
        <v>67</v>
      </c>
    </row>
    <row r="208" spans="2:18" x14ac:dyDescent="0.25">
      <c r="B208" s="8" t="s">
        <v>295</v>
      </c>
      <c r="C208" s="9">
        <v>46096</v>
      </c>
      <c r="D208" s="10" t="s">
        <v>45</v>
      </c>
      <c r="E208" s="10" t="s">
        <v>71</v>
      </c>
      <c r="F208" s="10" t="s">
        <v>65</v>
      </c>
      <c r="G208" s="10" t="s">
        <v>54</v>
      </c>
      <c r="H208" s="10" t="s">
        <v>66</v>
      </c>
      <c r="I208" s="11">
        <v>1323.57</v>
      </c>
      <c r="J208" s="11">
        <v>905.88</v>
      </c>
      <c r="K208" s="12">
        <v>129165</v>
      </c>
      <c r="L208" s="12">
        <v>7549</v>
      </c>
      <c r="M208" s="15">
        <f>CampaignData[[#This Row],[Clicks]]/CampaignData[[#This Row],[Impressions]]</f>
        <v>5.8444625091936674E-2</v>
      </c>
      <c r="N208" s="11">
        <v>119</v>
      </c>
      <c r="O208" s="11">
        <v>9590.4</v>
      </c>
      <c r="P208" s="13">
        <f>CampaignData[[#This Row],[Revenue ($)]]/CampaignData[[#This Row],[Spend ($)]]</f>
        <v>10.58683269307193</v>
      </c>
      <c r="Q208" s="11">
        <f>IFERROR(CampaignData[[#This Row],[Spend ($)]]/CampaignData[[#This Row],[Conversions]],0)</f>
        <v>7.6124369747899161</v>
      </c>
      <c r="R208" s="10" t="s">
        <v>67</v>
      </c>
    </row>
    <row r="209" spans="2:18" x14ac:dyDescent="0.25">
      <c r="B209" s="8" t="s">
        <v>296</v>
      </c>
      <c r="C209" s="9">
        <v>46096</v>
      </c>
      <c r="D209" s="10" t="s">
        <v>45</v>
      </c>
      <c r="E209" s="10" t="s">
        <v>46</v>
      </c>
      <c r="F209" s="10" t="s">
        <v>72</v>
      </c>
      <c r="G209" s="10" t="s">
        <v>59</v>
      </c>
      <c r="H209" s="10" t="s">
        <v>66</v>
      </c>
      <c r="I209" s="11">
        <v>1303.19</v>
      </c>
      <c r="J209" s="11">
        <v>15.96</v>
      </c>
      <c r="K209" s="12">
        <v>9952</v>
      </c>
      <c r="L209" s="12">
        <v>114</v>
      </c>
      <c r="M209" s="15">
        <f>CampaignData[[#This Row],[Clicks]]/CampaignData[[#This Row],[Impressions]]</f>
        <v>1.1454983922829582E-2</v>
      </c>
      <c r="N209" s="11">
        <v>0</v>
      </c>
      <c r="O209" s="11">
        <v>0</v>
      </c>
      <c r="P209" s="13">
        <f>CampaignData[[#This Row],[Revenue ($)]]/CampaignData[[#This Row],[Spend ($)]]</f>
        <v>0</v>
      </c>
      <c r="Q209" s="11">
        <f>IFERROR(CampaignData[[#This Row],[Spend ($)]]/CampaignData[[#This Row],[Conversions]],0)</f>
        <v>0</v>
      </c>
      <c r="R209" s="10" t="s">
        <v>67</v>
      </c>
    </row>
    <row r="210" spans="2:18" x14ac:dyDescent="0.25">
      <c r="B210" s="8" t="s">
        <v>297</v>
      </c>
      <c r="C210" s="9">
        <v>46096</v>
      </c>
      <c r="D210" s="10" t="s">
        <v>52</v>
      </c>
      <c r="E210" s="10" t="s">
        <v>237</v>
      </c>
      <c r="F210" s="10" t="s">
        <v>58</v>
      </c>
      <c r="G210" s="10" t="s">
        <v>59</v>
      </c>
      <c r="H210" s="10" t="s">
        <v>55</v>
      </c>
      <c r="I210" s="11">
        <v>932.47</v>
      </c>
      <c r="J210" s="11">
        <v>283.36</v>
      </c>
      <c r="K210" s="12">
        <v>14423</v>
      </c>
      <c r="L210" s="12">
        <v>312</v>
      </c>
      <c r="M210" s="15">
        <f>CampaignData[[#This Row],[Clicks]]/CampaignData[[#This Row],[Impressions]]</f>
        <v>2.1632115371281981E-2</v>
      </c>
      <c r="N210" s="11">
        <v>54</v>
      </c>
      <c r="O210" s="11">
        <v>9956.27</v>
      </c>
      <c r="P210" s="13">
        <f>CampaignData[[#This Row],[Revenue ($)]]/CampaignData[[#This Row],[Spend ($)]]</f>
        <v>35.136469508752114</v>
      </c>
      <c r="Q210" s="11">
        <f>IFERROR(CampaignData[[#This Row],[Spend ($)]]/CampaignData[[#This Row],[Conversions]],0)</f>
        <v>5.2474074074074073</v>
      </c>
      <c r="R210" s="10" t="s">
        <v>56</v>
      </c>
    </row>
    <row r="211" spans="2:18" x14ac:dyDescent="0.25">
      <c r="B211" s="8" t="s">
        <v>298</v>
      </c>
      <c r="C211" s="9">
        <v>46096</v>
      </c>
      <c r="D211" s="10" t="s">
        <v>52</v>
      </c>
      <c r="E211" s="10" t="s">
        <v>61</v>
      </c>
      <c r="F211" s="10" t="s">
        <v>39</v>
      </c>
      <c r="G211" s="10" t="s">
        <v>81</v>
      </c>
      <c r="H211" s="10" t="s">
        <v>55</v>
      </c>
      <c r="I211" s="11">
        <v>1016.72</v>
      </c>
      <c r="J211" s="11">
        <v>64.569999999999993</v>
      </c>
      <c r="K211" s="12">
        <v>13582</v>
      </c>
      <c r="L211" s="12">
        <v>177</v>
      </c>
      <c r="M211" s="15">
        <f>CampaignData[[#This Row],[Clicks]]/CampaignData[[#This Row],[Impressions]]</f>
        <v>1.3031954056839936E-2</v>
      </c>
      <c r="N211" s="11">
        <v>14</v>
      </c>
      <c r="O211" s="11">
        <v>1876.16</v>
      </c>
      <c r="P211" s="13">
        <f>CampaignData[[#This Row],[Revenue ($)]]/CampaignData[[#This Row],[Spend ($)]]</f>
        <v>29.05621805792164</v>
      </c>
      <c r="Q211" s="11">
        <f>IFERROR(CampaignData[[#This Row],[Spend ($)]]/CampaignData[[#This Row],[Conversions]],0)</f>
        <v>4.6121428571428567</v>
      </c>
      <c r="R211" s="10" t="s">
        <v>50</v>
      </c>
    </row>
    <row r="212" spans="2:18" x14ac:dyDescent="0.25">
      <c r="B212" s="8" t="s">
        <v>299</v>
      </c>
      <c r="C212" s="9">
        <v>46096</v>
      </c>
      <c r="D212" s="10" t="s">
        <v>104</v>
      </c>
      <c r="E212" s="10" t="s">
        <v>179</v>
      </c>
      <c r="F212" s="10" t="s">
        <v>65</v>
      </c>
      <c r="G212" s="10" t="s">
        <v>59</v>
      </c>
      <c r="H212" s="10" t="s">
        <v>69</v>
      </c>
      <c r="I212" s="11">
        <v>721.82</v>
      </c>
      <c r="J212" s="11">
        <v>721.82</v>
      </c>
      <c r="K212" s="12">
        <v>15369</v>
      </c>
      <c r="L212" s="12">
        <v>368</v>
      </c>
      <c r="M212" s="15">
        <f>CampaignData[[#This Row],[Clicks]]/CampaignData[[#This Row],[Impressions]]</f>
        <v>2.394430346802004E-2</v>
      </c>
      <c r="N212" s="11">
        <v>10</v>
      </c>
      <c r="O212" s="11">
        <v>2123.33</v>
      </c>
      <c r="P212" s="13">
        <f>CampaignData[[#This Row],[Revenue ($)]]/CampaignData[[#This Row],[Spend ($)]]</f>
        <v>2.9416336482779637</v>
      </c>
      <c r="Q212" s="11">
        <f>IFERROR(CampaignData[[#This Row],[Spend ($)]]/CampaignData[[#This Row],[Conversions]],0)</f>
        <v>72.182000000000002</v>
      </c>
      <c r="R212" s="10" t="s">
        <v>50</v>
      </c>
    </row>
    <row r="213" spans="2:18" x14ac:dyDescent="0.25">
      <c r="B213" s="8" t="s">
        <v>300</v>
      </c>
      <c r="C213" s="9">
        <v>46097</v>
      </c>
      <c r="D213" s="10" t="s">
        <v>63</v>
      </c>
      <c r="E213" s="10" t="s">
        <v>64</v>
      </c>
      <c r="F213" s="10" t="s">
        <v>65</v>
      </c>
      <c r="G213" s="10" t="s">
        <v>54</v>
      </c>
      <c r="H213" s="10" t="s">
        <v>66</v>
      </c>
      <c r="I213" s="11">
        <v>3707.32</v>
      </c>
      <c r="J213" s="11">
        <v>3707.32</v>
      </c>
      <c r="K213" s="12">
        <v>103785</v>
      </c>
      <c r="L213" s="12">
        <v>5752</v>
      </c>
      <c r="M213" s="15">
        <f>CampaignData[[#This Row],[Clicks]]/CampaignData[[#This Row],[Impressions]]</f>
        <v>5.5422267186973066E-2</v>
      </c>
      <c r="N213" s="11">
        <v>446</v>
      </c>
      <c r="O213" s="11">
        <v>95029.16</v>
      </c>
      <c r="P213" s="13">
        <f>CampaignData[[#This Row],[Revenue ($)]]/CampaignData[[#This Row],[Spend ($)]]</f>
        <v>25.632845289858981</v>
      </c>
      <c r="Q213" s="11">
        <f>IFERROR(CampaignData[[#This Row],[Spend ($)]]/CampaignData[[#This Row],[Conversions]],0)</f>
        <v>8.3123766816143494</v>
      </c>
      <c r="R213" s="10" t="s">
        <v>56</v>
      </c>
    </row>
    <row r="214" spans="2:18" x14ac:dyDescent="0.25">
      <c r="B214" s="8" t="s">
        <v>301</v>
      </c>
      <c r="C214" s="9">
        <v>46097</v>
      </c>
      <c r="D214" s="10" t="s">
        <v>78</v>
      </c>
      <c r="E214" s="10" t="s">
        <v>79</v>
      </c>
      <c r="F214" s="10" t="s">
        <v>65</v>
      </c>
      <c r="G214" s="10" t="s">
        <v>48</v>
      </c>
      <c r="H214" s="10" t="s">
        <v>49</v>
      </c>
      <c r="I214" s="11">
        <v>782.26</v>
      </c>
      <c r="J214" s="11">
        <v>782.26</v>
      </c>
      <c r="K214" s="12">
        <v>104875</v>
      </c>
      <c r="L214" s="12">
        <v>3039</v>
      </c>
      <c r="M214" s="15">
        <f>CampaignData[[#This Row],[Clicks]]/CampaignData[[#This Row],[Impressions]]</f>
        <v>2.8977353992848631E-2</v>
      </c>
      <c r="N214" s="11">
        <v>145</v>
      </c>
      <c r="O214" s="11">
        <v>19136.669999999998</v>
      </c>
      <c r="P214" s="13">
        <f>CampaignData[[#This Row],[Revenue ($)]]/CampaignData[[#This Row],[Spend ($)]]</f>
        <v>24.463311430982024</v>
      </c>
      <c r="Q214" s="11">
        <f>IFERROR(CampaignData[[#This Row],[Spend ($)]]/CampaignData[[#This Row],[Conversions]],0)</f>
        <v>5.3948965517241376</v>
      </c>
      <c r="R214" s="10" t="s">
        <v>56</v>
      </c>
    </row>
    <row r="215" spans="2:18" x14ac:dyDescent="0.25">
      <c r="B215" s="8" t="s">
        <v>302</v>
      </c>
      <c r="C215" s="9">
        <v>46097</v>
      </c>
      <c r="D215" s="10" t="s">
        <v>45</v>
      </c>
      <c r="E215" s="10" t="s">
        <v>53</v>
      </c>
      <c r="F215" s="10" t="s">
        <v>58</v>
      </c>
      <c r="G215" s="10" t="s">
        <v>81</v>
      </c>
      <c r="H215" s="10" t="s">
        <v>55</v>
      </c>
      <c r="I215" s="11">
        <v>4574.8500000000004</v>
      </c>
      <c r="J215" s="11">
        <v>403.04</v>
      </c>
      <c r="K215" s="12">
        <v>123823</v>
      </c>
      <c r="L215" s="12">
        <v>1832</v>
      </c>
      <c r="M215" s="15">
        <f>CampaignData[[#This Row],[Clicks]]/CampaignData[[#This Row],[Impressions]]</f>
        <v>1.4795312664044644E-2</v>
      </c>
      <c r="N215" s="11">
        <v>22</v>
      </c>
      <c r="O215" s="11">
        <v>3159.64</v>
      </c>
      <c r="P215" s="13">
        <f>CampaignData[[#This Row],[Revenue ($)]]/CampaignData[[#This Row],[Spend ($)]]</f>
        <v>7.8395196506550215</v>
      </c>
      <c r="Q215" s="11">
        <f>IFERROR(CampaignData[[#This Row],[Spend ($)]]/CampaignData[[#This Row],[Conversions]],0)</f>
        <v>18.32</v>
      </c>
      <c r="R215" s="10" t="s">
        <v>50</v>
      </c>
    </row>
    <row r="216" spans="2:18" x14ac:dyDescent="0.25">
      <c r="B216" s="8" t="s">
        <v>303</v>
      </c>
      <c r="C216" s="9">
        <v>46098</v>
      </c>
      <c r="D216" s="10" t="s">
        <v>78</v>
      </c>
      <c r="E216" s="10" t="s">
        <v>53</v>
      </c>
      <c r="F216" s="10" t="s">
        <v>39</v>
      </c>
      <c r="G216" s="10" t="s">
        <v>48</v>
      </c>
      <c r="H216" s="10" t="s">
        <v>49</v>
      </c>
      <c r="I216" s="11">
        <v>2344.75</v>
      </c>
      <c r="J216" s="11">
        <v>2344.75</v>
      </c>
      <c r="K216" s="12">
        <v>148260</v>
      </c>
      <c r="L216" s="12">
        <v>2220</v>
      </c>
      <c r="M216" s="15">
        <f>CampaignData[[#This Row],[Clicks]]/CampaignData[[#This Row],[Impressions]]</f>
        <v>1.4973694860380412E-2</v>
      </c>
      <c r="N216" s="11">
        <v>30</v>
      </c>
      <c r="O216" s="11">
        <v>1519.75</v>
      </c>
      <c r="P216" s="13">
        <f>CampaignData[[#This Row],[Revenue ($)]]/CampaignData[[#This Row],[Spend ($)]]</f>
        <v>0.64815012261435123</v>
      </c>
      <c r="Q216" s="11">
        <f>IFERROR(CampaignData[[#This Row],[Spend ($)]]/CampaignData[[#This Row],[Conversions]],0)</f>
        <v>78.158333333333331</v>
      </c>
      <c r="R216" s="10" t="s">
        <v>67</v>
      </c>
    </row>
    <row r="217" spans="2:18" x14ac:dyDescent="0.25">
      <c r="B217" s="8" t="s">
        <v>304</v>
      </c>
      <c r="C217" s="9">
        <v>46098</v>
      </c>
      <c r="D217" s="10" t="s">
        <v>45</v>
      </c>
      <c r="E217" s="10" t="s">
        <v>157</v>
      </c>
      <c r="F217" s="10" t="s">
        <v>72</v>
      </c>
      <c r="G217" s="10" t="s">
        <v>48</v>
      </c>
      <c r="H217" s="10" t="s">
        <v>66</v>
      </c>
      <c r="I217" s="11">
        <v>432.13</v>
      </c>
      <c r="J217" s="11">
        <v>79.2</v>
      </c>
      <c r="K217" s="12">
        <v>120575</v>
      </c>
      <c r="L217" s="12">
        <v>660</v>
      </c>
      <c r="M217" s="15">
        <f>CampaignData[[#This Row],[Clicks]]/CampaignData[[#This Row],[Impressions]]</f>
        <v>5.4737715115073604E-3</v>
      </c>
      <c r="N217" s="11">
        <v>4</v>
      </c>
      <c r="O217" s="11">
        <v>350.73</v>
      </c>
      <c r="P217" s="13">
        <f>CampaignData[[#This Row],[Revenue ($)]]/CampaignData[[#This Row],[Spend ($)]]</f>
        <v>4.4284090909090912</v>
      </c>
      <c r="Q217" s="11">
        <f>IFERROR(CampaignData[[#This Row],[Spend ($)]]/CampaignData[[#This Row],[Conversions]],0)</f>
        <v>19.8</v>
      </c>
      <c r="R217" s="10" t="s">
        <v>56</v>
      </c>
    </row>
    <row r="218" spans="2:18" x14ac:dyDescent="0.25">
      <c r="B218" s="8" t="s">
        <v>305</v>
      </c>
      <c r="C218" s="9">
        <v>46098</v>
      </c>
      <c r="D218" s="10" t="s">
        <v>104</v>
      </c>
      <c r="E218" s="10" t="s">
        <v>214</v>
      </c>
      <c r="F218" s="10" t="s">
        <v>47</v>
      </c>
      <c r="G218" s="10" t="s">
        <v>54</v>
      </c>
      <c r="H218" s="10" t="s">
        <v>75</v>
      </c>
      <c r="I218" s="11">
        <v>994.95</v>
      </c>
      <c r="J218" s="11">
        <v>994.95</v>
      </c>
      <c r="K218" s="12">
        <v>144182</v>
      </c>
      <c r="L218" s="12">
        <v>1037</v>
      </c>
      <c r="M218" s="15">
        <f>CampaignData[[#This Row],[Clicks]]/CampaignData[[#This Row],[Impressions]]</f>
        <v>7.1922986225742462E-3</v>
      </c>
      <c r="N218" s="11">
        <v>66</v>
      </c>
      <c r="O218" s="11">
        <v>40045.83</v>
      </c>
      <c r="P218" s="13">
        <f>CampaignData[[#This Row],[Revenue ($)]]/CampaignData[[#This Row],[Spend ($)]]</f>
        <v>40.249087893864015</v>
      </c>
      <c r="Q218" s="11">
        <f>IFERROR(CampaignData[[#This Row],[Spend ($)]]/CampaignData[[#This Row],[Conversions]],0)</f>
        <v>15.075000000000001</v>
      </c>
      <c r="R218" s="10" t="s">
        <v>50</v>
      </c>
    </row>
    <row r="219" spans="2:18" x14ac:dyDescent="0.25">
      <c r="B219" s="8" t="s">
        <v>306</v>
      </c>
      <c r="C219" s="9">
        <v>46098</v>
      </c>
      <c r="D219" s="10" t="s">
        <v>104</v>
      </c>
      <c r="E219" s="10" t="s">
        <v>105</v>
      </c>
      <c r="F219" s="10" t="s">
        <v>47</v>
      </c>
      <c r="G219" s="10" t="s">
        <v>48</v>
      </c>
      <c r="H219" s="10" t="s">
        <v>49</v>
      </c>
      <c r="I219" s="11">
        <v>1320.33</v>
      </c>
      <c r="J219" s="11">
        <v>1320.33</v>
      </c>
      <c r="K219" s="12">
        <v>106631</v>
      </c>
      <c r="L219" s="12">
        <v>5815</v>
      </c>
      <c r="M219" s="15">
        <f>CampaignData[[#This Row],[Clicks]]/CampaignData[[#This Row],[Impressions]]</f>
        <v>5.4533859759357033E-2</v>
      </c>
      <c r="N219" s="11">
        <v>127</v>
      </c>
      <c r="O219" s="11">
        <v>92077.84</v>
      </c>
      <c r="P219" s="13">
        <f>CampaignData[[#This Row],[Revenue ($)]]/CampaignData[[#This Row],[Spend ($)]]</f>
        <v>69.738504767747457</v>
      </c>
      <c r="Q219" s="11">
        <f>IFERROR(CampaignData[[#This Row],[Spend ($)]]/CampaignData[[#This Row],[Conversions]],0)</f>
        <v>10.396299212598425</v>
      </c>
      <c r="R219" s="10" t="s">
        <v>50</v>
      </c>
    </row>
    <row r="220" spans="2:18" x14ac:dyDescent="0.25">
      <c r="B220" s="8" t="s">
        <v>307</v>
      </c>
      <c r="C220" s="9">
        <v>46099</v>
      </c>
      <c r="D220" s="10" t="s">
        <v>63</v>
      </c>
      <c r="E220" s="10" t="s">
        <v>84</v>
      </c>
      <c r="F220" s="10" t="s">
        <v>47</v>
      </c>
      <c r="G220" s="10" t="s">
        <v>54</v>
      </c>
      <c r="H220" s="10" t="s">
        <v>66</v>
      </c>
      <c r="I220" s="11">
        <v>2283.4699999999998</v>
      </c>
      <c r="J220" s="11">
        <v>2283.4699999999998</v>
      </c>
      <c r="K220" s="12">
        <v>26224</v>
      </c>
      <c r="L220" s="12">
        <v>1129</v>
      </c>
      <c r="M220" s="15">
        <f>CampaignData[[#This Row],[Clicks]]/CampaignData[[#This Row],[Impressions]]</f>
        <v>4.3052165954850521E-2</v>
      </c>
      <c r="N220" s="11">
        <v>99</v>
      </c>
      <c r="O220" s="11">
        <v>14143.15</v>
      </c>
      <c r="P220" s="13">
        <f>CampaignData[[#This Row],[Revenue ($)]]/CampaignData[[#This Row],[Spend ($)]]</f>
        <v>6.1937095735875669</v>
      </c>
      <c r="Q220" s="11">
        <f>IFERROR(CampaignData[[#This Row],[Spend ($)]]/CampaignData[[#This Row],[Conversions]],0)</f>
        <v>23.065353535353534</v>
      </c>
      <c r="R220" s="10" t="s">
        <v>56</v>
      </c>
    </row>
    <row r="221" spans="2:18" x14ac:dyDescent="0.25">
      <c r="B221" s="8" t="s">
        <v>308</v>
      </c>
      <c r="C221" s="9">
        <v>46099</v>
      </c>
      <c r="D221" s="10" t="s">
        <v>94</v>
      </c>
      <c r="E221" s="10" t="s">
        <v>108</v>
      </c>
      <c r="F221" s="10" t="s">
        <v>72</v>
      </c>
      <c r="G221" s="10" t="s">
        <v>87</v>
      </c>
      <c r="H221" s="10" t="s">
        <v>75</v>
      </c>
      <c r="I221" s="11">
        <v>4113.5600000000004</v>
      </c>
      <c r="J221" s="11">
        <v>3292.08</v>
      </c>
      <c r="K221" s="12">
        <v>131692</v>
      </c>
      <c r="L221" s="12">
        <v>3741</v>
      </c>
      <c r="M221" s="15">
        <f>CampaignData[[#This Row],[Clicks]]/CampaignData[[#This Row],[Impressions]]</f>
        <v>2.8407192540169487E-2</v>
      </c>
      <c r="N221" s="11">
        <v>38</v>
      </c>
      <c r="O221" s="11">
        <v>2536.4699999999998</v>
      </c>
      <c r="P221" s="13">
        <f>CampaignData[[#This Row],[Revenue ($)]]/CampaignData[[#This Row],[Spend ($)]]</f>
        <v>0.77047641612597506</v>
      </c>
      <c r="Q221" s="11">
        <f>IFERROR(CampaignData[[#This Row],[Spend ($)]]/CampaignData[[#This Row],[Conversions]],0)</f>
        <v>86.633684210526312</v>
      </c>
      <c r="R221" s="10" t="s">
        <v>50</v>
      </c>
    </row>
    <row r="222" spans="2:18" x14ac:dyDescent="0.25">
      <c r="B222" s="8" t="s">
        <v>309</v>
      </c>
      <c r="C222" s="9">
        <v>46099</v>
      </c>
      <c r="D222" s="10" t="s">
        <v>94</v>
      </c>
      <c r="E222" s="10" t="s">
        <v>110</v>
      </c>
      <c r="F222" s="10" t="s">
        <v>65</v>
      </c>
      <c r="G222" s="10" t="s">
        <v>81</v>
      </c>
      <c r="H222" s="10" t="s">
        <v>55</v>
      </c>
      <c r="I222" s="11">
        <v>3325.76</v>
      </c>
      <c r="J222" s="11">
        <v>2960.82</v>
      </c>
      <c r="K222" s="12">
        <v>139034</v>
      </c>
      <c r="L222" s="12">
        <v>5483</v>
      </c>
      <c r="M222" s="15">
        <f>CampaignData[[#This Row],[Clicks]]/CampaignData[[#This Row],[Impressions]]</f>
        <v>3.9436396852568438E-2</v>
      </c>
      <c r="N222" s="11">
        <v>58</v>
      </c>
      <c r="O222" s="11">
        <v>1999.52</v>
      </c>
      <c r="P222" s="13">
        <f>CampaignData[[#This Row],[Revenue ($)]]/CampaignData[[#This Row],[Spend ($)]]</f>
        <v>0.67532642984038205</v>
      </c>
      <c r="Q222" s="11">
        <f>IFERROR(CampaignData[[#This Row],[Spend ($)]]/CampaignData[[#This Row],[Conversions]],0)</f>
        <v>51.048620689655174</v>
      </c>
      <c r="R222" s="10" t="s">
        <v>67</v>
      </c>
    </row>
    <row r="223" spans="2:18" x14ac:dyDescent="0.25">
      <c r="B223" s="8" t="s">
        <v>310</v>
      </c>
      <c r="C223" s="9">
        <v>46099</v>
      </c>
      <c r="D223" s="10" t="s">
        <v>94</v>
      </c>
      <c r="E223" s="10" t="s">
        <v>84</v>
      </c>
      <c r="F223" s="10" t="s">
        <v>72</v>
      </c>
      <c r="G223" s="10" t="s">
        <v>59</v>
      </c>
      <c r="H223" s="10" t="s">
        <v>66</v>
      </c>
      <c r="I223" s="11">
        <v>2504.88</v>
      </c>
      <c r="J223" s="11">
        <v>187.5</v>
      </c>
      <c r="K223" s="12">
        <v>34418</v>
      </c>
      <c r="L223" s="12">
        <v>250</v>
      </c>
      <c r="M223" s="15">
        <f>CampaignData[[#This Row],[Clicks]]/CampaignData[[#This Row],[Impressions]]</f>
        <v>7.2636411180196413E-3</v>
      </c>
      <c r="N223" s="11">
        <v>3</v>
      </c>
      <c r="O223" s="11">
        <v>199.37</v>
      </c>
      <c r="P223" s="13">
        <f>CampaignData[[#This Row],[Revenue ($)]]/CampaignData[[#This Row],[Spend ($)]]</f>
        <v>1.0633066666666666</v>
      </c>
      <c r="Q223" s="11">
        <f>IFERROR(CampaignData[[#This Row],[Spend ($)]]/CampaignData[[#This Row],[Conversions]],0)</f>
        <v>62.5</v>
      </c>
      <c r="R223" s="10" t="s">
        <v>50</v>
      </c>
    </row>
    <row r="224" spans="2:18" x14ac:dyDescent="0.25">
      <c r="B224" s="8" t="s">
        <v>311</v>
      </c>
      <c r="C224" s="9">
        <v>46099</v>
      </c>
      <c r="D224" s="10" t="s">
        <v>52</v>
      </c>
      <c r="E224" s="10" t="s">
        <v>112</v>
      </c>
      <c r="F224" s="10" t="s">
        <v>72</v>
      </c>
      <c r="G224" s="10" t="s">
        <v>59</v>
      </c>
      <c r="H224" s="10" t="s">
        <v>69</v>
      </c>
      <c r="I224" s="11">
        <v>2433.94</v>
      </c>
      <c r="J224" s="11">
        <v>186.13</v>
      </c>
      <c r="K224" s="12">
        <v>8836</v>
      </c>
      <c r="L224" s="12">
        <v>143</v>
      </c>
      <c r="M224" s="15">
        <f>CampaignData[[#This Row],[Clicks]]/CampaignData[[#This Row],[Impressions]]</f>
        <v>1.6183793571751925E-2</v>
      </c>
      <c r="N224" s="11">
        <v>8</v>
      </c>
      <c r="O224" s="11">
        <v>1022.47</v>
      </c>
      <c r="P224" s="13">
        <f>CampaignData[[#This Row],[Revenue ($)]]/CampaignData[[#This Row],[Spend ($)]]</f>
        <v>5.4933111266319239</v>
      </c>
      <c r="Q224" s="11">
        <f>IFERROR(CampaignData[[#This Row],[Spend ($)]]/CampaignData[[#This Row],[Conversions]],0)</f>
        <v>23.266249999999999</v>
      </c>
      <c r="R224" s="10" t="s">
        <v>50</v>
      </c>
    </row>
    <row r="225" spans="2:18" x14ac:dyDescent="0.25">
      <c r="B225" s="8" t="s">
        <v>312</v>
      </c>
      <c r="C225" s="9">
        <v>46100</v>
      </c>
      <c r="D225" s="10" t="s">
        <v>78</v>
      </c>
      <c r="E225" s="10" t="s">
        <v>86</v>
      </c>
      <c r="F225" s="10" t="s">
        <v>72</v>
      </c>
      <c r="G225" s="10" t="s">
        <v>59</v>
      </c>
      <c r="H225" s="10" t="s">
        <v>55</v>
      </c>
      <c r="I225" s="11">
        <v>3030.81</v>
      </c>
      <c r="J225" s="11">
        <v>1004.85</v>
      </c>
      <c r="K225" s="12">
        <v>53270</v>
      </c>
      <c r="L225" s="12">
        <v>1827</v>
      </c>
      <c r="M225" s="15">
        <f>CampaignData[[#This Row],[Clicks]]/CampaignData[[#This Row],[Impressions]]</f>
        <v>3.4296977660972408E-2</v>
      </c>
      <c r="N225" s="11">
        <v>68</v>
      </c>
      <c r="O225" s="11">
        <v>4106.42</v>
      </c>
      <c r="P225" s="13">
        <f>CampaignData[[#This Row],[Revenue ($)]]/CampaignData[[#This Row],[Spend ($)]]</f>
        <v>4.0865999900482661</v>
      </c>
      <c r="Q225" s="11">
        <f>IFERROR(CampaignData[[#This Row],[Spend ($)]]/CampaignData[[#This Row],[Conversions]],0)</f>
        <v>14.777205882352941</v>
      </c>
      <c r="R225" s="10" t="s">
        <v>50</v>
      </c>
    </row>
    <row r="226" spans="2:18" x14ac:dyDescent="0.25">
      <c r="B226" s="8" t="s">
        <v>313</v>
      </c>
      <c r="C226" s="9">
        <v>46100</v>
      </c>
      <c r="D226" s="10" t="s">
        <v>45</v>
      </c>
      <c r="E226" s="10" t="s">
        <v>137</v>
      </c>
      <c r="F226" s="10" t="s">
        <v>65</v>
      </c>
      <c r="G226" s="10" t="s">
        <v>54</v>
      </c>
      <c r="H226" s="10" t="s">
        <v>66</v>
      </c>
      <c r="I226" s="11">
        <v>1381.34</v>
      </c>
      <c r="J226" s="11">
        <v>1381.34</v>
      </c>
      <c r="K226" s="12">
        <v>125339</v>
      </c>
      <c r="L226" s="12">
        <v>6474</v>
      </c>
      <c r="M226" s="15">
        <f>CampaignData[[#This Row],[Clicks]]/CampaignData[[#This Row],[Impressions]]</f>
        <v>5.1651919992979044E-2</v>
      </c>
      <c r="N226" s="11">
        <v>83</v>
      </c>
      <c r="O226" s="11">
        <v>6417.63</v>
      </c>
      <c r="P226" s="13">
        <f>CampaignData[[#This Row],[Revenue ($)]]/CampaignData[[#This Row],[Spend ($)]]</f>
        <v>4.6459452415770199</v>
      </c>
      <c r="Q226" s="11">
        <f>IFERROR(CampaignData[[#This Row],[Spend ($)]]/CampaignData[[#This Row],[Conversions]],0)</f>
        <v>16.642650602409638</v>
      </c>
      <c r="R226" s="10" t="s">
        <v>50</v>
      </c>
    </row>
    <row r="227" spans="2:18" x14ac:dyDescent="0.25">
      <c r="B227" s="8" t="s">
        <v>314</v>
      </c>
      <c r="C227" s="9">
        <v>46100</v>
      </c>
      <c r="D227" s="10" t="s">
        <v>52</v>
      </c>
      <c r="E227" s="10" t="s">
        <v>53</v>
      </c>
      <c r="F227" s="10" t="s">
        <v>58</v>
      </c>
      <c r="G227" s="10" t="s">
        <v>81</v>
      </c>
      <c r="H227" s="10" t="s">
        <v>55</v>
      </c>
      <c r="I227" s="11">
        <v>2974.76</v>
      </c>
      <c r="J227" s="11">
        <v>281.58999999999997</v>
      </c>
      <c r="K227" s="12">
        <v>13150</v>
      </c>
      <c r="L227" s="12">
        <v>150</v>
      </c>
      <c r="M227" s="15">
        <f>CampaignData[[#This Row],[Clicks]]/CampaignData[[#This Row],[Impressions]]</f>
        <v>1.1406844106463879E-2</v>
      </c>
      <c r="N227" s="11">
        <v>13</v>
      </c>
      <c r="O227" s="11">
        <v>2152.35</v>
      </c>
      <c r="P227" s="13">
        <f>CampaignData[[#This Row],[Revenue ($)]]/CampaignData[[#This Row],[Spend ($)]]</f>
        <v>7.6435597855037472</v>
      </c>
      <c r="Q227" s="11">
        <f>IFERROR(CampaignData[[#This Row],[Spend ($)]]/CampaignData[[#This Row],[Conversions]],0)</f>
        <v>21.66076923076923</v>
      </c>
      <c r="R227" s="10" t="s">
        <v>50</v>
      </c>
    </row>
    <row r="228" spans="2:18" x14ac:dyDescent="0.25">
      <c r="B228" s="8" t="s">
        <v>315</v>
      </c>
      <c r="C228" s="9">
        <v>46100</v>
      </c>
      <c r="D228" s="10" t="s">
        <v>104</v>
      </c>
      <c r="E228" s="10" t="s">
        <v>84</v>
      </c>
      <c r="F228" s="10" t="s">
        <v>47</v>
      </c>
      <c r="G228" s="10" t="s">
        <v>48</v>
      </c>
      <c r="H228" s="10" t="s">
        <v>75</v>
      </c>
      <c r="I228" s="11">
        <v>2527.36</v>
      </c>
      <c r="J228" s="11">
        <v>2527.36</v>
      </c>
      <c r="K228" s="12">
        <v>66696</v>
      </c>
      <c r="L228" s="12">
        <v>1693</v>
      </c>
      <c r="M228" s="15">
        <f>CampaignData[[#This Row],[Clicks]]/CampaignData[[#This Row],[Impressions]]</f>
        <v>2.5383831114309703E-2</v>
      </c>
      <c r="N228" s="11">
        <v>81</v>
      </c>
      <c r="O228" s="11">
        <v>55889.08</v>
      </c>
      <c r="P228" s="13">
        <f>CampaignData[[#This Row],[Revenue ($)]]/CampaignData[[#This Row],[Spend ($)]]</f>
        <v>22.11362053684477</v>
      </c>
      <c r="Q228" s="11">
        <f>IFERROR(CampaignData[[#This Row],[Spend ($)]]/CampaignData[[#This Row],[Conversions]],0)</f>
        <v>31.201975308641977</v>
      </c>
      <c r="R228" s="10" t="s">
        <v>67</v>
      </c>
    </row>
    <row r="229" spans="2:18" x14ac:dyDescent="0.25">
      <c r="B229" s="8" t="s">
        <v>316</v>
      </c>
      <c r="C229" s="9">
        <v>46101</v>
      </c>
      <c r="D229" s="10" t="s">
        <v>63</v>
      </c>
      <c r="E229" s="10" t="s">
        <v>53</v>
      </c>
      <c r="F229" s="10" t="s">
        <v>39</v>
      </c>
      <c r="G229" s="10" t="s">
        <v>48</v>
      </c>
      <c r="H229" s="10" t="s">
        <v>75</v>
      </c>
      <c r="I229" s="11">
        <v>4220.63</v>
      </c>
      <c r="J229" s="11">
        <v>4220.63</v>
      </c>
      <c r="K229" s="12">
        <v>133964</v>
      </c>
      <c r="L229" s="12">
        <v>2353</v>
      </c>
      <c r="M229" s="15">
        <f>CampaignData[[#This Row],[Clicks]]/CampaignData[[#This Row],[Impressions]]</f>
        <v>1.756442029201875E-2</v>
      </c>
      <c r="N229" s="11">
        <v>162</v>
      </c>
      <c r="O229" s="11">
        <v>26724.15</v>
      </c>
      <c r="P229" s="13">
        <f>CampaignData[[#This Row],[Revenue ($)]]/CampaignData[[#This Row],[Spend ($)]]</f>
        <v>6.3317916993434631</v>
      </c>
      <c r="Q229" s="11">
        <f>IFERROR(CampaignData[[#This Row],[Spend ($)]]/CampaignData[[#This Row],[Conversions]],0)</f>
        <v>26.053271604938271</v>
      </c>
      <c r="R229" s="10" t="s">
        <v>50</v>
      </c>
    </row>
    <row r="230" spans="2:18" x14ac:dyDescent="0.25">
      <c r="B230" s="8" t="s">
        <v>317</v>
      </c>
      <c r="C230" s="9">
        <v>46101</v>
      </c>
      <c r="D230" s="10" t="s">
        <v>78</v>
      </c>
      <c r="E230" s="10" t="s">
        <v>90</v>
      </c>
      <c r="F230" s="10" t="s">
        <v>58</v>
      </c>
      <c r="G230" s="10" t="s">
        <v>48</v>
      </c>
      <c r="H230" s="10" t="s">
        <v>49</v>
      </c>
      <c r="I230" s="11">
        <v>3631.42</v>
      </c>
      <c r="J230" s="11">
        <v>3631.42</v>
      </c>
      <c r="K230" s="12">
        <v>127441</v>
      </c>
      <c r="L230" s="12">
        <v>6138</v>
      </c>
      <c r="M230" s="15">
        <f>CampaignData[[#This Row],[Clicks]]/CampaignData[[#This Row],[Impressions]]</f>
        <v>4.8163463877402092E-2</v>
      </c>
      <c r="N230" s="11">
        <v>111</v>
      </c>
      <c r="O230" s="11">
        <v>11448.43</v>
      </c>
      <c r="P230" s="13">
        <f>CampaignData[[#This Row],[Revenue ($)]]/CampaignData[[#This Row],[Spend ($)]]</f>
        <v>3.1526042154308782</v>
      </c>
      <c r="Q230" s="11">
        <f>IFERROR(CampaignData[[#This Row],[Spend ($)]]/CampaignData[[#This Row],[Conversions]],0)</f>
        <v>32.715495495495496</v>
      </c>
      <c r="R230" s="10" t="s">
        <v>50</v>
      </c>
    </row>
    <row r="231" spans="2:18" x14ac:dyDescent="0.25">
      <c r="B231" s="8" t="s">
        <v>318</v>
      </c>
      <c r="C231" s="9">
        <v>46101</v>
      </c>
      <c r="D231" s="10" t="s">
        <v>94</v>
      </c>
      <c r="E231" s="10" t="s">
        <v>53</v>
      </c>
      <c r="F231" s="10" t="s">
        <v>58</v>
      </c>
      <c r="G231" s="10" t="s">
        <v>87</v>
      </c>
      <c r="H231" s="10" t="s">
        <v>66</v>
      </c>
      <c r="I231" s="11">
        <v>3680.92</v>
      </c>
      <c r="J231" s="11">
        <v>1028.6500000000001</v>
      </c>
      <c r="K231" s="12">
        <v>99057</v>
      </c>
      <c r="L231" s="12">
        <v>2939</v>
      </c>
      <c r="M231" s="15">
        <f>CampaignData[[#This Row],[Clicks]]/CampaignData[[#This Row],[Impressions]]</f>
        <v>2.9669786082760431E-2</v>
      </c>
      <c r="N231" s="11">
        <v>23</v>
      </c>
      <c r="O231" s="11">
        <v>1673.54</v>
      </c>
      <c r="P231" s="13">
        <f>CampaignData[[#This Row],[Revenue ($)]]/CampaignData[[#This Row],[Spend ($)]]</f>
        <v>1.6269284985174741</v>
      </c>
      <c r="Q231" s="11">
        <f>IFERROR(CampaignData[[#This Row],[Spend ($)]]/CampaignData[[#This Row],[Conversions]],0)</f>
        <v>44.723913043478262</v>
      </c>
      <c r="R231" s="10" t="s">
        <v>50</v>
      </c>
    </row>
    <row r="232" spans="2:18" x14ac:dyDescent="0.25">
      <c r="B232" s="8" t="s">
        <v>319</v>
      </c>
      <c r="C232" s="9">
        <v>46101</v>
      </c>
      <c r="D232" s="10" t="s">
        <v>52</v>
      </c>
      <c r="E232" s="10" t="s">
        <v>143</v>
      </c>
      <c r="F232" s="10" t="s">
        <v>47</v>
      </c>
      <c r="G232" s="10" t="s">
        <v>48</v>
      </c>
      <c r="H232" s="10" t="s">
        <v>49</v>
      </c>
      <c r="I232" s="11">
        <v>4823.1099999999997</v>
      </c>
      <c r="J232" s="11">
        <v>176.22</v>
      </c>
      <c r="K232" s="12">
        <v>14129</v>
      </c>
      <c r="L232" s="12">
        <v>319</v>
      </c>
      <c r="M232" s="15">
        <f>CampaignData[[#This Row],[Clicks]]/CampaignData[[#This Row],[Impressions]]</f>
        <v>2.2577677117984286E-2</v>
      </c>
      <c r="N232" s="11">
        <v>39</v>
      </c>
      <c r="O232" s="11">
        <v>8576.93</v>
      </c>
      <c r="P232" s="13">
        <f>CampaignData[[#This Row],[Revenue ($)]]/CampaignData[[#This Row],[Spend ($)]]</f>
        <v>48.671717171717177</v>
      </c>
      <c r="Q232" s="11">
        <f>IFERROR(CampaignData[[#This Row],[Spend ($)]]/CampaignData[[#This Row],[Conversions]],0)</f>
        <v>4.5184615384615388</v>
      </c>
      <c r="R232" s="10" t="s">
        <v>50</v>
      </c>
    </row>
    <row r="233" spans="2:18" x14ac:dyDescent="0.25">
      <c r="B233" s="8" t="s">
        <v>320</v>
      </c>
      <c r="C233" s="9">
        <v>46102</v>
      </c>
      <c r="D233" s="10" t="s">
        <v>63</v>
      </c>
      <c r="E233" s="10" t="s">
        <v>92</v>
      </c>
      <c r="F233" s="10" t="s">
        <v>65</v>
      </c>
      <c r="G233" s="10" t="s">
        <v>54</v>
      </c>
      <c r="H233" s="10" t="s">
        <v>55</v>
      </c>
      <c r="I233" s="11">
        <v>796.96</v>
      </c>
      <c r="J233" s="11">
        <v>796.96</v>
      </c>
      <c r="K233" s="12">
        <v>82587</v>
      </c>
      <c r="L233" s="12">
        <v>1203</v>
      </c>
      <c r="M233" s="15">
        <f>CampaignData[[#This Row],[Clicks]]/CampaignData[[#This Row],[Impressions]]</f>
        <v>1.4566457190599005E-2</v>
      </c>
      <c r="N233" s="11">
        <v>48</v>
      </c>
      <c r="O233" s="11">
        <v>5027.37</v>
      </c>
      <c r="P233" s="13">
        <f>CampaignData[[#This Row],[Revenue ($)]]/CampaignData[[#This Row],[Spend ($)]]</f>
        <v>6.3081835976711496</v>
      </c>
      <c r="Q233" s="11">
        <f>IFERROR(CampaignData[[#This Row],[Spend ($)]]/CampaignData[[#This Row],[Conversions]],0)</f>
        <v>16.603333333333335</v>
      </c>
      <c r="R233" s="10" t="s">
        <v>67</v>
      </c>
    </row>
    <row r="234" spans="2:18" x14ac:dyDescent="0.25">
      <c r="B234" s="8" t="s">
        <v>321</v>
      </c>
      <c r="C234" s="9">
        <v>46102</v>
      </c>
      <c r="D234" s="10" t="s">
        <v>94</v>
      </c>
      <c r="E234" s="10" t="s">
        <v>95</v>
      </c>
      <c r="F234" s="10" t="s">
        <v>72</v>
      </c>
      <c r="G234" s="10" t="s">
        <v>87</v>
      </c>
      <c r="H234" s="10" t="s">
        <v>75</v>
      </c>
      <c r="I234" s="11">
        <v>4978.28</v>
      </c>
      <c r="J234" s="11">
        <v>375.34</v>
      </c>
      <c r="K234" s="12">
        <v>83547</v>
      </c>
      <c r="L234" s="12">
        <v>766</v>
      </c>
      <c r="M234" s="15">
        <f>CampaignData[[#This Row],[Clicks]]/CampaignData[[#This Row],[Impressions]]</f>
        <v>9.1684919865464946E-3</v>
      </c>
      <c r="N234" s="11">
        <v>13</v>
      </c>
      <c r="O234" s="11">
        <v>993.52</v>
      </c>
      <c r="P234" s="13">
        <f>CampaignData[[#This Row],[Revenue ($)]]/CampaignData[[#This Row],[Spend ($)]]</f>
        <v>2.6469867320296268</v>
      </c>
      <c r="Q234" s="11">
        <f>IFERROR(CampaignData[[#This Row],[Spend ($)]]/CampaignData[[#This Row],[Conversions]],0)</f>
        <v>28.87230769230769</v>
      </c>
      <c r="R234" s="10" t="s">
        <v>50</v>
      </c>
    </row>
    <row r="235" spans="2:18" x14ac:dyDescent="0.25">
      <c r="B235" s="8" t="s">
        <v>322</v>
      </c>
      <c r="C235" s="9">
        <v>46102</v>
      </c>
      <c r="D235" s="10" t="s">
        <v>104</v>
      </c>
      <c r="E235" s="10" t="s">
        <v>147</v>
      </c>
      <c r="F235" s="10" t="s">
        <v>39</v>
      </c>
      <c r="G235" s="10" t="s">
        <v>59</v>
      </c>
      <c r="H235" s="10" t="s">
        <v>55</v>
      </c>
      <c r="I235" s="11">
        <v>1293.5999999999999</v>
      </c>
      <c r="J235" s="11">
        <v>1293.5999999999999</v>
      </c>
      <c r="K235" s="12">
        <v>138184</v>
      </c>
      <c r="L235" s="12">
        <v>3045</v>
      </c>
      <c r="M235" s="15">
        <f>CampaignData[[#This Row],[Clicks]]/CampaignData[[#This Row],[Impressions]]</f>
        <v>2.2035836276269323E-2</v>
      </c>
      <c r="N235" s="11">
        <v>98</v>
      </c>
      <c r="O235" s="11">
        <v>36374.559999999998</v>
      </c>
      <c r="P235" s="13">
        <f>CampaignData[[#This Row],[Revenue ($)]]/CampaignData[[#This Row],[Spend ($)]]</f>
        <v>28.118862090290662</v>
      </c>
      <c r="Q235" s="11">
        <f>IFERROR(CampaignData[[#This Row],[Spend ($)]]/CampaignData[[#This Row],[Conversions]],0)</f>
        <v>13.2</v>
      </c>
      <c r="R235" s="10" t="s">
        <v>50</v>
      </c>
    </row>
    <row r="236" spans="2:18" x14ac:dyDescent="0.25">
      <c r="B236" s="8" t="s">
        <v>323</v>
      </c>
      <c r="C236" s="9">
        <v>46103</v>
      </c>
      <c r="D236" s="10" t="s">
        <v>63</v>
      </c>
      <c r="E236" s="10" t="s">
        <v>202</v>
      </c>
      <c r="F236" s="10" t="s">
        <v>47</v>
      </c>
      <c r="G236" s="10" t="s">
        <v>54</v>
      </c>
      <c r="H236" s="10" t="s">
        <v>49</v>
      </c>
      <c r="I236" s="11">
        <v>3088.98</v>
      </c>
      <c r="J236" s="11">
        <v>3088.98</v>
      </c>
      <c r="K236" s="12">
        <v>119038</v>
      </c>
      <c r="L236" s="12">
        <v>5710</v>
      </c>
      <c r="M236" s="15">
        <f>CampaignData[[#This Row],[Clicks]]/CampaignData[[#This Row],[Impressions]]</f>
        <v>4.7967875804364991E-2</v>
      </c>
      <c r="N236" s="11">
        <v>367</v>
      </c>
      <c r="O236" s="11">
        <v>50432.82</v>
      </c>
      <c r="P236" s="13">
        <f>CampaignData[[#This Row],[Revenue ($)]]/CampaignData[[#This Row],[Spend ($)]]</f>
        <v>16.326690363809412</v>
      </c>
      <c r="Q236" s="11">
        <f>IFERROR(CampaignData[[#This Row],[Spend ($)]]/CampaignData[[#This Row],[Conversions]],0)</f>
        <v>8.4168392370572214</v>
      </c>
      <c r="R236" s="10" t="s">
        <v>50</v>
      </c>
    </row>
    <row r="237" spans="2:18" x14ac:dyDescent="0.25">
      <c r="B237" s="8" t="s">
        <v>324</v>
      </c>
      <c r="C237" s="9">
        <v>46103</v>
      </c>
      <c r="D237" s="10" t="s">
        <v>78</v>
      </c>
      <c r="E237" s="10" t="s">
        <v>121</v>
      </c>
      <c r="F237" s="10" t="s">
        <v>39</v>
      </c>
      <c r="G237" s="10" t="s">
        <v>59</v>
      </c>
      <c r="H237" s="10" t="s">
        <v>55</v>
      </c>
      <c r="I237" s="11">
        <v>3099.57</v>
      </c>
      <c r="J237" s="11">
        <v>3099.57</v>
      </c>
      <c r="K237" s="12">
        <v>122721</v>
      </c>
      <c r="L237" s="12">
        <v>6467</v>
      </c>
      <c r="M237" s="15">
        <f>CampaignData[[#This Row],[Clicks]]/CampaignData[[#This Row],[Impressions]]</f>
        <v>5.2696767464411147E-2</v>
      </c>
      <c r="N237" s="11">
        <v>64</v>
      </c>
      <c r="O237" s="11">
        <v>6837.42</v>
      </c>
      <c r="P237" s="13">
        <f>CampaignData[[#This Row],[Revenue ($)]]/CampaignData[[#This Row],[Spend ($)]]</f>
        <v>2.2059253380307591</v>
      </c>
      <c r="Q237" s="11">
        <f>IFERROR(CampaignData[[#This Row],[Spend ($)]]/CampaignData[[#This Row],[Conversions]],0)</f>
        <v>48.430781250000003</v>
      </c>
      <c r="R237" s="10" t="s">
        <v>50</v>
      </c>
    </row>
    <row r="238" spans="2:18" x14ac:dyDescent="0.25">
      <c r="B238" s="8" t="s">
        <v>325</v>
      </c>
      <c r="C238" s="9">
        <v>46103</v>
      </c>
      <c r="D238" s="10" t="s">
        <v>45</v>
      </c>
      <c r="E238" s="10" t="s">
        <v>71</v>
      </c>
      <c r="F238" s="10" t="s">
        <v>65</v>
      </c>
      <c r="G238" s="10" t="s">
        <v>59</v>
      </c>
      <c r="H238" s="10" t="s">
        <v>49</v>
      </c>
      <c r="I238" s="11">
        <v>4567.95</v>
      </c>
      <c r="J238" s="11">
        <v>84.3</v>
      </c>
      <c r="K238" s="12">
        <v>75239</v>
      </c>
      <c r="L238" s="12">
        <v>1405</v>
      </c>
      <c r="M238" s="15">
        <f>CampaignData[[#This Row],[Clicks]]/CampaignData[[#This Row],[Impressions]]</f>
        <v>1.8673826074243411E-2</v>
      </c>
      <c r="N238" s="11">
        <v>15</v>
      </c>
      <c r="O238" s="11">
        <v>1089.3699999999999</v>
      </c>
      <c r="P238" s="13">
        <f>CampaignData[[#This Row],[Revenue ($)]]/CampaignData[[#This Row],[Spend ($)]]</f>
        <v>12.922538552787662</v>
      </c>
      <c r="Q238" s="11">
        <f>IFERROR(CampaignData[[#This Row],[Spend ($)]]/CampaignData[[#This Row],[Conversions]],0)</f>
        <v>5.62</v>
      </c>
      <c r="R238" s="10" t="s">
        <v>50</v>
      </c>
    </row>
    <row r="239" spans="2:18" x14ac:dyDescent="0.25">
      <c r="B239" s="8" t="s">
        <v>326</v>
      </c>
      <c r="C239" s="9">
        <v>46103</v>
      </c>
      <c r="D239" s="10" t="s">
        <v>45</v>
      </c>
      <c r="E239" s="10" t="s">
        <v>46</v>
      </c>
      <c r="F239" s="10" t="s">
        <v>65</v>
      </c>
      <c r="G239" s="10" t="s">
        <v>81</v>
      </c>
      <c r="H239" s="10" t="s">
        <v>75</v>
      </c>
      <c r="I239" s="11">
        <v>2279.0700000000002</v>
      </c>
      <c r="J239" s="11">
        <v>209.27</v>
      </c>
      <c r="K239" s="12">
        <v>102879</v>
      </c>
      <c r="L239" s="12">
        <v>1231</v>
      </c>
      <c r="M239" s="15">
        <f>CampaignData[[#This Row],[Clicks]]/CampaignData[[#This Row],[Impressions]]</f>
        <v>1.1965512884067692E-2</v>
      </c>
      <c r="N239" s="11">
        <v>22</v>
      </c>
      <c r="O239" s="11">
        <v>2581.09</v>
      </c>
      <c r="P239" s="13">
        <f>CampaignData[[#This Row],[Revenue ($)]]/CampaignData[[#This Row],[Spend ($)]]</f>
        <v>12.333779328140679</v>
      </c>
      <c r="Q239" s="11">
        <f>IFERROR(CampaignData[[#This Row],[Spend ($)]]/CampaignData[[#This Row],[Conversions]],0)</f>
        <v>9.5122727272727285</v>
      </c>
      <c r="R239" s="10" t="s">
        <v>67</v>
      </c>
    </row>
    <row r="240" spans="2:18" x14ac:dyDescent="0.25">
      <c r="B240" s="8" t="s">
        <v>327</v>
      </c>
      <c r="C240" s="9">
        <v>46103</v>
      </c>
      <c r="D240" s="10" t="s">
        <v>52</v>
      </c>
      <c r="E240" s="10" t="s">
        <v>237</v>
      </c>
      <c r="F240" s="10" t="s">
        <v>47</v>
      </c>
      <c r="G240" s="10" t="s">
        <v>54</v>
      </c>
      <c r="H240" s="10" t="s">
        <v>69</v>
      </c>
      <c r="I240" s="11">
        <v>2517.25</v>
      </c>
      <c r="J240" s="11">
        <v>122.81</v>
      </c>
      <c r="K240" s="12">
        <v>22004</v>
      </c>
      <c r="L240" s="12">
        <v>265</v>
      </c>
      <c r="M240" s="15">
        <f>CampaignData[[#This Row],[Clicks]]/CampaignData[[#This Row],[Impressions]]</f>
        <v>1.2043264860934376E-2</v>
      </c>
      <c r="N240" s="11">
        <v>22</v>
      </c>
      <c r="O240" s="11">
        <v>3260.49</v>
      </c>
      <c r="P240" s="13">
        <f>CampaignData[[#This Row],[Revenue ($)]]/CampaignData[[#This Row],[Spend ($)]]</f>
        <v>26.549059522840157</v>
      </c>
      <c r="Q240" s="11">
        <f>IFERROR(CampaignData[[#This Row],[Spend ($)]]/CampaignData[[#This Row],[Conversions]],0)</f>
        <v>5.5822727272727271</v>
      </c>
      <c r="R240" s="10" t="s">
        <v>50</v>
      </c>
    </row>
    <row r="241" spans="2:18" x14ac:dyDescent="0.25">
      <c r="B241" s="8" t="s">
        <v>328</v>
      </c>
      <c r="C241" s="9">
        <v>46103</v>
      </c>
      <c r="D241" s="10" t="s">
        <v>52</v>
      </c>
      <c r="E241" s="10" t="s">
        <v>61</v>
      </c>
      <c r="F241" s="10" t="s">
        <v>39</v>
      </c>
      <c r="G241" s="10" t="s">
        <v>81</v>
      </c>
      <c r="H241" s="10" t="s">
        <v>75</v>
      </c>
      <c r="I241" s="11">
        <v>1586.24</v>
      </c>
      <c r="J241" s="11">
        <v>141.53</v>
      </c>
      <c r="K241" s="12">
        <v>14911</v>
      </c>
      <c r="L241" s="12">
        <v>216</v>
      </c>
      <c r="M241" s="15">
        <f>CampaignData[[#This Row],[Clicks]]/CampaignData[[#This Row],[Impressions]]</f>
        <v>1.4485949969820937E-2</v>
      </c>
      <c r="N241" s="11">
        <v>30</v>
      </c>
      <c r="O241" s="11">
        <v>4786.5200000000004</v>
      </c>
      <c r="P241" s="13">
        <f>CampaignData[[#This Row],[Revenue ($)]]/CampaignData[[#This Row],[Spend ($)]]</f>
        <v>33.819826185261078</v>
      </c>
      <c r="Q241" s="11">
        <f>IFERROR(CampaignData[[#This Row],[Spend ($)]]/CampaignData[[#This Row],[Conversions]],0)</f>
        <v>4.7176666666666671</v>
      </c>
      <c r="R241" s="10" t="s">
        <v>56</v>
      </c>
    </row>
    <row r="242" spans="2:18" x14ac:dyDescent="0.25">
      <c r="B242" s="8" t="s">
        <v>329</v>
      </c>
      <c r="C242" s="9">
        <v>46103</v>
      </c>
      <c r="D242" s="10" t="s">
        <v>104</v>
      </c>
      <c r="E242" s="10" t="s">
        <v>179</v>
      </c>
      <c r="F242" s="10" t="s">
        <v>47</v>
      </c>
      <c r="G242" s="10" t="s">
        <v>59</v>
      </c>
      <c r="H242" s="10" t="s">
        <v>66</v>
      </c>
      <c r="I242" s="11">
        <v>2848.19</v>
      </c>
      <c r="J242" s="11">
        <v>2848.19</v>
      </c>
      <c r="K242" s="12">
        <v>98443</v>
      </c>
      <c r="L242" s="12">
        <v>1974</v>
      </c>
      <c r="M242" s="15">
        <f>CampaignData[[#This Row],[Clicks]]/CampaignData[[#This Row],[Impressions]]</f>
        <v>2.0052212955720568E-2</v>
      </c>
      <c r="N242" s="11">
        <v>86</v>
      </c>
      <c r="O242" s="11">
        <v>49103.55</v>
      </c>
      <c r="P242" s="13">
        <f>CampaignData[[#This Row],[Revenue ($)]]/CampaignData[[#This Row],[Spend ($)]]</f>
        <v>17.240264869970051</v>
      </c>
      <c r="Q242" s="11">
        <f>IFERROR(CampaignData[[#This Row],[Spend ($)]]/CampaignData[[#This Row],[Conversions]],0)</f>
        <v>33.118488372093026</v>
      </c>
      <c r="R242" s="10" t="s">
        <v>56</v>
      </c>
    </row>
    <row r="243" spans="2:18" x14ac:dyDescent="0.25">
      <c r="B243" s="8" t="s">
        <v>330</v>
      </c>
      <c r="C243" s="9">
        <v>46104</v>
      </c>
      <c r="D243" s="10" t="s">
        <v>63</v>
      </c>
      <c r="E243" s="10" t="s">
        <v>64</v>
      </c>
      <c r="F243" s="10" t="s">
        <v>39</v>
      </c>
      <c r="G243" s="10" t="s">
        <v>87</v>
      </c>
      <c r="H243" s="10" t="s">
        <v>55</v>
      </c>
      <c r="I243" s="11">
        <v>4396.1400000000003</v>
      </c>
      <c r="J243" s="11">
        <v>4396.1400000000003</v>
      </c>
      <c r="K243" s="12">
        <v>47318</v>
      </c>
      <c r="L243" s="12">
        <v>2514</v>
      </c>
      <c r="M243" s="15">
        <f>CampaignData[[#This Row],[Clicks]]/CampaignData[[#This Row],[Impressions]]</f>
        <v>5.3129887146540426E-2</v>
      </c>
      <c r="N243" s="11">
        <v>201</v>
      </c>
      <c r="O243" s="11">
        <v>42529.120000000003</v>
      </c>
      <c r="P243" s="13">
        <f>CampaignData[[#This Row],[Revenue ($)]]/CampaignData[[#This Row],[Spend ($)]]</f>
        <v>9.6741959992174955</v>
      </c>
      <c r="Q243" s="11">
        <f>IFERROR(CampaignData[[#This Row],[Spend ($)]]/CampaignData[[#This Row],[Conversions]],0)</f>
        <v>21.871343283582092</v>
      </c>
      <c r="R243" s="10" t="s">
        <v>56</v>
      </c>
    </row>
    <row r="244" spans="2:18" x14ac:dyDescent="0.25">
      <c r="B244" s="8" t="s">
        <v>331</v>
      </c>
      <c r="C244" s="9">
        <v>46104</v>
      </c>
      <c r="D244" s="10" t="s">
        <v>78</v>
      </c>
      <c r="E244" s="10" t="s">
        <v>79</v>
      </c>
      <c r="F244" s="10" t="s">
        <v>65</v>
      </c>
      <c r="G244" s="10" t="s">
        <v>87</v>
      </c>
      <c r="H244" s="10" t="s">
        <v>49</v>
      </c>
      <c r="I244" s="11">
        <v>2262.31</v>
      </c>
      <c r="J244" s="11">
        <v>78.09</v>
      </c>
      <c r="K244" s="12">
        <v>5086</v>
      </c>
      <c r="L244" s="12">
        <v>57</v>
      </c>
      <c r="M244" s="15">
        <f>CampaignData[[#This Row],[Clicks]]/CampaignData[[#This Row],[Impressions]]</f>
        <v>1.1207235548564688E-2</v>
      </c>
      <c r="N244" s="11">
        <v>1</v>
      </c>
      <c r="O244" s="11">
        <v>64.819999999999993</v>
      </c>
      <c r="P244" s="13">
        <f>CampaignData[[#This Row],[Revenue ($)]]/CampaignData[[#This Row],[Spend ($)]]</f>
        <v>0.83006787040594177</v>
      </c>
      <c r="Q244" s="11">
        <f>IFERROR(CampaignData[[#This Row],[Spend ($)]]/CampaignData[[#This Row],[Conversions]],0)</f>
        <v>78.09</v>
      </c>
      <c r="R244" s="10" t="s">
        <v>50</v>
      </c>
    </row>
    <row r="245" spans="2:18" x14ac:dyDescent="0.25">
      <c r="B245" s="8" t="s">
        <v>332</v>
      </c>
      <c r="C245" s="9">
        <v>46104</v>
      </c>
      <c r="D245" s="10" t="s">
        <v>45</v>
      </c>
      <c r="E245" s="10" t="s">
        <v>53</v>
      </c>
      <c r="F245" s="10" t="s">
        <v>65</v>
      </c>
      <c r="G245" s="10" t="s">
        <v>87</v>
      </c>
      <c r="H245" s="10" t="s">
        <v>75</v>
      </c>
      <c r="I245" s="11">
        <v>3177.48</v>
      </c>
      <c r="J245" s="11">
        <v>522.62</v>
      </c>
      <c r="K245" s="12">
        <v>63094</v>
      </c>
      <c r="L245" s="12">
        <v>3733</v>
      </c>
      <c r="M245" s="15">
        <f>CampaignData[[#This Row],[Clicks]]/CampaignData[[#This Row],[Impressions]]</f>
        <v>5.9165689288997368E-2</v>
      </c>
      <c r="N245" s="11">
        <v>33</v>
      </c>
      <c r="O245" s="11">
        <v>3544.6</v>
      </c>
      <c r="P245" s="13">
        <f>CampaignData[[#This Row],[Revenue ($)]]/CampaignData[[#This Row],[Spend ($)]]</f>
        <v>6.782365772454173</v>
      </c>
      <c r="Q245" s="11">
        <f>IFERROR(CampaignData[[#This Row],[Spend ($)]]/CampaignData[[#This Row],[Conversions]],0)</f>
        <v>15.836969696969698</v>
      </c>
      <c r="R245" s="10" t="s">
        <v>50</v>
      </c>
    </row>
    <row r="246" spans="2:18" x14ac:dyDescent="0.25">
      <c r="B246" s="8" t="s">
        <v>333</v>
      </c>
      <c r="C246" s="9">
        <v>46105</v>
      </c>
      <c r="D246" s="10" t="s">
        <v>78</v>
      </c>
      <c r="E246" s="10" t="s">
        <v>53</v>
      </c>
      <c r="F246" s="10" t="s">
        <v>72</v>
      </c>
      <c r="G246" s="10" t="s">
        <v>59</v>
      </c>
      <c r="H246" s="10" t="s">
        <v>49</v>
      </c>
      <c r="I246" s="11">
        <v>2080.29</v>
      </c>
      <c r="J246" s="11">
        <v>2080.29</v>
      </c>
      <c r="K246" s="12">
        <v>96645</v>
      </c>
      <c r="L246" s="12">
        <v>5001</v>
      </c>
      <c r="M246" s="15">
        <f>CampaignData[[#This Row],[Clicks]]/CampaignData[[#This Row],[Impressions]]</f>
        <v>5.1746081018159244E-2</v>
      </c>
      <c r="N246" s="11">
        <v>55</v>
      </c>
      <c r="O246" s="11">
        <v>4219.8500000000004</v>
      </c>
      <c r="P246" s="13">
        <f>CampaignData[[#This Row],[Revenue ($)]]/CampaignData[[#This Row],[Spend ($)]]</f>
        <v>2.0284912199741383</v>
      </c>
      <c r="Q246" s="11">
        <f>IFERROR(CampaignData[[#This Row],[Spend ($)]]/CampaignData[[#This Row],[Conversions]],0)</f>
        <v>37.823454545454545</v>
      </c>
      <c r="R246" s="10" t="s">
        <v>50</v>
      </c>
    </row>
    <row r="247" spans="2:18" x14ac:dyDescent="0.25">
      <c r="B247" s="8" t="s">
        <v>334</v>
      </c>
      <c r="C247" s="9">
        <v>46105</v>
      </c>
      <c r="D247" s="10" t="s">
        <v>45</v>
      </c>
      <c r="E247" s="10" t="s">
        <v>157</v>
      </c>
      <c r="F247" s="10" t="s">
        <v>39</v>
      </c>
      <c r="G247" s="10" t="s">
        <v>48</v>
      </c>
      <c r="H247" s="10" t="s">
        <v>69</v>
      </c>
      <c r="I247" s="11">
        <v>4327.28</v>
      </c>
      <c r="J247" s="11">
        <v>833.14</v>
      </c>
      <c r="K247" s="12">
        <v>111157</v>
      </c>
      <c r="L247" s="12">
        <v>5951</v>
      </c>
      <c r="M247" s="15">
        <f>CampaignData[[#This Row],[Clicks]]/CampaignData[[#This Row],[Impressions]]</f>
        <v>5.3536889264733663E-2</v>
      </c>
      <c r="N247" s="11">
        <v>115</v>
      </c>
      <c r="O247" s="11">
        <v>19683.84</v>
      </c>
      <c r="P247" s="13">
        <f>CampaignData[[#This Row],[Revenue ($)]]/CampaignData[[#This Row],[Spend ($)]]</f>
        <v>23.626089252706628</v>
      </c>
      <c r="Q247" s="11">
        <f>IFERROR(CampaignData[[#This Row],[Spend ($)]]/CampaignData[[#This Row],[Conversions]],0)</f>
        <v>7.2446956521739132</v>
      </c>
      <c r="R247" s="10" t="s">
        <v>50</v>
      </c>
    </row>
    <row r="248" spans="2:18" x14ac:dyDescent="0.25">
      <c r="B248" s="8" t="s">
        <v>335</v>
      </c>
      <c r="C248" s="9">
        <v>46105</v>
      </c>
      <c r="D248" s="10" t="s">
        <v>104</v>
      </c>
      <c r="E248" s="10" t="s">
        <v>214</v>
      </c>
      <c r="F248" s="10" t="s">
        <v>39</v>
      </c>
      <c r="G248" s="10" t="s">
        <v>81</v>
      </c>
      <c r="H248" s="10" t="s">
        <v>75</v>
      </c>
      <c r="I248" s="11">
        <v>3267.7</v>
      </c>
      <c r="J248" s="11">
        <v>2782.44</v>
      </c>
      <c r="K248" s="12">
        <v>24885</v>
      </c>
      <c r="L248" s="12">
        <v>531</v>
      </c>
      <c r="M248" s="15">
        <f>CampaignData[[#This Row],[Clicks]]/CampaignData[[#This Row],[Impressions]]</f>
        <v>2.1338155515370705E-2</v>
      </c>
      <c r="N248" s="11">
        <v>22</v>
      </c>
      <c r="O248" s="11">
        <v>17425.919999999998</v>
      </c>
      <c r="P248" s="13">
        <f>CampaignData[[#This Row],[Revenue ($)]]/CampaignData[[#This Row],[Spend ($)]]</f>
        <v>6.2628196834433076</v>
      </c>
      <c r="Q248" s="11">
        <f>IFERROR(CampaignData[[#This Row],[Spend ($)]]/CampaignData[[#This Row],[Conversions]],0)</f>
        <v>126.47454545454546</v>
      </c>
      <c r="R248" s="10" t="s">
        <v>56</v>
      </c>
    </row>
    <row r="249" spans="2:18" x14ac:dyDescent="0.25">
      <c r="B249" s="8" t="s">
        <v>336</v>
      </c>
      <c r="C249" s="9">
        <v>46105</v>
      </c>
      <c r="D249" s="10" t="s">
        <v>104</v>
      </c>
      <c r="E249" s="10" t="s">
        <v>105</v>
      </c>
      <c r="F249" s="10" t="s">
        <v>39</v>
      </c>
      <c r="G249" s="10" t="s">
        <v>48</v>
      </c>
      <c r="H249" s="10" t="s">
        <v>69</v>
      </c>
      <c r="I249" s="11">
        <v>4357.67</v>
      </c>
      <c r="J249" s="11">
        <v>4357.67</v>
      </c>
      <c r="K249" s="12">
        <v>73948</v>
      </c>
      <c r="L249" s="12">
        <v>2859</v>
      </c>
      <c r="M249" s="15">
        <f>CampaignData[[#This Row],[Clicks]]/CampaignData[[#This Row],[Impressions]]</f>
        <v>3.8662303240114673E-2</v>
      </c>
      <c r="N249" s="11">
        <v>85</v>
      </c>
      <c r="O249" s="11">
        <v>65618.009999999995</v>
      </c>
      <c r="P249" s="13">
        <f>CampaignData[[#This Row],[Revenue ($)]]/CampaignData[[#This Row],[Spend ($)]]</f>
        <v>15.058049370420429</v>
      </c>
      <c r="Q249" s="11">
        <f>IFERROR(CampaignData[[#This Row],[Spend ($)]]/CampaignData[[#This Row],[Conversions]],0)</f>
        <v>51.266705882352944</v>
      </c>
      <c r="R249" s="10" t="s">
        <v>67</v>
      </c>
    </row>
    <row r="250" spans="2:18" x14ac:dyDescent="0.25">
      <c r="B250" s="8" t="s">
        <v>337</v>
      </c>
      <c r="C250" s="9">
        <v>46106</v>
      </c>
      <c r="D250" s="10" t="s">
        <v>63</v>
      </c>
      <c r="E250" s="10" t="s">
        <v>84</v>
      </c>
      <c r="F250" s="10" t="s">
        <v>58</v>
      </c>
      <c r="G250" s="10" t="s">
        <v>48</v>
      </c>
      <c r="H250" s="10" t="s">
        <v>55</v>
      </c>
      <c r="I250" s="11">
        <v>4540.68</v>
      </c>
      <c r="J250" s="11">
        <v>4540.68</v>
      </c>
      <c r="K250" s="12">
        <v>95406</v>
      </c>
      <c r="L250" s="12">
        <v>4718</v>
      </c>
      <c r="M250" s="15">
        <f>CampaignData[[#This Row],[Clicks]]/CampaignData[[#This Row],[Impressions]]</f>
        <v>4.9451816447602874E-2</v>
      </c>
      <c r="N250" s="11">
        <v>218</v>
      </c>
      <c r="O250" s="11">
        <v>26463.18</v>
      </c>
      <c r="P250" s="13">
        <f>CampaignData[[#This Row],[Revenue ($)]]/CampaignData[[#This Row],[Spend ($)]]</f>
        <v>5.8280213536298522</v>
      </c>
      <c r="Q250" s="11">
        <f>IFERROR(CampaignData[[#This Row],[Spend ($)]]/CampaignData[[#This Row],[Conversions]],0)</f>
        <v>20.828807339449543</v>
      </c>
      <c r="R250" s="10" t="s">
        <v>50</v>
      </c>
    </row>
    <row r="251" spans="2:18" x14ac:dyDescent="0.25">
      <c r="B251" s="8" t="s">
        <v>338</v>
      </c>
      <c r="C251" s="9">
        <v>46106</v>
      </c>
      <c r="D251" s="10" t="s">
        <v>94</v>
      </c>
      <c r="E251" s="10" t="s">
        <v>108</v>
      </c>
      <c r="F251" s="10" t="s">
        <v>65</v>
      </c>
      <c r="G251" s="10" t="s">
        <v>81</v>
      </c>
      <c r="H251" s="10" t="s">
        <v>75</v>
      </c>
      <c r="I251" s="11">
        <v>2986.72</v>
      </c>
      <c r="J251" s="11">
        <v>1801.5</v>
      </c>
      <c r="K251" s="12">
        <v>81187</v>
      </c>
      <c r="L251" s="12">
        <v>3603</v>
      </c>
      <c r="M251" s="15">
        <f>CampaignData[[#This Row],[Clicks]]/CampaignData[[#This Row],[Impressions]]</f>
        <v>4.4379026198775665E-2</v>
      </c>
      <c r="N251" s="11">
        <v>59</v>
      </c>
      <c r="O251" s="11">
        <v>5187.53</v>
      </c>
      <c r="P251" s="13">
        <f>CampaignData[[#This Row],[Revenue ($)]]/CampaignData[[#This Row],[Spend ($)]]</f>
        <v>2.8795614765473214</v>
      </c>
      <c r="Q251" s="11">
        <f>IFERROR(CampaignData[[#This Row],[Spend ($)]]/CampaignData[[#This Row],[Conversions]],0)</f>
        <v>30.533898305084747</v>
      </c>
      <c r="R251" s="10" t="s">
        <v>50</v>
      </c>
    </row>
    <row r="252" spans="2:18" x14ac:dyDescent="0.25">
      <c r="B252" s="8" t="s">
        <v>339</v>
      </c>
      <c r="C252" s="9">
        <v>46106</v>
      </c>
      <c r="D252" s="10" t="s">
        <v>94</v>
      </c>
      <c r="E252" s="10" t="s">
        <v>110</v>
      </c>
      <c r="F252" s="10" t="s">
        <v>58</v>
      </c>
      <c r="G252" s="10" t="s">
        <v>81</v>
      </c>
      <c r="H252" s="10" t="s">
        <v>75</v>
      </c>
      <c r="I252" s="11">
        <v>2642.04</v>
      </c>
      <c r="J252" s="11">
        <v>303.81</v>
      </c>
      <c r="K252" s="12">
        <v>85480</v>
      </c>
      <c r="L252" s="12">
        <v>779</v>
      </c>
      <c r="M252" s="15">
        <f>CampaignData[[#This Row],[Clicks]]/CampaignData[[#This Row],[Impressions]]</f>
        <v>9.1132428638277963E-3</v>
      </c>
      <c r="N252" s="11">
        <v>15</v>
      </c>
      <c r="O252" s="11">
        <v>1122.3900000000001</v>
      </c>
      <c r="P252" s="13">
        <f>CampaignData[[#This Row],[Revenue ($)]]/CampaignData[[#This Row],[Spend ($)]]</f>
        <v>3.6943813567690338</v>
      </c>
      <c r="Q252" s="11">
        <f>IFERROR(CampaignData[[#This Row],[Spend ($)]]/CampaignData[[#This Row],[Conversions]],0)</f>
        <v>20.254000000000001</v>
      </c>
      <c r="R252" s="10" t="s">
        <v>50</v>
      </c>
    </row>
    <row r="253" spans="2:18" x14ac:dyDescent="0.25">
      <c r="B253" s="8" t="s">
        <v>340</v>
      </c>
      <c r="C253" s="9">
        <v>46106</v>
      </c>
      <c r="D253" s="10" t="s">
        <v>94</v>
      </c>
      <c r="E253" s="10" t="s">
        <v>84</v>
      </c>
      <c r="F253" s="10" t="s">
        <v>58</v>
      </c>
      <c r="G253" s="10" t="s">
        <v>59</v>
      </c>
      <c r="H253" s="10" t="s">
        <v>49</v>
      </c>
      <c r="I253" s="11">
        <v>2306.0100000000002</v>
      </c>
      <c r="J253" s="11">
        <v>1930.76</v>
      </c>
      <c r="K253" s="12">
        <v>61377</v>
      </c>
      <c r="L253" s="12">
        <v>2444</v>
      </c>
      <c r="M253" s="15">
        <f>CampaignData[[#This Row],[Clicks]]/CampaignData[[#This Row],[Impressions]]</f>
        <v>3.9819476351076133E-2</v>
      </c>
      <c r="N253" s="11">
        <v>69</v>
      </c>
      <c r="O253" s="11">
        <v>5015.6400000000003</v>
      </c>
      <c r="P253" s="13">
        <f>CampaignData[[#This Row],[Revenue ($)]]/CampaignData[[#This Row],[Spend ($)]]</f>
        <v>2.5977542522115646</v>
      </c>
      <c r="Q253" s="11">
        <f>IFERROR(CampaignData[[#This Row],[Spend ($)]]/CampaignData[[#This Row],[Conversions]],0)</f>
        <v>27.982028985507245</v>
      </c>
      <c r="R253" s="10" t="s">
        <v>50</v>
      </c>
    </row>
    <row r="254" spans="2:18" x14ac:dyDescent="0.25">
      <c r="B254" s="8" t="s">
        <v>341</v>
      </c>
      <c r="C254" s="9">
        <v>46106</v>
      </c>
      <c r="D254" s="10" t="s">
        <v>52</v>
      </c>
      <c r="E254" s="10" t="s">
        <v>112</v>
      </c>
      <c r="F254" s="10" t="s">
        <v>65</v>
      </c>
      <c r="G254" s="10" t="s">
        <v>81</v>
      </c>
      <c r="H254" s="10" t="s">
        <v>69</v>
      </c>
      <c r="I254" s="11">
        <v>560.41</v>
      </c>
      <c r="J254" s="11">
        <v>255.94</v>
      </c>
      <c r="K254" s="12">
        <v>28180</v>
      </c>
      <c r="L254" s="12">
        <v>525</v>
      </c>
      <c r="M254" s="15">
        <f>CampaignData[[#This Row],[Clicks]]/CampaignData[[#This Row],[Impressions]]</f>
        <v>1.8630234208658624E-2</v>
      </c>
      <c r="N254" s="11">
        <v>44</v>
      </c>
      <c r="O254" s="11">
        <v>5804.5</v>
      </c>
      <c r="P254" s="13">
        <f>CampaignData[[#This Row],[Revenue ($)]]/CampaignData[[#This Row],[Spend ($)]]</f>
        <v>22.679143549269359</v>
      </c>
      <c r="Q254" s="11">
        <f>IFERROR(CampaignData[[#This Row],[Spend ($)]]/CampaignData[[#This Row],[Conversions]],0)</f>
        <v>5.8168181818181814</v>
      </c>
      <c r="R254" s="10" t="s">
        <v>67</v>
      </c>
    </row>
    <row r="255" spans="2:18" x14ac:dyDescent="0.25">
      <c r="B255" s="8" t="s">
        <v>342</v>
      </c>
      <c r="C255" s="9">
        <v>46107</v>
      </c>
      <c r="D255" s="10" t="s">
        <v>78</v>
      </c>
      <c r="E255" s="10" t="s">
        <v>86</v>
      </c>
      <c r="F255" s="10" t="s">
        <v>58</v>
      </c>
      <c r="G255" s="10" t="s">
        <v>81</v>
      </c>
      <c r="H255" s="10" t="s">
        <v>66</v>
      </c>
      <c r="I255" s="11">
        <v>600.37</v>
      </c>
      <c r="J255" s="11">
        <v>600.37</v>
      </c>
      <c r="K255" s="12">
        <v>91890</v>
      </c>
      <c r="L255" s="12">
        <v>4426</v>
      </c>
      <c r="M255" s="15">
        <f>CampaignData[[#This Row],[Clicks]]/CampaignData[[#This Row],[Impressions]]</f>
        <v>4.8166285776471869E-2</v>
      </c>
      <c r="N255" s="11">
        <v>69</v>
      </c>
      <c r="O255" s="11">
        <v>9098.2900000000009</v>
      </c>
      <c r="P255" s="13">
        <f>CampaignData[[#This Row],[Revenue ($)]]/CampaignData[[#This Row],[Spend ($)]]</f>
        <v>15.154471409297601</v>
      </c>
      <c r="Q255" s="11">
        <f>IFERROR(CampaignData[[#This Row],[Spend ($)]]/CampaignData[[#This Row],[Conversions]],0)</f>
        <v>8.7010144927536235</v>
      </c>
      <c r="R255" s="10" t="s">
        <v>50</v>
      </c>
    </row>
    <row r="256" spans="2:18" x14ac:dyDescent="0.25">
      <c r="B256" s="8" t="s">
        <v>343</v>
      </c>
      <c r="C256" s="9">
        <v>46107</v>
      </c>
      <c r="D256" s="10" t="s">
        <v>45</v>
      </c>
      <c r="E256" s="10" t="s">
        <v>137</v>
      </c>
      <c r="F256" s="10" t="s">
        <v>39</v>
      </c>
      <c r="G256" s="10" t="s">
        <v>87</v>
      </c>
      <c r="H256" s="10" t="s">
        <v>49</v>
      </c>
      <c r="I256" s="11">
        <v>4253.1899999999996</v>
      </c>
      <c r="J256" s="11">
        <v>252.1</v>
      </c>
      <c r="K256" s="12">
        <v>102516</v>
      </c>
      <c r="L256" s="12">
        <v>2521</v>
      </c>
      <c r="M256" s="15">
        <f>CampaignData[[#This Row],[Clicks]]/CampaignData[[#This Row],[Impressions]]</f>
        <v>2.4591283311873269E-2</v>
      </c>
      <c r="N256" s="11">
        <v>16</v>
      </c>
      <c r="O256" s="11">
        <v>2608.2399999999998</v>
      </c>
      <c r="P256" s="13">
        <f>CampaignData[[#This Row],[Revenue ($)]]/CampaignData[[#This Row],[Spend ($)]]</f>
        <v>10.34605315351051</v>
      </c>
      <c r="Q256" s="11">
        <f>IFERROR(CampaignData[[#This Row],[Spend ($)]]/CampaignData[[#This Row],[Conversions]],0)</f>
        <v>15.75625</v>
      </c>
      <c r="R256" s="10" t="s">
        <v>67</v>
      </c>
    </row>
    <row r="257" spans="2:18" x14ac:dyDescent="0.25">
      <c r="B257" s="8" t="s">
        <v>344</v>
      </c>
      <c r="C257" s="9">
        <v>46107</v>
      </c>
      <c r="D257" s="10" t="s">
        <v>52</v>
      </c>
      <c r="E257" s="10" t="s">
        <v>53</v>
      </c>
      <c r="F257" s="10" t="s">
        <v>47</v>
      </c>
      <c r="G257" s="10" t="s">
        <v>59</v>
      </c>
      <c r="H257" s="10" t="s">
        <v>55</v>
      </c>
      <c r="I257" s="11">
        <v>3415.7</v>
      </c>
      <c r="J257" s="11">
        <v>187.75</v>
      </c>
      <c r="K257" s="12">
        <v>10950</v>
      </c>
      <c r="L257" s="12">
        <v>166</v>
      </c>
      <c r="M257" s="15">
        <f>CampaignData[[#This Row],[Clicks]]/CampaignData[[#This Row],[Impressions]]</f>
        <v>1.5159817351598173E-2</v>
      </c>
      <c r="N257" s="11">
        <v>26</v>
      </c>
      <c r="O257" s="11">
        <v>3226.5</v>
      </c>
      <c r="P257" s="13">
        <f>CampaignData[[#This Row],[Revenue ($)]]/CampaignData[[#This Row],[Spend ($)]]</f>
        <v>17.18508655126498</v>
      </c>
      <c r="Q257" s="11">
        <f>IFERROR(CampaignData[[#This Row],[Spend ($)]]/CampaignData[[#This Row],[Conversions]],0)</f>
        <v>7.2211538461538458</v>
      </c>
      <c r="R257" s="10" t="s">
        <v>50</v>
      </c>
    </row>
    <row r="258" spans="2:18" x14ac:dyDescent="0.25">
      <c r="B258" s="8" t="s">
        <v>345</v>
      </c>
      <c r="C258" s="9">
        <v>46108</v>
      </c>
      <c r="D258" s="10" t="s">
        <v>63</v>
      </c>
      <c r="E258" s="10" t="s">
        <v>53</v>
      </c>
      <c r="F258" s="10" t="s">
        <v>39</v>
      </c>
      <c r="G258" s="10" t="s">
        <v>54</v>
      </c>
      <c r="H258" s="10" t="s">
        <v>49</v>
      </c>
      <c r="I258" s="11">
        <v>808.95</v>
      </c>
      <c r="J258" s="11">
        <v>808.95</v>
      </c>
      <c r="K258" s="12">
        <v>23320</v>
      </c>
      <c r="L258" s="12">
        <v>1300</v>
      </c>
      <c r="M258" s="15">
        <f>CampaignData[[#This Row],[Clicks]]/CampaignData[[#This Row],[Impressions]]</f>
        <v>5.5746140651801029E-2</v>
      </c>
      <c r="N258" s="11">
        <v>82</v>
      </c>
      <c r="O258" s="11">
        <v>8357.74</v>
      </c>
      <c r="P258" s="13">
        <f>CampaignData[[#This Row],[Revenue ($)]]/CampaignData[[#This Row],[Spend ($)]]</f>
        <v>10.331590333147908</v>
      </c>
      <c r="Q258" s="11">
        <f>IFERROR(CampaignData[[#This Row],[Spend ($)]]/CampaignData[[#This Row],[Conversions]],0)</f>
        <v>9.8652439024390244</v>
      </c>
      <c r="R258" s="10" t="s">
        <v>50</v>
      </c>
    </row>
    <row r="259" spans="2:18" x14ac:dyDescent="0.25">
      <c r="B259" s="8" t="s">
        <v>346</v>
      </c>
      <c r="C259" s="9">
        <v>46108</v>
      </c>
      <c r="D259" s="10" t="s">
        <v>78</v>
      </c>
      <c r="E259" s="10" t="s">
        <v>90</v>
      </c>
      <c r="F259" s="10" t="s">
        <v>58</v>
      </c>
      <c r="G259" s="10" t="s">
        <v>81</v>
      </c>
      <c r="H259" s="10" t="s">
        <v>49</v>
      </c>
      <c r="I259" s="11">
        <v>1505.85</v>
      </c>
      <c r="J259" s="11">
        <v>150.54</v>
      </c>
      <c r="K259" s="12">
        <v>8870</v>
      </c>
      <c r="L259" s="12">
        <v>78</v>
      </c>
      <c r="M259" s="15">
        <f>CampaignData[[#This Row],[Clicks]]/CampaignData[[#This Row],[Impressions]]</f>
        <v>8.7936865839909808E-3</v>
      </c>
      <c r="N259" s="11">
        <v>1</v>
      </c>
      <c r="O259" s="11">
        <v>71.13</v>
      </c>
      <c r="P259" s="13">
        <f>CampaignData[[#This Row],[Revenue ($)]]/CampaignData[[#This Row],[Spend ($)]]</f>
        <v>0.47249900358708646</v>
      </c>
      <c r="Q259" s="11">
        <f>IFERROR(CampaignData[[#This Row],[Spend ($)]]/CampaignData[[#This Row],[Conversions]],0)</f>
        <v>150.54</v>
      </c>
      <c r="R259" s="10" t="s">
        <v>50</v>
      </c>
    </row>
    <row r="260" spans="2:18" x14ac:dyDescent="0.25">
      <c r="B260" s="8" t="s">
        <v>347</v>
      </c>
      <c r="C260" s="9">
        <v>46108</v>
      </c>
      <c r="D260" s="10" t="s">
        <v>94</v>
      </c>
      <c r="E260" s="10" t="s">
        <v>53</v>
      </c>
      <c r="F260" s="10" t="s">
        <v>72</v>
      </c>
      <c r="G260" s="10" t="s">
        <v>81</v>
      </c>
      <c r="H260" s="10" t="s">
        <v>69</v>
      </c>
      <c r="I260" s="11">
        <v>1370.46</v>
      </c>
      <c r="J260" s="11">
        <v>284.2</v>
      </c>
      <c r="K260" s="12">
        <v>26159</v>
      </c>
      <c r="L260" s="12">
        <v>812</v>
      </c>
      <c r="M260" s="15">
        <f>CampaignData[[#This Row],[Clicks]]/CampaignData[[#This Row],[Impressions]]</f>
        <v>3.1040941932031042E-2</v>
      </c>
      <c r="N260" s="11">
        <v>20</v>
      </c>
      <c r="O260" s="11">
        <v>706.71</v>
      </c>
      <c r="P260" s="13">
        <f>CampaignData[[#This Row],[Revenue ($)]]/CampaignData[[#This Row],[Spend ($)]]</f>
        <v>2.4866643209007742</v>
      </c>
      <c r="Q260" s="11">
        <f>IFERROR(CampaignData[[#This Row],[Spend ($)]]/CampaignData[[#This Row],[Conversions]],0)</f>
        <v>14.209999999999999</v>
      </c>
      <c r="R260" s="10" t="s">
        <v>67</v>
      </c>
    </row>
    <row r="261" spans="2:18" x14ac:dyDescent="0.25">
      <c r="B261" s="8" t="s">
        <v>348</v>
      </c>
      <c r="C261" s="9">
        <v>46108</v>
      </c>
      <c r="D261" s="10" t="s">
        <v>52</v>
      </c>
      <c r="E261" s="10" t="s">
        <v>143</v>
      </c>
      <c r="F261" s="10" t="s">
        <v>72</v>
      </c>
      <c r="G261" s="10" t="s">
        <v>81</v>
      </c>
      <c r="H261" s="10" t="s">
        <v>69</v>
      </c>
      <c r="I261" s="11">
        <v>1290.74</v>
      </c>
      <c r="J261" s="11">
        <v>120.71</v>
      </c>
      <c r="K261" s="12">
        <v>24471</v>
      </c>
      <c r="L261" s="12">
        <v>840</v>
      </c>
      <c r="M261" s="15">
        <f>CampaignData[[#This Row],[Clicks]]/CampaignData[[#This Row],[Impressions]]</f>
        <v>3.4326345470148338E-2</v>
      </c>
      <c r="N261" s="11">
        <v>110</v>
      </c>
      <c r="O261" s="11">
        <v>11034.86</v>
      </c>
      <c r="P261" s="13">
        <f>CampaignData[[#This Row],[Revenue ($)]]/CampaignData[[#This Row],[Spend ($)]]</f>
        <v>91.416286968768134</v>
      </c>
      <c r="Q261" s="11">
        <f>IFERROR(CampaignData[[#This Row],[Spend ($)]]/CampaignData[[#This Row],[Conversions]],0)</f>
        <v>1.0973636363636363</v>
      </c>
      <c r="R261" s="10" t="s">
        <v>50</v>
      </c>
    </row>
    <row r="262" spans="2:18" x14ac:dyDescent="0.25">
      <c r="B262" s="8" t="s">
        <v>349</v>
      </c>
      <c r="C262" s="9">
        <v>46109</v>
      </c>
      <c r="D262" s="10" t="s">
        <v>63</v>
      </c>
      <c r="E262" s="10" t="s">
        <v>92</v>
      </c>
      <c r="F262" s="10" t="s">
        <v>72</v>
      </c>
      <c r="G262" s="10" t="s">
        <v>87</v>
      </c>
      <c r="H262" s="10" t="s">
        <v>49</v>
      </c>
      <c r="I262" s="11">
        <v>4030.23</v>
      </c>
      <c r="J262" s="11">
        <v>4030.23</v>
      </c>
      <c r="K262" s="12">
        <v>35726</v>
      </c>
      <c r="L262" s="12">
        <v>1864</v>
      </c>
      <c r="M262" s="15">
        <f>CampaignData[[#This Row],[Clicks]]/CampaignData[[#This Row],[Impressions]]</f>
        <v>5.2174886637183004E-2</v>
      </c>
      <c r="N262" s="11">
        <v>96</v>
      </c>
      <c r="O262" s="11">
        <v>18750.259999999998</v>
      </c>
      <c r="P262" s="13">
        <f>CampaignData[[#This Row],[Revenue ($)]]/CampaignData[[#This Row],[Spend ($)]]</f>
        <v>4.6524044533438538</v>
      </c>
      <c r="Q262" s="11">
        <f>IFERROR(CampaignData[[#This Row],[Spend ($)]]/CampaignData[[#This Row],[Conversions]],0)</f>
        <v>41.981562500000003</v>
      </c>
      <c r="R262" s="10" t="s">
        <v>56</v>
      </c>
    </row>
    <row r="263" spans="2:18" x14ac:dyDescent="0.25">
      <c r="B263" s="8" t="s">
        <v>350</v>
      </c>
      <c r="C263" s="9">
        <v>46109</v>
      </c>
      <c r="D263" s="10" t="s">
        <v>94</v>
      </c>
      <c r="E263" s="10" t="s">
        <v>95</v>
      </c>
      <c r="F263" s="10" t="s">
        <v>39</v>
      </c>
      <c r="G263" s="10" t="s">
        <v>87</v>
      </c>
      <c r="H263" s="10" t="s">
        <v>75</v>
      </c>
      <c r="I263" s="11">
        <v>2004.85</v>
      </c>
      <c r="J263" s="11">
        <v>147.19999999999999</v>
      </c>
      <c r="K263" s="12">
        <v>55333</v>
      </c>
      <c r="L263" s="12">
        <v>460</v>
      </c>
      <c r="M263" s="15">
        <f>CampaignData[[#This Row],[Clicks]]/CampaignData[[#This Row],[Impressions]]</f>
        <v>8.3133030921873022E-3</v>
      </c>
      <c r="N263" s="11">
        <v>8</v>
      </c>
      <c r="O263" s="11">
        <v>517.99</v>
      </c>
      <c r="P263" s="13">
        <f>CampaignData[[#This Row],[Revenue ($)]]/CampaignData[[#This Row],[Spend ($)]]</f>
        <v>3.5189538043478263</v>
      </c>
      <c r="Q263" s="11">
        <f>IFERROR(CampaignData[[#This Row],[Spend ($)]]/CampaignData[[#This Row],[Conversions]],0)</f>
        <v>18.399999999999999</v>
      </c>
      <c r="R263" s="10" t="s">
        <v>67</v>
      </c>
    </row>
    <row r="264" spans="2:18" x14ac:dyDescent="0.25">
      <c r="B264" s="8" t="s">
        <v>351</v>
      </c>
      <c r="C264" s="9">
        <v>46109</v>
      </c>
      <c r="D264" s="10" t="s">
        <v>104</v>
      </c>
      <c r="E264" s="10" t="s">
        <v>147</v>
      </c>
      <c r="F264" s="10" t="s">
        <v>65</v>
      </c>
      <c r="G264" s="10" t="s">
        <v>81</v>
      </c>
      <c r="H264" s="10" t="s">
        <v>69</v>
      </c>
      <c r="I264" s="11">
        <v>2145.59</v>
      </c>
      <c r="J264" s="11">
        <v>2145.59</v>
      </c>
      <c r="K264" s="12">
        <v>47775</v>
      </c>
      <c r="L264" s="12">
        <v>1141</v>
      </c>
      <c r="M264" s="15">
        <f>CampaignData[[#This Row],[Clicks]]/CampaignData[[#This Row],[Impressions]]</f>
        <v>2.3882783882783882E-2</v>
      </c>
      <c r="N264" s="11">
        <v>63</v>
      </c>
      <c r="O264" s="11">
        <v>36541.879999999997</v>
      </c>
      <c r="P264" s="13">
        <f>CampaignData[[#This Row],[Revenue ($)]]/CampaignData[[#This Row],[Spend ($)]]</f>
        <v>17.031156931193749</v>
      </c>
      <c r="Q264" s="11">
        <f>IFERROR(CampaignData[[#This Row],[Spend ($)]]/CampaignData[[#This Row],[Conversions]],0)</f>
        <v>34.056984126984126</v>
      </c>
      <c r="R264" s="10" t="s">
        <v>56</v>
      </c>
    </row>
    <row r="265" spans="2:18" x14ac:dyDescent="0.25">
      <c r="B265" s="8" t="s">
        <v>352</v>
      </c>
      <c r="C265" s="9">
        <v>46110</v>
      </c>
      <c r="D265" s="10" t="s">
        <v>63</v>
      </c>
      <c r="E265" s="10" t="s">
        <v>202</v>
      </c>
      <c r="F265" s="10" t="s">
        <v>65</v>
      </c>
      <c r="G265" s="10" t="s">
        <v>87</v>
      </c>
      <c r="H265" s="10" t="s">
        <v>69</v>
      </c>
      <c r="I265" s="11">
        <v>2226.04</v>
      </c>
      <c r="J265" s="11">
        <v>1147.08</v>
      </c>
      <c r="K265" s="12">
        <v>32959</v>
      </c>
      <c r="L265" s="12">
        <v>316</v>
      </c>
      <c r="M265" s="15">
        <f>CampaignData[[#This Row],[Clicks]]/CampaignData[[#This Row],[Impressions]]</f>
        <v>9.5876695288085196E-3</v>
      </c>
      <c r="N265" s="11">
        <v>13</v>
      </c>
      <c r="O265" s="11">
        <v>3102.41</v>
      </c>
      <c r="P265" s="13">
        <f>CampaignData[[#This Row],[Revenue ($)]]/CampaignData[[#This Row],[Spend ($)]]</f>
        <v>2.704615196847648</v>
      </c>
      <c r="Q265" s="11">
        <f>IFERROR(CampaignData[[#This Row],[Spend ($)]]/CampaignData[[#This Row],[Conversions]],0)</f>
        <v>88.236923076923077</v>
      </c>
      <c r="R265" s="10" t="s">
        <v>50</v>
      </c>
    </row>
    <row r="266" spans="2:18" x14ac:dyDescent="0.25">
      <c r="B266" s="8" t="s">
        <v>353</v>
      </c>
      <c r="C266" s="9">
        <v>46110</v>
      </c>
      <c r="D266" s="10" t="s">
        <v>78</v>
      </c>
      <c r="E266" s="10" t="s">
        <v>121</v>
      </c>
      <c r="F266" s="10" t="s">
        <v>72</v>
      </c>
      <c r="G266" s="10" t="s">
        <v>87</v>
      </c>
      <c r="H266" s="10" t="s">
        <v>75</v>
      </c>
      <c r="I266" s="11">
        <v>1640.3</v>
      </c>
      <c r="J266" s="11">
        <v>1640.3</v>
      </c>
      <c r="K266" s="12">
        <v>38802</v>
      </c>
      <c r="L266" s="12">
        <v>1434</v>
      </c>
      <c r="M266" s="15">
        <f>CampaignData[[#This Row],[Clicks]]/CampaignData[[#This Row],[Impressions]]</f>
        <v>3.6956857893922994E-2</v>
      </c>
      <c r="N266" s="11">
        <v>18</v>
      </c>
      <c r="O266" s="11">
        <v>2315.1799999999998</v>
      </c>
      <c r="P266" s="13">
        <f>CampaignData[[#This Row],[Revenue ($)]]/CampaignData[[#This Row],[Spend ($)]]</f>
        <v>1.4114369322684874</v>
      </c>
      <c r="Q266" s="11">
        <f>IFERROR(CampaignData[[#This Row],[Spend ($)]]/CampaignData[[#This Row],[Conversions]],0)</f>
        <v>91.12777777777778</v>
      </c>
      <c r="R266" s="10" t="s">
        <v>50</v>
      </c>
    </row>
    <row r="267" spans="2:18" x14ac:dyDescent="0.25">
      <c r="B267" s="8" t="s">
        <v>354</v>
      </c>
      <c r="C267" s="9">
        <v>46110</v>
      </c>
      <c r="D267" s="10" t="s">
        <v>45</v>
      </c>
      <c r="E267" s="10" t="s">
        <v>71</v>
      </c>
      <c r="F267" s="10" t="s">
        <v>72</v>
      </c>
      <c r="G267" s="10" t="s">
        <v>48</v>
      </c>
      <c r="H267" s="10" t="s">
        <v>66</v>
      </c>
      <c r="I267" s="11">
        <v>2403.5</v>
      </c>
      <c r="J267" s="11">
        <v>1813.24</v>
      </c>
      <c r="K267" s="12">
        <v>148240</v>
      </c>
      <c r="L267" s="12">
        <v>8242</v>
      </c>
      <c r="M267" s="15">
        <f>CampaignData[[#This Row],[Clicks]]/CampaignData[[#This Row],[Impressions]]</f>
        <v>5.5599028602266592E-2</v>
      </c>
      <c r="N267" s="11">
        <v>73</v>
      </c>
      <c r="O267" s="11">
        <v>9938.8799999999992</v>
      </c>
      <c r="P267" s="13">
        <f>CampaignData[[#This Row],[Revenue ($)]]/CampaignData[[#This Row],[Spend ($)]]</f>
        <v>5.4812821248152472</v>
      </c>
      <c r="Q267" s="11">
        <f>IFERROR(CampaignData[[#This Row],[Spend ($)]]/CampaignData[[#This Row],[Conversions]],0)</f>
        <v>24.838904109589041</v>
      </c>
      <c r="R267" s="10" t="s">
        <v>50</v>
      </c>
    </row>
    <row r="268" spans="2:18" x14ac:dyDescent="0.25">
      <c r="B268" s="8" t="s">
        <v>355</v>
      </c>
      <c r="C268" s="9">
        <v>46110</v>
      </c>
      <c r="D268" s="10" t="s">
        <v>45</v>
      </c>
      <c r="E268" s="10" t="s">
        <v>46</v>
      </c>
      <c r="F268" s="10" t="s">
        <v>72</v>
      </c>
      <c r="G268" s="10" t="s">
        <v>54</v>
      </c>
      <c r="H268" s="10" t="s">
        <v>55</v>
      </c>
      <c r="I268" s="11">
        <v>804.79</v>
      </c>
      <c r="J268" s="11">
        <v>380.6</v>
      </c>
      <c r="K268" s="12">
        <v>34331</v>
      </c>
      <c r="L268" s="12">
        <v>1903</v>
      </c>
      <c r="M268" s="15">
        <f>CampaignData[[#This Row],[Clicks]]/CampaignData[[#This Row],[Impressions]]</f>
        <v>5.5430951618071128E-2</v>
      </c>
      <c r="N268" s="11">
        <v>15</v>
      </c>
      <c r="O268" s="11">
        <v>2405.0100000000002</v>
      </c>
      <c r="P268" s="13">
        <f>CampaignData[[#This Row],[Revenue ($)]]/CampaignData[[#This Row],[Spend ($)]]</f>
        <v>6.3189963215974778</v>
      </c>
      <c r="Q268" s="11">
        <f>IFERROR(CampaignData[[#This Row],[Spend ($)]]/CampaignData[[#This Row],[Conversions]],0)</f>
        <v>25.373333333333335</v>
      </c>
      <c r="R268" s="10" t="s">
        <v>50</v>
      </c>
    </row>
    <row r="269" spans="2:18" x14ac:dyDescent="0.25">
      <c r="B269" s="8" t="s">
        <v>356</v>
      </c>
      <c r="C269" s="9">
        <v>46110</v>
      </c>
      <c r="D269" s="10" t="s">
        <v>52</v>
      </c>
      <c r="E269" s="10" t="s">
        <v>237</v>
      </c>
      <c r="F269" s="10" t="s">
        <v>39</v>
      </c>
      <c r="G269" s="10" t="s">
        <v>81</v>
      </c>
      <c r="H269" s="10" t="s">
        <v>69</v>
      </c>
      <c r="I269" s="11">
        <v>4683.6099999999997</v>
      </c>
      <c r="J269" s="11">
        <v>112.87</v>
      </c>
      <c r="K269" s="12">
        <v>28946</v>
      </c>
      <c r="L269" s="12">
        <v>426</v>
      </c>
      <c r="M269" s="15">
        <f>CampaignData[[#This Row],[Clicks]]/CampaignData[[#This Row],[Impressions]]</f>
        <v>1.4717059351896634E-2</v>
      </c>
      <c r="N269" s="11">
        <v>54</v>
      </c>
      <c r="O269" s="11">
        <v>5579.43</v>
      </c>
      <c r="P269" s="13">
        <f>CampaignData[[#This Row],[Revenue ($)]]/CampaignData[[#This Row],[Spend ($)]]</f>
        <v>49.432355807566225</v>
      </c>
      <c r="Q269" s="11">
        <f>IFERROR(CampaignData[[#This Row],[Spend ($)]]/CampaignData[[#This Row],[Conversions]],0)</f>
        <v>2.0901851851851854</v>
      </c>
      <c r="R269" s="10" t="s">
        <v>50</v>
      </c>
    </row>
    <row r="270" spans="2:18" x14ac:dyDescent="0.25">
      <c r="B270" s="8" t="s">
        <v>357</v>
      </c>
      <c r="C270" s="9">
        <v>46110</v>
      </c>
      <c r="D270" s="10" t="s">
        <v>52</v>
      </c>
      <c r="E270" s="10" t="s">
        <v>61</v>
      </c>
      <c r="F270" s="10" t="s">
        <v>58</v>
      </c>
      <c r="G270" s="10" t="s">
        <v>48</v>
      </c>
      <c r="H270" s="10" t="s">
        <v>55</v>
      </c>
      <c r="I270" s="11">
        <v>744.75</v>
      </c>
      <c r="J270" s="11">
        <v>184.91</v>
      </c>
      <c r="K270" s="12">
        <v>4484</v>
      </c>
      <c r="L270" s="12">
        <v>135</v>
      </c>
      <c r="M270" s="15">
        <f>CampaignData[[#This Row],[Clicks]]/CampaignData[[#This Row],[Impressions]]</f>
        <v>3.0107047279214986E-2</v>
      </c>
      <c r="N270" s="11">
        <v>14</v>
      </c>
      <c r="O270" s="11">
        <v>1560.11</v>
      </c>
      <c r="P270" s="13">
        <f>CampaignData[[#This Row],[Revenue ($)]]/CampaignData[[#This Row],[Spend ($)]]</f>
        <v>8.4371315775242</v>
      </c>
      <c r="Q270" s="11">
        <f>IFERROR(CampaignData[[#This Row],[Spend ($)]]/CampaignData[[#This Row],[Conversions]],0)</f>
        <v>13.207857142857142</v>
      </c>
      <c r="R270" s="10" t="s">
        <v>56</v>
      </c>
    </row>
    <row r="271" spans="2:18" x14ac:dyDescent="0.25">
      <c r="B271" s="8" t="s">
        <v>358</v>
      </c>
      <c r="C271" s="9">
        <v>46110</v>
      </c>
      <c r="D271" s="10" t="s">
        <v>104</v>
      </c>
      <c r="E271" s="10" t="s">
        <v>179</v>
      </c>
      <c r="F271" s="10" t="s">
        <v>39</v>
      </c>
      <c r="G271" s="10" t="s">
        <v>48</v>
      </c>
      <c r="H271" s="10" t="s">
        <v>66</v>
      </c>
      <c r="I271" s="11">
        <v>1473.54</v>
      </c>
      <c r="J271" s="11">
        <v>1473.54</v>
      </c>
      <c r="K271" s="12">
        <v>16095</v>
      </c>
      <c r="L271" s="12">
        <v>424</v>
      </c>
      <c r="M271" s="15">
        <f>CampaignData[[#This Row],[Clicks]]/CampaignData[[#This Row],[Impressions]]</f>
        <v>2.6343584964274618E-2</v>
      </c>
      <c r="N271" s="11">
        <v>22</v>
      </c>
      <c r="O271" s="11">
        <v>12693.37</v>
      </c>
      <c r="P271" s="13">
        <f>CampaignData[[#This Row],[Revenue ($)]]/CampaignData[[#This Row],[Spend ($)]]</f>
        <v>8.614201175400737</v>
      </c>
      <c r="Q271" s="11">
        <f>IFERROR(CampaignData[[#This Row],[Spend ($)]]/CampaignData[[#This Row],[Conversions]],0)</f>
        <v>66.979090909090914</v>
      </c>
      <c r="R271" s="10" t="s">
        <v>50</v>
      </c>
    </row>
    <row r="272" spans="2:18" x14ac:dyDescent="0.25">
      <c r="B272" s="8" t="s">
        <v>359</v>
      </c>
      <c r="C272" s="9">
        <v>46111</v>
      </c>
      <c r="D272" s="10" t="s">
        <v>63</v>
      </c>
      <c r="E272" s="10" t="s">
        <v>64</v>
      </c>
      <c r="F272" s="10" t="s">
        <v>39</v>
      </c>
      <c r="G272" s="10" t="s">
        <v>54</v>
      </c>
      <c r="H272" s="10" t="s">
        <v>55</v>
      </c>
      <c r="I272" s="11">
        <v>418.88</v>
      </c>
      <c r="J272" s="11">
        <v>418.88</v>
      </c>
      <c r="K272" s="12">
        <v>83810</v>
      </c>
      <c r="L272" s="12">
        <v>4791</v>
      </c>
      <c r="M272" s="15">
        <f>CampaignData[[#This Row],[Clicks]]/CampaignData[[#This Row],[Impressions]]</f>
        <v>5.7165016107863023E-2</v>
      </c>
      <c r="N272" s="11">
        <v>181</v>
      </c>
      <c r="O272" s="11">
        <v>14827.38</v>
      </c>
      <c r="P272" s="13">
        <f>CampaignData[[#This Row],[Revenue ($)]]/CampaignData[[#This Row],[Spend ($)]]</f>
        <v>35.397679526355994</v>
      </c>
      <c r="Q272" s="11">
        <f>IFERROR(CampaignData[[#This Row],[Spend ($)]]/CampaignData[[#This Row],[Conversions]],0)</f>
        <v>2.314254143646409</v>
      </c>
      <c r="R272" s="10" t="s">
        <v>50</v>
      </c>
    </row>
    <row r="273" spans="2:18" x14ac:dyDescent="0.25">
      <c r="B273" s="8" t="s">
        <v>360</v>
      </c>
      <c r="C273" s="9">
        <v>46111</v>
      </c>
      <c r="D273" s="10" t="s">
        <v>78</v>
      </c>
      <c r="E273" s="10" t="s">
        <v>79</v>
      </c>
      <c r="F273" s="10" t="s">
        <v>72</v>
      </c>
      <c r="G273" s="10" t="s">
        <v>48</v>
      </c>
      <c r="H273" s="10" t="s">
        <v>69</v>
      </c>
      <c r="I273" s="11">
        <v>3585.25</v>
      </c>
      <c r="J273" s="11">
        <v>394.23</v>
      </c>
      <c r="K273" s="12">
        <v>16388</v>
      </c>
      <c r="L273" s="12">
        <v>773</v>
      </c>
      <c r="M273" s="15">
        <f>CampaignData[[#This Row],[Clicks]]/CampaignData[[#This Row],[Impressions]]</f>
        <v>4.7168659995118378E-2</v>
      </c>
      <c r="N273" s="11">
        <v>8</v>
      </c>
      <c r="O273" s="11">
        <v>544.55999999999995</v>
      </c>
      <c r="P273" s="13">
        <f>CampaignData[[#This Row],[Revenue ($)]]/CampaignData[[#This Row],[Spend ($)]]</f>
        <v>1.3813256220987746</v>
      </c>
      <c r="Q273" s="11">
        <f>IFERROR(CampaignData[[#This Row],[Spend ($)]]/CampaignData[[#This Row],[Conversions]],0)</f>
        <v>49.278750000000002</v>
      </c>
      <c r="R273" s="10" t="s">
        <v>56</v>
      </c>
    </row>
    <row r="274" spans="2:18" x14ac:dyDescent="0.25">
      <c r="B274" s="8" t="s">
        <v>361</v>
      </c>
      <c r="C274" s="9">
        <v>46111</v>
      </c>
      <c r="D274" s="10" t="s">
        <v>45</v>
      </c>
      <c r="E274" s="10" t="s">
        <v>53</v>
      </c>
      <c r="F274" s="10" t="s">
        <v>47</v>
      </c>
      <c r="G274" s="10" t="s">
        <v>81</v>
      </c>
      <c r="H274" s="10" t="s">
        <v>49</v>
      </c>
      <c r="I274" s="11">
        <v>1598.72</v>
      </c>
      <c r="J274" s="11">
        <v>67.41</v>
      </c>
      <c r="K274" s="12">
        <v>17930</v>
      </c>
      <c r="L274" s="12">
        <v>321</v>
      </c>
      <c r="M274" s="15">
        <f>CampaignData[[#This Row],[Clicks]]/CampaignData[[#This Row],[Impressions]]</f>
        <v>1.7902955939765756E-2</v>
      </c>
      <c r="N274" s="11">
        <v>4</v>
      </c>
      <c r="O274" s="11">
        <v>562.84</v>
      </c>
      <c r="P274" s="13">
        <f>CampaignData[[#This Row],[Revenue ($)]]/CampaignData[[#This Row],[Spend ($)]]</f>
        <v>8.3495030410918272</v>
      </c>
      <c r="Q274" s="11">
        <f>IFERROR(CampaignData[[#This Row],[Spend ($)]]/CampaignData[[#This Row],[Conversions]],0)</f>
        <v>16.852499999999999</v>
      </c>
      <c r="R274" s="10" t="s">
        <v>50</v>
      </c>
    </row>
    <row r="275" spans="2:18" x14ac:dyDescent="0.25">
      <c r="B275" s="8" t="s">
        <v>362</v>
      </c>
      <c r="C275" s="9">
        <v>46112</v>
      </c>
      <c r="D275" s="10" t="s">
        <v>78</v>
      </c>
      <c r="E275" s="10" t="s">
        <v>53</v>
      </c>
      <c r="F275" s="10" t="s">
        <v>72</v>
      </c>
      <c r="G275" s="10" t="s">
        <v>54</v>
      </c>
      <c r="H275" s="10" t="s">
        <v>49</v>
      </c>
      <c r="I275" s="11">
        <v>4716.28</v>
      </c>
      <c r="J275" s="11">
        <v>4716.28</v>
      </c>
      <c r="K275" s="12">
        <v>149844</v>
      </c>
      <c r="L275" s="12">
        <v>6493</v>
      </c>
      <c r="M275" s="15">
        <f>CampaignData[[#This Row],[Clicks]]/CampaignData[[#This Row],[Impressions]]</f>
        <v>4.3331731667600973E-2</v>
      </c>
      <c r="N275" s="11">
        <v>283</v>
      </c>
      <c r="O275" s="11">
        <v>31215.64</v>
      </c>
      <c r="P275" s="13">
        <f>CampaignData[[#This Row],[Revenue ($)]]/CampaignData[[#This Row],[Spend ($)]]</f>
        <v>6.6186994834912261</v>
      </c>
      <c r="Q275" s="11">
        <f>IFERROR(CampaignData[[#This Row],[Spend ($)]]/CampaignData[[#This Row],[Conversions]],0)</f>
        <v>16.665300353356891</v>
      </c>
      <c r="R275" s="10" t="s">
        <v>50</v>
      </c>
    </row>
    <row r="276" spans="2:18" x14ac:dyDescent="0.25">
      <c r="B276" s="8" t="s">
        <v>363</v>
      </c>
      <c r="C276" s="9">
        <v>46112</v>
      </c>
      <c r="D276" s="10" t="s">
        <v>45</v>
      </c>
      <c r="E276" s="10" t="s">
        <v>157</v>
      </c>
      <c r="F276" s="10" t="s">
        <v>65</v>
      </c>
      <c r="G276" s="10" t="s">
        <v>59</v>
      </c>
      <c r="H276" s="10" t="s">
        <v>49</v>
      </c>
      <c r="I276" s="11">
        <v>4791.83</v>
      </c>
      <c r="J276" s="11">
        <v>941.5</v>
      </c>
      <c r="K276" s="12">
        <v>145539</v>
      </c>
      <c r="L276" s="12">
        <v>3766</v>
      </c>
      <c r="M276" s="15">
        <f>CampaignData[[#This Row],[Clicks]]/CampaignData[[#This Row],[Impressions]]</f>
        <v>2.5876225616501419E-2</v>
      </c>
      <c r="N276" s="11">
        <v>45</v>
      </c>
      <c r="O276" s="11">
        <v>5516.33</v>
      </c>
      <c r="P276" s="13">
        <f>CampaignData[[#This Row],[Revenue ($)]]/CampaignData[[#This Row],[Spend ($)]]</f>
        <v>5.8590865639936274</v>
      </c>
      <c r="Q276" s="11">
        <f>IFERROR(CampaignData[[#This Row],[Spend ($)]]/CampaignData[[#This Row],[Conversions]],0)</f>
        <v>20.922222222222221</v>
      </c>
      <c r="R276" s="10" t="s">
        <v>50</v>
      </c>
    </row>
    <row r="277" spans="2:18" x14ac:dyDescent="0.25">
      <c r="B277" s="8" t="s">
        <v>364</v>
      </c>
      <c r="C277" s="9">
        <v>46112</v>
      </c>
      <c r="D277" s="10" t="s">
        <v>104</v>
      </c>
      <c r="E277" s="10" t="s">
        <v>214</v>
      </c>
      <c r="F277" s="10" t="s">
        <v>65</v>
      </c>
      <c r="G277" s="10" t="s">
        <v>48</v>
      </c>
      <c r="H277" s="10" t="s">
        <v>69</v>
      </c>
      <c r="I277" s="11">
        <v>4729.8</v>
      </c>
      <c r="J277" s="11">
        <v>4729.8</v>
      </c>
      <c r="K277" s="12">
        <v>100783</v>
      </c>
      <c r="L277" s="12">
        <v>3333</v>
      </c>
      <c r="M277" s="15">
        <f>CampaignData[[#This Row],[Clicks]]/CampaignData[[#This Row],[Impressions]]</f>
        <v>3.307105364992112E-2</v>
      </c>
      <c r="N277" s="11">
        <v>77</v>
      </c>
      <c r="O277" s="11">
        <v>45840.95</v>
      </c>
      <c r="P277" s="13">
        <f>CampaignData[[#This Row],[Revenue ($)]]/CampaignData[[#This Row],[Spend ($)]]</f>
        <v>9.6919425768531422</v>
      </c>
      <c r="Q277" s="11">
        <f>IFERROR(CampaignData[[#This Row],[Spend ($)]]/CampaignData[[#This Row],[Conversions]],0)</f>
        <v>61.425974025974028</v>
      </c>
      <c r="R277" s="10" t="s">
        <v>67</v>
      </c>
    </row>
    <row r="278" spans="2:18" x14ac:dyDescent="0.25">
      <c r="B278" s="8" t="s">
        <v>365</v>
      </c>
      <c r="C278" s="9">
        <v>46112</v>
      </c>
      <c r="D278" s="10" t="s">
        <v>104</v>
      </c>
      <c r="E278" s="10" t="s">
        <v>105</v>
      </c>
      <c r="F278" s="10" t="s">
        <v>72</v>
      </c>
      <c r="G278" s="10" t="s">
        <v>81</v>
      </c>
      <c r="H278" s="10" t="s">
        <v>55</v>
      </c>
      <c r="I278" s="11">
        <v>3623.27</v>
      </c>
      <c r="J278" s="11">
        <v>3623.27</v>
      </c>
      <c r="K278" s="12">
        <v>58814</v>
      </c>
      <c r="L278" s="12">
        <v>1615</v>
      </c>
      <c r="M278" s="15">
        <f>CampaignData[[#This Row],[Clicks]]/CampaignData[[#This Row],[Impressions]]</f>
        <v>2.7459448430645763E-2</v>
      </c>
      <c r="N278" s="11">
        <v>50</v>
      </c>
      <c r="O278" s="11">
        <v>17736.62</v>
      </c>
      <c r="P278" s="13">
        <f>CampaignData[[#This Row],[Revenue ($)]]/CampaignData[[#This Row],[Spend ($)]]</f>
        <v>4.8951968801662584</v>
      </c>
      <c r="Q278" s="11">
        <f>IFERROR(CampaignData[[#This Row],[Spend ($)]]/CampaignData[[#This Row],[Conversions]],0)</f>
        <v>72.465400000000002</v>
      </c>
      <c r="R278" s="10" t="s">
        <v>50</v>
      </c>
    </row>
    <row r="279" spans="2:18" x14ac:dyDescent="0.25">
      <c r="B279" s="8" t="s">
        <v>366</v>
      </c>
      <c r="C279" s="9">
        <v>46113</v>
      </c>
      <c r="D279" s="10" t="s">
        <v>63</v>
      </c>
      <c r="E279" s="10" t="s">
        <v>84</v>
      </c>
      <c r="F279" s="10" t="s">
        <v>47</v>
      </c>
      <c r="G279" s="10" t="s">
        <v>54</v>
      </c>
      <c r="H279" s="10" t="s">
        <v>49</v>
      </c>
      <c r="I279" s="11">
        <v>3180.41</v>
      </c>
      <c r="J279" s="11">
        <v>3180.41</v>
      </c>
      <c r="K279" s="12">
        <v>85429</v>
      </c>
      <c r="L279" s="12">
        <v>3346</v>
      </c>
      <c r="M279" s="15">
        <f>CampaignData[[#This Row],[Clicks]]/CampaignData[[#This Row],[Impressions]]</f>
        <v>3.9167027590162592E-2</v>
      </c>
      <c r="N279" s="11">
        <v>149</v>
      </c>
      <c r="O279" s="11">
        <v>23122.57</v>
      </c>
      <c r="P279" s="13">
        <f>CampaignData[[#This Row],[Revenue ($)]]/CampaignData[[#This Row],[Spend ($)]]</f>
        <v>7.2703110605236434</v>
      </c>
      <c r="Q279" s="11">
        <f>IFERROR(CampaignData[[#This Row],[Spend ($)]]/CampaignData[[#This Row],[Conversions]],0)</f>
        <v>21.345033557046978</v>
      </c>
      <c r="R279" s="10" t="s">
        <v>56</v>
      </c>
    </row>
    <row r="280" spans="2:18" x14ac:dyDescent="0.25">
      <c r="B280" s="8" t="s">
        <v>367</v>
      </c>
      <c r="C280" s="9">
        <v>46113</v>
      </c>
      <c r="D280" s="10" t="s">
        <v>94</v>
      </c>
      <c r="E280" s="10" t="s">
        <v>108</v>
      </c>
      <c r="F280" s="10" t="s">
        <v>39</v>
      </c>
      <c r="G280" s="10" t="s">
        <v>48</v>
      </c>
      <c r="H280" s="10" t="s">
        <v>49</v>
      </c>
      <c r="I280" s="11">
        <v>1900.03</v>
      </c>
      <c r="J280" s="11">
        <v>153.36000000000001</v>
      </c>
      <c r="K280" s="12">
        <v>20307</v>
      </c>
      <c r="L280" s="12">
        <v>568</v>
      </c>
      <c r="M280" s="15">
        <f>CampaignData[[#This Row],[Clicks]]/CampaignData[[#This Row],[Impressions]]</f>
        <v>2.7970650514600875E-2</v>
      </c>
      <c r="N280" s="11">
        <v>10</v>
      </c>
      <c r="O280" s="11">
        <v>711.94</v>
      </c>
      <c r="P280" s="13">
        <f>CampaignData[[#This Row],[Revenue ($)]]/CampaignData[[#This Row],[Spend ($)]]</f>
        <v>4.6422796035472089</v>
      </c>
      <c r="Q280" s="11">
        <f>IFERROR(CampaignData[[#This Row],[Spend ($)]]/CampaignData[[#This Row],[Conversions]],0)</f>
        <v>15.336000000000002</v>
      </c>
      <c r="R280" s="10" t="s">
        <v>50</v>
      </c>
    </row>
    <row r="281" spans="2:18" x14ac:dyDescent="0.25">
      <c r="B281" s="8" t="s">
        <v>368</v>
      </c>
      <c r="C281" s="9">
        <v>46113</v>
      </c>
      <c r="D281" s="10" t="s">
        <v>94</v>
      </c>
      <c r="E281" s="10" t="s">
        <v>110</v>
      </c>
      <c r="F281" s="10" t="s">
        <v>72</v>
      </c>
      <c r="G281" s="10" t="s">
        <v>54</v>
      </c>
      <c r="H281" s="10" t="s">
        <v>49</v>
      </c>
      <c r="I281" s="11">
        <v>1521.3</v>
      </c>
      <c r="J281" s="11">
        <v>1492.92</v>
      </c>
      <c r="K281" s="12">
        <v>73591</v>
      </c>
      <c r="L281" s="12">
        <v>1716</v>
      </c>
      <c r="M281" s="15">
        <f>CampaignData[[#This Row],[Clicks]]/CampaignData[[#This Row],[Impressions]]</f>
        <v>2.3318068785585195E-2</v>
      </c>
      <c r="N281" s="11">
        <v>16</v>
      </c>
      <c r="O281" s="11">
        <v>1200.98</v>
      </c>
      <c r="P281" s="13">
        <f>CampaignData[[#This Row],[Revenue ($)]]/CampaignData[[#This Row],[Spend ($)]]</f>
        <v>0.80445033893309748</v>
      </c>
      <c r="Q281" s="11">
        <f>IFERROR(CampaignData[[#This Row],[Spend ($)]]/CampaignData[[#This Row],[Conversions]],0)</f>
        <v>93.307500000000005</v>
      </c>
      <c r="R281" s="10" t="s">
        <v>50</v>
      </c>
    </row>
    <row r="282" spans="2:18" x14ac:dyDescent="0.25">
      <c r="B282" s="8" t="s">
        <v>369</v>
      </c>
      <c r="C282" s="9">
        <v>46113</v>
      </c>
      <c r="D282" s="10" t="s">
        <v>94</v>
      </c>
      <c r="E282" s="10" t="s">
        <v>84</v>
      </c>
      <c r="F282" s="10" t="s">
        <v>58</v>
      </c>
      <c r="G282" s="10" t="s">
        <v>59</v>
      </c>
      <c r="H282" s="10" t="s">
        <v>55</v>
      </c>
      <c r="I282" s="11">
        <v>2054.7199999999998</v>
      </c>
      <c r="J282" s="11">
        <v>2054.7199999999998</v>
      </c>
      <c r="K282" s="12">
        <v>143993</v>
      </c>
      <c r="L282" s="12">
        <v>5398</v>
      </c>
      <c r="M282" s="15">
        <f>CampaignData[[#This Row],[Clicks]]/CampaignData[[#This Row],[Impressions]]</f>
        <v>3.7487933441208945E-2</v>
      </c>
      <c r="N282" s="11">
        <v>116</v>
      </c>
      <c r="O282" s="11">
        <v>4999.05</v>
      </c>
      <c r="P282" s="13">
        <f>CampaignData[[#This Row],[Revenue ($)]]/CampaignData[[#This Row],[Spend ($)]]</f>
        <v>2.4329592353216012</v>
      </c>
      <c r="Q282" s="11">
        <f>IFERROR(CampaignData[[#This Row],[Spend ($)]]/CampaignData[[#This Row],[Conversions]],0)</f>
        <v>17.713103448275859</v>
      </c>
      <c r="R282" s="10" t="s">
        <v>50</v>
      </c>
    </row>
    <row r="283" spans="2:18" x14ac:dyDescent="0.25">
      <c r="B283" s="8" t="s">
        <v>370</v>
      </c>
      <c r="C283" s="9">
        <v>46113</v>
      </c>
      <c r="D283" s="10" t="s">
        <v>52</v>
      </c>
      <c r="E283" s="10" t="s">
        <v>112</v>
      </c>
      <c r="F283" s="10" t="s">
        <v>47</v>
      </c>
      <c r="G283" s="10" t="s">
        <v>48</v>
      </c>
      <c r="H283" s="10" t="s">
        <v>55</v>
      </c>
      <c r="I283" s="11">
        <v>766.59</v>
      </c>
      <c r="J283" s="11">
        <v>284.68</v>
      </c>
      <c r="K283" s="12">
        <v>18708</v>
      </c>
      <c r="L283" s="12">
        <v>279</v>
      </c>
      <c r="M283" s="15">
        <f>CampaignData[[#This Row],[Clicks]]/CampaignData[[#This Row],[Impressions]]</f>
        <v>1.4913406029506094E-2</v>
      </c>
      <c r="N283" s="11">
        <v>41</v>
      </c>
      <c r="O283" s="11">
        <v>8609.08</v>
      </c>
      <c r="P283" s="13">
        <f>CampaignData[[#This Row],[Revenue ($)]]/CampaignData[[#This Row],[Spend ($)]]</f>
        <v>30.241253337080231</v>
      </c>
      <c r="Q283" s="11">
        <f>IFERROR(CampaignData[[#This Row],[Spend ($)]]/CampaignData[[#This Row],[Conversions]],0)</f>
        <v>6.9434146341463414</v>
      </c>
      <c r="R283" s="10" t="s">
        <v>50</v>
      </c>
    </row>
    <row r="284" spans="2:18" x14ac:dyDescent="0.25">
      <c r="B284" s="8" t="s">
        <v>371</v>
      </c>
      <c r="C284" s="9">
        <v>46114</v>
      </c>
      <c r="D284" s="10" t="s">
        <v>78</v>
      </c>
      <c r="E284" s="10" t="s">
        <v>86</v>
      </c>
      <c r="F284" s="10" t="s">
        <v>65</v>
      </c>
      <c r="G284" s="10" t="s">
        <v>59</v>
      </c>
      <c r="H284" s="10" t="s">
        <v>69</v>
      </c>
      <c r="I284" s="11">
        <v>2660.42</v>
      </c>
      <c r="J284" s="11">
        <v>2660.42</v>
      </c>
      <c r="K284" s="12">
        <v>91567</v>
      </c>
      <c r="L284" s="12">
        <v>3412</v>
      </c>
      <c r="M284" s="15">
        <f>CampaignData[[#This Row],[Clicks]]/CampaignData[[#This Row],[Impressions]]</f>
        <v>3.7262332499699673E-2</v>
      </c>
      <c r="N284" s="11">
        <v>156</v>
      </c>
      <c r="O284" s="11">
        <v>16914.97</v>
      </c>
      <c r="P284" s="13">
        <f>CampaignData[[#This Row],[Revenue ($)]]/CampaignData[[#This Row],[Spend ($)]]</f>
        <v>6.3580073822930219</v>
      </c>
      <c r="Q284" s="11">
        <f>IFERROR(CampaignData[[#This Row],[Spend ($)]]/CampaignData[[#This Row],[Conversions]],0)</f>
        <v>17.053974358974358</v>
      </c>
      <c r="R284" s="10" t="s">
        <v>50</v>
      </c>
    </row>
    <row r="285" spans="2:18" x14ac:dyDescent="0.25">
      <c r="B285" s="8" t="s">
        <v>372</v>
      </c>
      <c r="C285" s="9">
        <v>46114</v>
      </c>
      <c r="D285" s="10" t="s">
        <v>45</v>
      </c>
      <c r="E285" s="10" t="s">
        <v>137</v>
      </c>
      <c r="F285" s="10" t="s">
        <v>39</v>
      </c>
      <c r="G285" s="10" t="s">
        <v>54</v>
      </c>
      <c r="H285" s="10" t="s">
        <v>49</v>
      </c>
      <c r="I285" s="11">
        <v>2345.1999999999998</v>
      </c>
      <c r="J285" s="11">
        <v>654.61</v>
      </c>
      <c r="K285" s="12">
        <v>114087</v>
      </c>
      <c r="L285" s="12">
        <v>5951</v>
      </c>
      <c r="M285" s="15">
        <f>CampaignData[[#This Row],[Clicks]]/CampaignData[[#This Row],[Impressions]]</f>
        <v>5.2161946584624017E-2</v>
      </c>
      <c r="N285" s="11">
        <v>69</v>
      </c>
      <c r="O285" s="11">
        <v>7311.03</v>
      </c>
      <c r="P285" s="13">
        <f>CampaignData[[#This Row],[Revenue ($)]]/CampaignData[[#This Row],[Spend ($)]]</f>
        <v>11.168527825728296</v>
      </c>
      <c r="Q285" s="11">
        <f>IFERROR(CampaignData[[#This Row],[Spend ($)]]/CampaignData[[#This Row],[Conversions]],0)</f>
        <v>9.4871014492753627</v>
      </c>
      <c r="R285" s="10" t="s">
        <v>50</v>
      </c>
    </row>
    <row r="286" spans="2:18" x14ac:dyDescent="0.25">
      <c r="B286" s="8" t="s">
        <v>373</v>
      </c>
      <c r="C286" s="9">
        <v>46114</v>
      </c>
      <c r="D286" s="10" t="s">
        <v>52</v>
      </c>
      <c r="E286" s="10" t="s">
        <v>53</v>
      </c>
      <c r="F286" s="10" t="s">
        <v>47</v>
      </c>
      <c r="G286" s="10" t="s">
        <v>81</v>
      </c>
      <c r="H286" s="10" t="s">
        <v>66</v>
      </c>
      <c r="I286" s="11">
        <v>1438.92</v>
      </c>
      <c r="J286" s="11">
        <v>295.58999999999997</v>
      </c>
      <c r="K286" s="12">
        <v>17436</v>
      </c>
      <c r="L286" s="12">
        <v>314</v>
      </c>
      <c r="M286" s="15">
        <f>CampaignData[[#This Row],[Clicks]]/CampaignData[[#This Row],[Impressions]]</f>
        <v>1.8008717595778847E-2</v>
      </c>
      <c r="N286" s="11">
        <v>41</v>
      </c>
      <c r="O286" s="11">
        <v>8983.49</v>
      </c>
      <c r="P286" s="13">
        <f>CampaignData[[#This Row],[Revenue ($)]]/CampaignData[[#This Row],[Spend ($)]]</f>
        <v>30.391725024527219</v>
      </c>
      <c r="Q286" s="11">
        <f>IFERROR(CampaignData[[#This Row],[Spend ($)]]/CampaignData[[#This Row],[Conversions]],0)</f>
        <v>7.2095121951219507</v>
      </c>
      <c r="R286" s="10" t="s">
        <v>56</v>
      </c>
    </row>
    <row r="287" spans="2:18" x14ac:dyDescent="0.25">
      <c r="B287" s="8" t="s">
        <v>374</v>
      </c>
      <c r="C287" s="9">
        <v>46115</v>
      </c>
      <c r="D287" s="10" t="s">
        <v>63</v>
      </c>
      <c r="E287" s="10" t="s">
        <v>53</v>
      </c>
      <c r="F287" s="10" t="s">
        <v>47</v>
      </c>
      <c r="G287" s="10" t="s">
        <v>81</v>
      </c>
      <c r="H287" s="10" t="s">
        <v>69</v>
      </c>
      <c r="I287" s="11">
        <v>272.11</v>
      </c>
      <c r="J287" s="11">
        <v>272.11</v>
      </c>
      <c r="K287" s="12">
        <v>9088</v>
      </c>
      <c r="L287" s="12">
        <v>270</v>
      </c>
      <c r="M287" s="15">
        <f>CampaignData[[#This Row],[Clicks]]/CampaignData[[#This Row],[Impressions]]</f>
        <v>2.970950704225352E-2</v>
      </c>
      <c r="N287" s="11">
        <v>18</v>
      </c>
      <c r="O287" s="11">
        <v>3771.74</v>
      </c>
      <c r="P287" s="13">
        <f>CampaignData[[#This Row],[Revenue ($)]]/CampaignData[[#This Row],[Spend ($)]]</f>
        <v>13.861085590386239</v>
      </c>
      <c r="Q287" s="11">
        <f>IFERROR(CampaignData[[#This Row],[Spend ($)]]/CampaignData[[#This Row],[Conversions]],0)</f>
        <v>15.117222222222223</v>
      </c>
      <c r="R287" s="10" t="s">
        <v>50</v>
      </c>
    </row>
    <row r="288" spans="2:18" x14ac:dyDescent="0.25">
      <c r="B288" s="8" t="s">
        <v>375</v>
      </c>
      <c r="C288" s="9">
        <v>46115</v>
      </c>
      <c r="D288" s="10" t="s">
        <v>78</v>
      </c>
      <c r="E288" s="10" t="s">
        <v>90</v>
      </c>
      <c r="F288" s="10" t="s">
        <v>65</v>
      </c>
      <c r="G288" s="10" t="s">
        <v>59</v>
      </c>
      <c r="H288" s="10" t="s">
        <v>66</v>
      </c>
      <c r="I288" s="11">
        <v>291.18</v>
      </c>
      <c r="J288" s="11">
        <v>291.18</v>
      </c>
      <c r="K288" s="12">
        <v>75556</v>
      </c>
      <c r="L288" s="12">
        <v>3690</v>
      </c>
      <c r="M288" s="15">
        <f>CampaignData[[#This Row],[Clicks]]/CampaignData[[#This Row],[Impressions]]</f>
        <v>4.8837948012070517E-2</v>
      </c>
      <c r="N288" s="11">
        <v>157</v>
      </c>
      <c r="O288" s="11">
        <v>19910.849999999999</v>
      </c>
      <c r="P288" s="13">
        <f>CampaignData[[#This Row],[Revenue ($)]]/CampaignData[[#This Row],[Spend ($)]]</f>
        <v>68.37986812281062</v>
      </c>
      <c r="Q288" s="11">
        <f>IFERROR(CampaignData[[#This Row],[Spend ($)]]/CampaignData[[#This Row],[Conversions]],0)</f>
        <v>1.8546496815286624</v>
      </c>
      <c r="R288" s="10" t="s">
        <v>56</v>
      </c>
    </row>
    <row r="289" spans="2:18" x14ac:dyDescent="0.25">
      <c r="B289" s="8" t="s">
        <v>376</v>
      </c>
      <c r="C289" s="9">
        <v>46115</v>
      </c>
      <c r="D289" s="10" t="s">
        <v>94</v>
      </c>
      <c r="E289" s="10" t="s">
        <v>53</v>
      </c>
      <c r="F289" s="10" t="s">
        <v>72</v>
      </c>
      <c r="G289" s="10" t="s">
        <v>54</v>
      </c>
      <c r="H289" s="10" t="s">
        <v>69</v>
      </c>
      <c r="I289" s="11">
        <v>4114.57</v>
      </c>
      <c r="J289" s="11">
        <v>2542.12</v>
      </c>
      <c r="K289" s="12">
        <v>97134</v>
      </c>
      <c r="L289" s="12">
        <v>5188</v>
      </c>
      <c r="M289" s="15">
        <f>CampaignData[[#This Row],[Clicks]]/CampaignData[[#This Row],[Impressions]]</f>
        <v>5.3410752156814296E-2</v>
      </c>
      <c r="N289" s="11">
        <v>82</v>
      </c>
      <c r="O289" s="11">
        <v>4150.6899999999996</v>
      </c>
      <c r="P289" s="13">
        <f>CampaignData[[#This Row],[Revenue ($)]]/CampaignData[[#This Row],[Spend ($)]]</f>
        <v>1.6327671392381162</v>
      </c>
      <c r="Q289" s="11">
        <f>IFERROR(CampaignData[[#This Row],[Spend ($)]]/CampaignData[[#This Row],[Conversions]],0)</f>
        <v>31.001463414634145</v>
      </c>
      <c r="R289" s="10" t="s">
        <v>50</v>
      </c>
    </row>
    <row r="290" spans="2:18" x14ac:dyDescent="0.25">
      <c r="B290" s="8" t="s">
        <v>377</v>
      </c>
      <c r="C290" s="9">
        <v>46115</v>
      </c>
      <c r="D290" s="10" t="s">
        <v>52</v>
      </c>
      <c r="E290" s="10" t="s">
        <v>143</v>
      </c>
      <c r="F290" s="10" t="s">
        <v>47</v>
      </c>
      <c r="G290" s="10" t="s">
        <v>81</v>
      </c>
      <c r="H290" s="10" t="s">
        <v>66</v>
      </c>
      <c r="I290" s="11">
        <v>1350.53</v>
      </c>
      <c r="J290" s="11">
        <v>210.82</v>
      </c>
      <c r="K290" s="12">
        <v>28459</v>
      </c>
      <c r="L290" s="12">
        <v>972</v>
      </c>
      <c r="M290" s="15">
        <f>CampaignData[[#This Row],[Clicks]]/CampaignData[[#This Row],[Impressions]]</f>
        <v>3.4154397554376471E-2</v>
      </c>
      <c r="N290" s="11">
        <v>119</v>
      </c>
      <c r="O290" s="11">
        <v>13227.76</v>
      </c>
      <c r="P290" s="13">
        <f>CampaignData[[#This Row],[Revenue ($)]]/CampaignData[[#This Row],[Spend ($)]]</f>
        <v>62.744331657338016</v>
      </c>
      <c r="Q290" s="11">
        <f>IFERROR(CampaignData[[#This Row],[Spend ($)]]/CampaignData[[#This Row],[Conversions]],0)</f>
        <v>1.771596638655462</v>
      </c>
      <c r="R290" s="10" t="s">
        <v>67</v>
      </c>
    </row>
    <row r="291" spans="2:18" x14ac:dyDescent="0.25">
      <c r="B291" s="8" t="s">
        <v>378</v>
      </c>
      <c r="C291" s="9">
        <v>46116</v>
      </c>
      <c r="D291" s="10" t="s">
        <v>63</v>
      </c>
      <c r="E291" s="10" t="s">
        <v>92</v>
      </c>
      <c r="F291" s="10" t="s">
        <v>47</v>
      </c>
      <c r="G291" s="10" t="s">
        <v>87</v>
      </c>
      <c r="H291" s="10" t="s">
        <v>75</v>
      </c>
      <c r="I291" s="11">
        <v>4196.26</v>
      </c>
      <c r="J291" s="11">
        <v>4196.26</v>
      </c>
      <c r="K291" s="12">
        <v>103821</v>
      </c>
      <c r="L291" s="12">
        <v>2798</v>
      </c>
      <c r="M291" s="15">
        <f>CampaignData[[#This Row],[Clicks]]/CampaignData[[#This Row],[Impressions]]</f>
        <v>2.6950231648703055E-2</v>
      </c>
      <c r="N291" s="11">
        <v>221</v>
      </c>
      <c r="O291" s="11">
        <v>32685.84</v>
      </c>
      <c r="P291" s="13">
        <f>CampaignData[[#This Row],[Revenue ($)]]/CampaignData[[#This Row],[Spend ($)]]</f>
        <v>7.7892790246552881</v>
      </c>
      <c r="Q291" s="11">
        <f>IFERROR(CampaignData[[#This Row],[Spend ($)]]/CampaignData[[#This Row],[Conversions]],0)</f>
        <v>18.987601809954754</v>
      </c>
      <c r="R291" s="10" t="s">
        <v>50</v>
      </c>
    </row>
    <row r="292" spans="2:18" x14ac:dyDescent="0.25">
      <c r="B292" s="8" t="s">
        <v>379</v>
      </c>
      <c r="C292" s="9">
        <v>46116</v>
      </c>
      <c r="D292" s="10" t="s">
        <v>94</v>
      </c>
      <c r="E292" s="10" t="s">
        <v>95</v>
      </c>
      <c r="F292" s="10" t="s">
        <v>65</v>
      </c>
      <c r="G292" s="10" t="s">
        <v>59</v>
      </c>
      <c r="H292" s="10" t="s">
        <v>69</v>
      </c>
      <c r="I292" s="11">
        <v>1484.38</v>
      </c>
      <c r="J292" s="11">
        <v>1484.38</v>
      </c>
      <c r="K292" s="12">
        <v>100233</v>
      </c>
      <c r="L292" s="12">
        <v>5984</v>
      </c>
      <c r="M292" s="15">
        <f>CampaignData[[#This Row],[Clicks]]/CampaignData[[#This Row],[Impressions]]</f>
        <v>5.9700896910199239E-2</v>
      </c>
      <c r="N292" s="11">
        <v>172</v>
      </c>
      <c r="O292" s="11">
        <v>13063.84</v>
      </c>
      <c r="P292" s="13">
        <f>CampaignData[[#This Row],[Revenue ($)]]/CampaignData[[#This Row],[Spend ($)]]</f>
        <v>8.8008730917958999</v>
      </c>
      <c r="Q292" s="11">
        <f>IFERROR(CampaignData[[#This Row],[Spend ($)]]/CampaignData[[#This Row],[Conversions]],0)</f>
        <v>8.6301162790697674</v>
      </c>
      <c r="R292" s="10" t="s">
        <v>50</v>
      </c>
    </row>
    <row r="293" spans="2:18" x14ac:dyDescent="0.25">
      <c r="B293" s="8" t="s">
        <v>380</v>
      </c>
      <c r="C293" s="9">
        <v>46116</v>
      </c>
      <c r="D293" s="10" t="s">
        <v>104</v>
      </c>
      <c r="E293" s="10" t="s">
        <v>147</v>
      </c>
      <c r="F293" s="10" t="s">
        <v>47</v>
      </c>
      <c r="G293" s="10" t="s">
        <v>87</v>
      </c>
      <c r="H293" s="10" t="s">
        <v>55</v>
      </c>
      <c r="I293" s="11">
        <v>3449.24</v>
      </c>
      <c r="J293" s="11">
        <v>3449.24</v>
      </c>
      <c r="K293" s="12">
        <v>142804</v>
      </c>
      <c r="L293" s="12">
        <v>3315</v>
      </c>
      <c r="M293" s="15">
        <f>CampaignData[[#This Row],[Clicks]]/CampaignData[[#This Row],[Impressions]]</f>
        <v>2.321363547239573E-2</v>
      </c>
      <c r="N293" s="11">
        <v>167</v>
      </c>
      <c r="O293" s="11">
        <v>107558.39</v>
      </c>
      <c r="P293" s="13">
        <f>CampaignData[[#This Row],[Revenue ($)]]/CampaignData[[#This Row],[Spend ($)]]</f>
        <v>31.183214273289192</v>
      </c>
      <c r="Q293" s="11">
        <f>IFERROR(CampaignData[[#This Row],[Spend ($)]]/CampaignData[[#This Row],[Conversions]],0)</f>
        <v>20.654131736526946</v>
      </c>
      <c r="R293" s="10" t="s">
        <v>67</v>
      </c>
    </row>
    <row r="294" spans="2:18" x14ac:dyDescent="0.25">
      <c r="B294" s="8" t="s">
        <v>381</v>
      </c>
      <c r="C294" s="9">
        <v>46117</v>
      </c>
      <c r="D294" s="10" t="s">
        <v>63</v>
      </c>
      <c r="E294" s="10" t="s">
        <v>202</v>
      </c>
      <c r="F294" s="10" t="s">
        <v>58</v>
      </c>
      <c r="G294" s="10" t="s">
        <v>54</v>
      </c>
      <c r="H294" s="10" t="s">
        <v>49</v>
      </c>
      <c r="I294" s="11">
        <v>903.68</v>
      </c>
      <c r="J294" s="11">
        <v>903.68</v>
      </c>
      <c r="K294" s="12">
        <v>86397</v>
      </c>
      <c r="L294" s="12">
        <v>1255</v>
      </c>
      <c r="M294" s="15">
        <f>CampaignData[[#This Row],[Clicks]]/CampaignData[[#This Row],[Impressions]]</f>
        <v>1.4525967336828824E-2</v>
      </c>
      <c r="N294" s="11">
        <v>79</v>
      </c>
      <c r="O294" s="11">
        <v>14930.68</v>
      </c>
      <c r="P294" s="13">
        <f>CampaignData[[#This Row],[Revenue ($)]]/CampaignData[[#This Row],[Spend ($)]]</f>
        <v>16.522087464589237</v>
      </c>
      <c r="Q294" s="11">
        <f>IFERROR(CampaignData[[#This Row],[Spend ($)]]/CampaignData[[#This Row],[Conversions]],0)</f>
        <v>11.438987341772151</v>
      </c>
      <c r="R294" s="10" t="s">
        <v>50</v>
      </c>
    </row>
    <row r="295" spans="2:18" x14ac:dyDescent="0.25">
      <c r="B295" s="8" t="s">
        <v>382</v>
      </c>
      <c r="C295" s="9">
        <v>46117</v>
      </c>
      <c r="D295" s="10" t="s">
        <v>78</v>
      </c>
      <c r="E295" s="10" t="s">
        <v>121</v>
      </c>
      <c r="F295" s="10" t="s">
        <v>58</v>
      </c>
      <c r="G295" s="10" t="s">
        <v>87</v>
      </c>
      <c r="H295" s="10" t="s">
        <v>49</v>
      </c>
      <c r="I295" s="11">
        <v>1071.83</v>
      </c>
      <c r="J295" s="11">
        <v>1071.83</v>
      </c>
      <c r="K295" s="12">
        <v>50103</v>
      </c>
      <c r="L295" s="12">
        <v>828</v>
      </c>
      <c r="M295" s="15">
        <f>CampaignData[[#This Row],[Clicks]]/CampaignData[[#This Row],[Impressions]]</f>
        <v>1.6525956529549128E-2</v>
      </c>
      <c r="N295" s="11">
        <v>27</v>
      </c>
      <c r="O295" s="11">
        <v>3273.21</v>
      </c>
      <c r="P295" s="13">
        <f>CampaignData[[#This Row],[Revenue ($)]]/CampaignData[[#This Row],[Spend ($)]]</f>
        <v>3.0538518235167893</v>
      </c>
      <c r="Q295" s="11">
        <f>IFERROR(CampaignData[[#This Row],[Spend ($)]]/CampaignData[[#This Row],[Conversions]],0)</f>
        <v>39.697407407407404</v>
      </c>
      <c r="R295" s="10" t="s">
        <v>67</v>
      </c>
    </row>
    <row r="296" spans="2:18" x14ac:dyDescent="0.25">
      <c r="B296" s="8" t="s">
        <v>383</v>
      </c>
      <c r="C296" s="9">
        <v>46117</v>
      </c>
      <c r="D296" s="10" t="s">
        <v>45</v>
      </c>
      <c r="E296" s="10" t="s">
        <v>71</v>
      </c>
      <c r="F296" s="10" t="s">
        <v>39</v>
      </c>
      <c r="G296" s="10" t="s">
        <v>54</v>
      </c>
      <c r="H296" s="10" t="s">
        <v>55</v>
      </c>
      <c r="I296" s="11">
        <v>4000.91</v>
      </c>
      <c r="J296" s="11">
        <v>481.23</v>
      </c>
      <c r="K296" s="12">
        <v>141856</v>
      </c>
      <c r="L296" s="12">
        <v>5347</v>
      </c>
      <c r="M296" s="15">
        <f>CampaignData[[#This Row],[Clicks]]/CampaignData[[#This Row],[Impressions]]</f>
        <v>3.7693153620572975E-2</v>
      </c>
      <c r="N296" s="11">
        <v>37</v>
      </c>
      <c r="O296" s="11">
        <v>6420.44</v>
      </c>
      <c r="P296" s="13">
        <f>CampaignData[[#This Row],[Revenue ($)]]/CampaignData[[#This Row],[Spend ($)]]</f>
        <v>13.341728487417658</v>
      </c>
      <c r="Q296" s="11">
        <f>IFERROR(CampaignData[[#This Row],[Spend ($)]]/CampaignData[[#This Row],[Conversions]],0)</f>
        <v>13.006216216216217</v>
      </c>
      <c r="R296" s="10" t="s">
        <v>50</v>
      </c>
    </row>
    <row r="297" spans="2:18" x14ac:dyDescent="0.25">
      <c r="B297" s="8" t="s">
        <v>384</v>
      </c>
      <c r="C297" s="9">
        <v>46117</v>
      </c>
      <c r="D297" s="10" t="s">
        <v>45</v>
      </c>
      <c r="E297" s="10" t="s">
        <v>46</v>
      </c>
      <c r="F297" s="10" t="s">
        <v>72</v>
      </c>
      <c r="G297" s="10" t="s">
        <v>48</v>
      </c>
      <c r="H297" s="10" t="s">
        <v>66</v>
      </c>
      <c r="I297" s="11">
        <v>4839.24</v>
      </c>
      <c r="J297" s="11">
        <v>85.88</v>
      </c>
      <c r="K297" s="12">
        <v>8228</v>
      </c>
      <c r="L297" s="12">
        <v>452</v>
      </c>
      <c r="M297" s="15">
        <f>CampaignData[[#This Row],[Clicks]]/CampaignData[[#This Row],[Impressions]]</f>
        <v>5.4934370442391835E-2</v>
      </c>
      <c r="N297" s="11">
        <v>6</v>
      </c>
      <c r="O297" s="11">
        <v>768.8</v>
      </c>
      <c r="P297" s="13">
        <f>CampaignData[[#This Row],[Revenue ($)]]/CampaignData[[#This Row],[Spend ($)]]</f>
        <v>8.9520260829063805</v>
      </c>
      <c r="Q297" s="11">
        <f>IFERROR(CampaignData[[#This Row],[Spend ($)]]/CampaignData[[#This Row],[Conversions]],0)</f>
        <v>14.313333333333333</v>
      </c>
      <c r="R297" s="10" t="s">
        <v>67</v>
      </c>
    </row>
    <row r="298" spans="2:18" x14ac:dyDescent="0.25">
      <c r="B298" s="8" t="s">
        <v>385</v>
      </c>
      <c r="C298" s="9">
        <v>46117</v>
      </c>
      <c r="D298" s="10" t="s">
        <v>52</v>
      </c>
      <c r="E298" s="10" t="s">
        <v>237</v>
      </c>
      <c r="F298" s="10" t="s">
        <v>39</v>
      </c>
      <c r="G298" s="10" t="s">
        <v>87</v>
      </c>
      <c r="H298" s="10" t="s">
        <v>69</v>
      </c>
      <c r="I298" s="11">
        <v>429.8</v>
      </c>
      <c r="J298" s="11">
        <v>192.67</v>
      </c>
      <c r="K298" s="12">
        <v>5737</v>
      </c>
      <c r="L298" s="12">
        <v>104</v>
      </c>
      <c r="M298" s="15">
        <f>CampaignData[[#This Row],[Clicks]]/CampaignData[[#This Row],[Impressions]]</f>
        <v>1.8127941432804603E-2</v>
      </c>
      <c r="N298" s="11">
        <v>16</v>
      </c>
      <c r="O298" s="11">
        <v>2046.47</v>
      </c>
      <c r="P298" s="13">
        <f>CampaignData[[#This Row],[Revenue ($)]]/CampaignData[[#This Row],[Spend ($)]]</f>
        <v>10.621632843722427</v>
      </c>
      <c r="Q298" s="11">
        <f>IFERROR(CampaignData[[#This Row],[Spend ($)]]/CampaignData[[#This Row],[Conversions]],0)</f>
        <v>12.041874999999999</v>
      </c>
      <c r="R298" s="10" t="s">
        <v>67</v>
      </c>
    </row>
    <row r="299" spans="2:18" x14ac:dyDescent="0.25">
      <c r="B299" s="8" t="s">
        <v>386</v>
      </c>
      <c r="C299" s="9">
        <v>46117</v>
      </c>
      <c r="D299" s="10" t="s">
        <v>52</v>
      </c>
      <c r="E299" s="10" t="s">
        <v>61</v>
      </c>
      <c r="F299" s="10" t="s">
        <v>39</v>
      </c>
      <c r="G299" s="10" t="s">
        <v>59</v>
      </c>
      <c r="H299" s="10" t="s">
        <v>66</v>
      </c>
      <c r="I299" s="11">
        <v>678.19</v>
      </c>
      <c r="J299" s="11">
        <v>181.89</v>
      </c>
      <c r="K299" s="12">
        <v>25664</v>
      </c>
      <c r="L299" s="12">
        <v>721</v>
      </c>
      <c r="M299" s="15">
        <f>CampaignData[[#This Row],[Clicks]]/CampaignData[[#This Row],[Impressions]]</f>
        <v>2.8093827930174564E-2</v>
      </c>
      <c r="N299" s="11">
        <v>128</v>
      </c>
      <c r="O299" s="11">
        <v>20170.55</v>
      </c>
      <c r="P299" s="13">
        <f>CampaignData[[#This Row],[Revenue ($)]]/CampaignData[[#This Row],[Spend ($)]]</f>
        <v>110.89422178239596</v>
      </c>
      <c r="Q299" s="11">
        <f>IFERROR(CampaignData[[#This Row],[Spend ($)]]/CampaignData[[#This Row],[Conversions]],0)</f>
        <v>1.4210156249999999</v>
      </c>
      <c r="R299" s="10" t="s">
        <v>67</v>
      </c>
    </row>
    <row r="300" spans="2:18" x14ac:dyDescent="0.25">
      <c r="B300" s="8" t="s">
        <v>387</v>
      </c>
      <c r="C300" s="9">
        <v>46117</v>
      </c>
      <c r="D300" s="10" t="s">
        <v>104</v>
      </c>
      <c r="E300" s="10" t="s">
        <v>179</v>
      </c>
      <c r="F300" s="10" t="s">
        <v>39</v>
      </c>
      <c r="G300" s="10" t="s">
        <v>81</v>
      </c>
      <c r="H300" s="10" t="s">
        <v>75</v>
      </c>
      <c r="I300" s="11">
        <v>3480.25</v>
      </c>
      <c r="J300" s="11">
        <v>1894.76</v>
      </c>
      <c r="K300" s="12">
        <v>33053</v>
      </c>
      <c r="L300" s="12">
        <v>404</v>
      </c>
      <c r="M300" s="15">
        <f>CampaignData[[#This Row],[Clicks]]/CampaignData[[#This Row],[Impressions]]</f>
        <v>1.2222793694974738E-2</v>
      </c>
      <c r="N300" s="11">
        <v>9</v>
      </c>
      <c r="O300" s="11">
        <v>2097.36</v>
      </c>
      <c r="P300" s="13">
        <f>CampaignData[[#This Row],[Revenue ($)]]/CampaignData[[#This Row],[Spend ($)]]</f>
        <v>1.106926470898689</v>
      </c>
      <c r="Q300" s="11">
        <f>IFERROR(CampaignData[[#This Row],[Spend ($)]]/CampaignData[[#This Row],[Conversions]],0)</f>
        <v>210.5288888888889</v>
      </c>
      <c r="R300" s="10" t="s">
        <v>56</v>
      </c>
    </row>
    <row r="301" spans="2:18" x14ac:dyDescent="0.25">
      <c r="B301" s="8" t="s">
        <v>388</v>
      </c>
      <c r="C301" s="9">
        <v>46118</v>
      </c>
      <c r="D301" s="10" t="s">
        <v>63</v>
      </c>
      <c r="E301" s="10" t="s">
        <v>64</v>
      </c>
      <c r="F301" s="10" t="s">
        <v>39</v>
      </c>
      <c r="G301" s="10" t="s">
        <v>87</v>
      </c>
      <c r="H301" s="10" t="s">
        <v>49</v>
      </c>
      <c r="I301" s="11">
        <v>793.3</v>
      </c>
      <c r="J301" s="11">
        <v>626.08000000000004</v>
      </c>
      <c r="K301" s="12">
        <v>23953</v>
      </c>
      <c r="L301" s="12">
        <v>172</v>
      </c>
      <c r="M301" s="15">
        <f>CampaignData[[#This Row],[Clicks]]/CampaignData[[#This Row],[Impressions]]</f>
        <v>7.1807289274829879E-3</v>
      </c>
      <c r="N301" s="11">
        <v>6</v>
      </c>
      <c r="O301" s="11">
        <v>1177.22</v>
      </c>
      <c r="P301" s="13">
        <f>CampaignData[[#This Row],[Revenue ($)]]/CampaignData[[#This Row],[Spend ($)]]</f>
        <v>1.8803028366981855</v>
      </c>
      <c r="Q301" s="11">
        <f>IFERROR(CampaignData[[#This Row],[Spend ($)]]/CampaignData[[#This Row],[Conversions]],0)</f>
        <v>104.34666666666668</v>
      </c>
      <c r="R301" s="10" t="s">
        <v>67</v>
      </c>
    </row>
    <row r="302" spans="2:18" x14ac:dyDescent="0.25">
      <c r="B302" s="8" t="s">
        <v>389</v>
      </c>
      <c r="C302" s="9">
        <v>46118</v>
      </c>
      <c r="D302" s="10" t="s">
        <v>78</v>
      </c>
      <c r="E302" s="10" t="s">
        <v>79</v>
      </c>
      <c r="F302" s="10" t="s">
        <v>39</v>
      </c>
      <c r="G302" s="10" t="s">
        <v>48</v>
      </c>
      <c r="H302" s="10" t="s">
        <v>55</v>
      </c>
      <c r="I302" s="11">
        <v>3816.1</v>
      </c>
      <c r="J302" s="11">
        <v>1691.41</v>
      </c>
      <c r="K302" s="12">
        <v>74296</v>
      </c>
      <c r="L302" s="12">
        <v>2317</v>
      </c>
      <c r="M302" s="15">
        <f>CampaignData[[#This Row],[Clicks]]/CampaignData[[#This Row],[Impressions]]</f>
        <v>3.1186066544632282E-2</v>
      </c>
      <c r="N302" s="11">
        <v>99</v>
      </c>
      <c r="O302" s="11">
        <v>8059.67</v>
      </c>
      <c r="P302" s="13">
        <f>CampaignData[[#This Row],[Revenue ($)]]/CampaignData[[#This Row],[Spend ($)]]</f>
        <v>4.7650599204214235</v>
      </c>
      <c r="Q302" s="11">
        <f>IFERROR(CampaignData[[#This Row],[Spend ($)]]/CampaignData[[#This Row],[Conversions]],0)</f>
        <v>17.084949494949495</v>
      </c>
      <c r="R302" s="10" t="s">
        <v>50</v>
      </c>
    </row>
    <row r="303" spans="2:18" x14ac:dyDescent="0.25">
      <c r="B303" s="8" t="s">
        <v>390</v>
      </c>
      <c r="C303" s="9">
        <v>46118</v>
      </c>
      <c r="D303" s="10" t="s">
        <v>45</v>
      </c>
      <c r="E303" s="10" t="s">
        <v>53</v>
      </c>
      <c r="F303" s="10" t="s">
        <v>58</v>
      </c>
      <c r="G303" s="10" t="s">
        <v>87</v>
      </c>
      <c r="H303" s="10" t="s">
        <v>75</v>
      </c>
      <c r="I303" s="11">
        <v>4704.6000000000004</v>
      </c>
      <c r="J303" s="11">
        <v>225.84</v>
      </c>
      <c r="K303" s="12">
        <v>46873</v>
      </c>
      <c r="L303" s="12">
        <v>941</v>
      </c>
      <c r="M303" s="15">
        <f>CampaignData[[#This Row],[Clicks]]/CampaignData[[#This Row],[Impressions]]</f>
        <v>2.0075523222324154E-2</v>
      </c>
      <c r="N303" s="11">
        <v>11</v>
      </c>
      <c r="O303" s="11">
        <v>1669.63</v>
      </c>
      <c r="P303" s="13">
        <f>CampaignData[[#This Row],[Revenue ($)]]/CampaignData[[#This Row],[Spend ($)]]</f>
        <v>7.3929773290825365</v>
      </c>
      <c r="Q303" s="11">
        <f>IFERROR(CampaignData[[#This Row],[Spend ($)]]/CampaignData[[#This Row],[Conversions]],0)</f>
        <v>20.530909090909091</v>
      </c>
      <c r="R303" s="10" t="s">
        <v>50</v>
      </c>
    </row>
    <row r="304" spans="2:18" x14ac:dyDescent="0.25">
      <c r="B304" s="8" t="s">
        <v>391</v>
      </c>
      <c r="C304" s="9">
        <v>46119</v>
      </c>
      <c r="D304" s="10" t="s">
        <v>78</v>
      </c>
      <c r="E304" s="10" t="s">
        <v>53</v>
      </c>
      <c r="F304" s="10" t="s">
        <v>47</v>
      </c>
      <c r="G304" s="10" t="s">
        <v>87</v>
      </c>
      <c r="H304" s="10" t="s">
        <v>69</v>
      </c>
      <c r="I304" s="11">
        <v>935.86</v>
      </c>
      <c r="J304" s="11">
        <v>935.86</v>
      </c>
      <c r="K304" s="12">
        <v>50454</v>
      </c>
      <c r="L304" s="12">
        <v>2376</v>
      </c>
      <c r="M304" s="15">
        <f>CampaignData[[#This Row],[Clicks]]/CampaignData[[#This Row],[Impressions]]</f>
        <v>4.7092400998929716E-2</v>
      </c>
      <c r="N304" s="11">
        <v>30</v>
      </c>
      <c r="O304" s="11">
        <v>1776.93</v>
      </c>
      <c r="P304" s="13">
        <f>CampaignData[[#This Row],[Revenue ($)]]/CampaignData[[#This Row],[Spend ($)]]</f>
        <v>1.8987134827858869</v>
      </c>
      <c r="Q304" s="11">
        <f>IFERROR(CampaignData[[#This Row],[Spend ($)]]/CampaignData[[#This Row],[Conversions]],0)</f>
        <v>31.195333333333334</v>
      </c>
      <c r="R304" s="10" t="s">
        <v>56</v>
      </c>
    </row>
    <row r="305" spans="2:18" x14ac:dyDescent="0.25">
      <c r="B305" s="8" t="s">
        <v>392</v>
      </c>
      <c r="C305" s="9">
        <v>46119</v>
      </c>
      <c r="D305" s="10" t="s">
        <v>104</v>
      </c>
      <c r="E305" s="10" t="s">
        <v>214</v>
      </c>
      <c r="F305" s="10" t="s">
        <v>65</v>
      </c>
      <c r="G305" s="10" t="s">
        <v>48</v>
      </c>
      <c r="H305" s="10" t="s">
        <v>66</v>
      </c>
      <c r="I305" s="11">
        <v>2700.85</v>
      </c>
      <c r="J305" s="11">
        <v>2700.85</v>
      </c>
      <c r="K305" s="12">
        <v>36627</v>
      </c>
      <c r="L305" s="12">
        <v>1523</v>
      </c>
      <c r="M305" s="15">
        <f>CampaignData[[#This Row],[Clicks]]/CampaignData[[#This Row],[Impressions]]</f>
        <v>4.1581347093674066E-2</v>
      </c>
      <c r="N305" s="11">
        <v>58</v>
      </c>
      <c r="O305" s="11">
        <v>36326.379999999997</v>
      </c>
      <c r="P305" s="13">
        <f>CampaignData[[#This Row],[Revenue ($)]]/CampaignData[[#This Row],[Spend ($)]]</f>
        <v>13.449980561675028</v>
      </c>
      <c r="Q305" s="11">
        <f>IFERROR(CampaignData[[#This Row],[Spend ($)]]/CampaignData[[#This Row],[Conversions]],0)</f>
        <v>46.566379310344828</v>
      </c>
      <c r="R305" s="10" t="s">
        <v>67</v>
      </c>
    </row>
    <row r="306" spans="2:18" x14ac:dyDescent="0.25">
      <c r="B306" s="8" t="s">
        <v>393</v>
      </c>
      <c r="C306" s="9">
        <v>46120</v>
      </c>
      <c r="D306" s="10" t="s">
        <v>63</v>
      </c>
      <c r="E306" s="10" t="s">
        <v>84</v>
      </c>
      <c r="F306" s="10" t="s">
        <v>47</v>
      </c>
      <c r="G306" s="10" t="s">
        <v>59</v>
      </c>
      <c r="H306" s="10" t="s">
        <v>55</v>
      </c>
      <c r="I306" s="11">
        <v>3769.78</v>
      </c>
      <c r="J306" s="11">
        <v>2334.15</v>
      </c>
      <c r="K306" s="12">
        <v>105512</v>
      </c>
      <c r="L306" s="12">
        <v>1235</v>
      </c>
      <c r="M306" s="15">
        <f>CampaignData[[#This Row],[Clicks]]/CampaignData[[#This Row],[Impressions]]</f>
        <v>1.170482978239442E-2</v>
      </c>
      <c r="N306" s="11">
        <v>38</v>
      </c>
      <c r="O306" s="11">
        <v>6232.44</v>
      </c>
      <c r="P306" s="13">
        <f>CampaignData[[#This Row],[Revenue ($)]]/CampaignData[[#This Row],[Spend ($)]]</f>
        <v>2.6701111753743332</v>
      </c>
      <c r="Q306" s="11">
        <f>IFERROR(CampaignData[[#This Row],[Spend ($)]]/CampaignData[[#This Row],[Conversions]],0)</f>
        <v>61.425000000000004</v>
      </c>
      <c r="R306" s="10" t="s">
        <v>56</v>
      </c>
    </row>
    <row r="307" spans="2:18" x14ac:dyDescent="0.25">
      <c r="B307" s="8" t="s">
        <v>394</v>
      </c>
      <c r="C307" s="9">
        <v>46120</v>
      </c>
      <c r="D307" s="10" t="s">
        <v>94</v>
      </c>
      <c r="E307" s="10" t="s">
        <v>108</v>
      </c>
      <c r="F307" s="10" t="s">
        <v>39</v>
      </c>
      <c r="G307" s="10" t="s">
        <v>59</v>
      </c>
      <c r="H307" s="10" t="s">
        <v>66</v>
      </c>
      <c r="I307" s="11">
        <v>351.38</v>
      </c>
      <c r="J307" s="11">
        <v>351.38</v>
      </c>
      <c r="K307" s="12">
        <v>140897</v>
      </c>
      <c r="L307" s="12">
        <v>6999</v>
      </c>
      <c r="M307" s="15">
        <f>CampaignData[[#This Row],[Clicks]]/CampaignData[[#This Row],[Impressions]]</f>
        <v>4.9674584980517682E-2</v>
      </c>
      <c r="N307" s="11">
        <v>123</v>
      </c>
      <c r="O307" s="11">
        <v>6758.24</v>
      </c>
      <c r="P307" s="13">
        <f>CampaignData[[#This Row],[Revenue ($)]]/CampaignData[[#This Row],[Spend ($)]]</f>
        <v>19.233422505549548</v>
      </c>
      <c r="Q307" s="11">
        <f>IFERROR(CampaignData[[#This Row],[Spend ($)]]/CampaignData[[#This Row],[Conversions]],0)</f>
        <v>2.856747967479675</v>
      </c>
      <c r="R307" s="10" t="s">
        <v>56</v>
      </c>
    </row>
    <row r="308" spans="2:18" x14ac:dyDescent="0.25">
      <c r="B308" s="8" t="s">
        <v>395</v>
      </c>
      <c r="C308" s="9">
        <v>46120</v>
      </c>
      <c r="D308" s="10" t="s">
        <v>94</v>
      </c>
      <c r="E308" s="10" t="s">
        <v>110</v>
      </c>
      <c r="F308" s="10" t="s">
        <v>39</v>
      </c>
      <c r="G308" s="10" t="s">
        <v>54</v>
      </c>
      <c r="H308" s="10" t="s">
        <v>55</v>
      </c>
      <c r="I308" s="11">
        <v>1747.06</v>
      </c>
      <c r="J308" s="11">
        <v>186.96</v>
      </c>
      <c r="K308" s="12">
        <v>15475</v>
      </c>
      <c r="L308" s="12">
        <v>779</v>
      </c>
      <c r="M308" s="15">
        <f>CampaignData[[#This Row],[Clicks]]/CampaignData[[#This Row],[Impressions]]</f>
        <v>5.0339256865912764E-2</v>
      </c>
      <c r="N308" s="11">
        <v>14</v>
      </c>
      <c r="O308" s="11">
        <v>817.22</v>
      </c>
      <c r="P308" s="13">
        <f>CampaignData[[#This Row],[Revenue ($)]]/CampaignData[[#This Row],[Spend ($)]]</f>
        <v>4.3710954214805309</v>
      </c>
      <c r="Q308" s="11">
        <f>IFERROR(CampaignData[[#This Row],[Spend ($)]]/CampaignData[[#This Row],[Conversions]],0)</f>
        <v>13.354285714285714</v>
      </c>
      <c r="R308" s="10" t="s">
        <v>50</v>
      </c>
    </row>
    <row r="309" spans="2:18" x14ac:dyDescent="0.25">
      <c r="B309" s="8" t="s">
        <v>396</v>
      </c>
      <c r="C309" s="9">
        <v>46120</v>
      </c>
      <c r="D309" s="10" t="s">
        <v>94</v>
      </c>
      <c r="E309" s="10" t="s">
        <v>84</v>
      </c>
      <c r="F309" s="10" t="s">
        <v>47</v>
      </c>
      <c r="G309" s="10" t="s">
        <v>48</v>
      </c>
      <c r="H309" s="10" t="s">
        <v>75</v>
      </c>
      <c r="I309" s="11">
        <v>1220.1500000000001</v>
      </c>
      <c r="J309" s="11">
        <v>389.6</v>
      </c>
      <c r="K309" s="12">
        <v>66114</v>
      </c>
      <c r="L309" s="12">
        <v>974</v>
      </c>
      <c r="M309" s="15">
        <f>CampaignData[[#This Row],[Clicks]]/CampaignData[[#This Row],[Impressions]]</f>
        <v>1.4732129352330823E-2</v>
      </c>
      <c r="N309" s="11">
        <v>24</v>
      </c>
      <c r="O309" s="11">
        <v>2243.58</v>
      </c>
      <c r="P309" s="13">
        <f>CampaignData[[#This Row],[Revenue ($)]]/CampaignData[[#This Row],[Spend ($)]]</f>
        <v>5.7586755646817247</v>
      </c>
      <c r="Q309" s="11">
        <f>IFERROR(CampaignData[[#This Row],[Spend ($)]]/CampaignData[[#This Row],[Conversions]],0)</f>
        <v>16.233333333333334</v>
      </c>
      <c r="R309" s="10" t="s">
        <v>56</v>
      </c>
    </row>
    <row r="310" spans="2:18" x14ac:dyDescent="0.25">
      <c r="B310" s="8" t="s">
        <v>397</v>
      </c>
      <c r="C310" s="9">
        <v>46120</v>
      </c>
      <c r="D310" s="10" t="s">
        <v>52</v>
      </c>
      <c r="E310" s="10" t="s">
        <v>112</v>
      </c>
      <c r="F310" s="10" t="s">
        <v>72</v>
      </c>
      <c r="G310" s="10" t="s">
        <v>59</v>
      </c>
      <c r="H310" s="10" t="s">
        <v>55</v>
      </c>
      <c r="I310" s="11">
        <v>4159.96</v>
      </c>
      <c r="J310" s="11">
        <v>297.27999999999997</v>
      </c>
      <c r="K310" s="12">
        <v>25883</v>
      </c>
      <c r="L310" s="12">
        <v>916</v>
      </c>
      <c r="M310" s="15">
        <f>CampaignData[[#This Row],[Clicks]]/CampaignData[[#This Row],[Impressions]]</f>
        <v>3.5390024340300585E-2</v>
      </c>
      <c r="N310" s="11">
        <v>113</v>
      </c>
      <c r="O310" s="11">
        <v>19836.28</v>
      </c>
      <c r="P310" s="13">
        <f>CampaignData[[#This Row],[Revenue ($)]]/CampaignData[[#This Row],[Spend ($)]]</f>
        <v>66.725914962325078</v>
      </c>
      <c r="Q310" s="11">
        <f>IFERROR(CampaignData[[#This Row],[Spend ($)]]/CampaignData[[#This Row],[Conversions]],0)</f>
        <v>2.6307964601769909</v>
      </c>
      <c r="R310" s="10" t="s">
        <v>56</v>
      </c>
    </row>
    <row r="311" spans="2:18" x14ac:dyDescent="0.25">
      <c r="B311" s="8" t="s">
        <v>398</v>
      </c>
      <c r="C311" s="9">
        <v>46121</v>
      </c>
      <c r="D311" s="10" t="s">
        <v>78</v>
      </c>
      <c r="E311" s="10" t="s">
        <v>86</v>
      </c>
      <c r="F311" s="10" t="s">
        <v>72</v>
      </c>
      <c r="G311" s="10" t="s">
        <v>54</v>
      </c>
      <c r="H311" s="10" t="s">
        <v>49</v>
      </c>
      <c r="I311" s="11">
        <v>880.37</v>
      </c>
      <c r="J311" s="11">
        <v>880.37</v>
      </c>
      <c r="K311" s="12">
        <v>71226</v>
      </c>
      <c r="L311" s="12">
        <v>3812</v>
      </c>
      <c r="M311" s="15">
        <f>CampaignData[[#This Row],[Clicks]]/CampaignData[[#This Row],[Impressions]]</f>
        <v>5.3519782102041391E-2</v>
      </c>
      <c r="N311" s="11">
        <v>143</v>
      </c>
      <c r="O311" s="11">
        <v>11699.99</v>
      </c>
      <c r="P311" s="13">
        <f>CampaignData[[#This Row],[Revenue ($)]]/CampaignData[[#This Row],[Spend ($)]]</f>
        <v>13.289855401706101</v>
      </c>
      <c r="Q311" s="11">
        <f>IFERROR(CampaignData[[#This Row],[Spend ($)]]/CampaignData[[#This Row],[Conversions]],0)</f>
        <v>6.1564335664335665</v>
      </c>
      <c r="R311" s="10" t="s">
        <v>50</v>
      </c>
    </row>
    <row r="312" spans="2:18" x14ac:dyDescent="0.25">
      <c r="B312" s="8" t="s">
        <v>399</v>
      </c>
      <c r="C312" s="9">
        <v>46121</v>
      </c>
      <c r="D312" s="10" t="s">
        <v>45</v>
      </c>
      <c r="E312" s="10" t="s">
        <v>137</v>
      </c>
      <c r="F312" s="10" t="s">
        <v>39</v>
      </c>
      <c r="G312" s="10" t="s">
        <v>81</v>
      </c>
      <c r="H312" s="10" t="s">
        <v>55</v>
      </c>
      <c r="I312" s="11">
        <v>553.49</v>
      </c>
      <c r="J312" s="11">
        <v>219.65</v>
      </c>
      <c r="K312" s="12">
        <v>41931</v>
      </c>
      <c r="L312" s="12">
        <v>955</v>
      </c>
      <c r="M312" s="15">
        <f>CampaignData[[#This Row],[Clicks]]/CampaignData[[#This Row],[Impressions]]</f>
        <v>2.2775512150914598E-2</v>
      </c>
      <c r="N312" s="11">
        <v>9</v>
      </c>
      <c r="O312" s="11">
        <v>1583.57</v>
      </c>
      <c r="P312" s="13">
        <f>CampaignData[[#This Row],[Revenue ($)]]/CampaignData[[#This Row],[Spend ($)]]</f>
        <v>7.209515137719098</v>
      </c>
      <c r="Q312" s="11">
        <f>IFERROR(CampaignData[[#This Row],[Spend ($)]]/CampaignData[[#This Row],[Conversions]],0)</f>
        <v>24.405555555555555</v>
      </c>
      <c r="R312" s="10" t="s">
        <v>50</v>
      </c>
    </row>
    <row r="313" spans="2:18" x14ac:dyDescent="0.25">
      <c r="B313" s="8" t="s">
        <v>400</v>
      </c>
      <c r="C313" s="9">
        <v>46121</v>
      </c>
      <c r="D313" s="10" t="s">
        <v>52</v>
      </c>
      <c r="E313" s="10" t="s">
        <v>53</v>
      </c>
      <c r="F313" s="10" t="s">
        <v>58</v>
      </c>
      <c r="G313" s="10" t="s">
        <v>48</v>
      </c>
      <c r="H313" s="10" t="s">
        <v>55</v>
      </c>
      <c r="I313" s="11">
        <v>3956.29</v>
      </c>
      <c r="J313" s="11">
        <v>263.81</v>
      </c>
      <c r="K313" s="12">
        <v>14262</v>
      </c>
      <c r="L313" s="12">
        <v>151</v>
      </c>
      <c r="M313" s="15">
        <f>CampaignData[[#This Row],[Clicks]]/CampaignData[[#This Row],[Impressions]]</f>
        <v>1.0587575375122704E-2</v>
      </c>
      <c r="N313" s="11">
        <v>9</v>
      </c>
      <c r="O313" s="11">
        <v>1193.3499999999999</v>
      </c>
      <c r="P313" s="13">
        <f>CampaignData[[#This Row],[Revenue ($)]]/CampaignData[[#This Row],[Spend ($)]]</f>
        <v>4.523520715666578</v>
      </c>
      <c r="Q313" s="11">
        <f>IFERROR(CampaignData[[#This Row],[Spend ($)]]/CampaignData[[#This Row],[Conversions]],0)</f>
        <v>29.312222222222221</v>
      </c>
      <c r="R313" s="10" t="s">
        <v>50</v>
      </c>
    </row>
    <row r="314" spans="2:18" x14ac:dyDescent="0.25">
      <c r="B314" s="8" t="s">
        <v>401</v>
      </c>
      <c r="C314" s="9">
        <v>46122</v>
      </c>
      <c r="D314" s="10" t="s">
        <v>63</v>
      </c>
      <c r="E314" s="10" t="s">
        <v>53</v>
      </c>
      <c r="F314" s="10" t="s">
        <v>72</v>
      </c>
      <c r="G314" s="10" t="s">
        <v>59</v>
      </c>
      <c r="H314" s="10" t="s">
        <v>55</v>
      </c>
      <c r="I314" s="11">
        <v>3114.27</v>
      </c>
      <c r="J314" s="11">
        <v>3114.27</v>
      </c>
      <c r="K314" s="12">
        <v>118094</v>
      </c>
      <c r="L314" s="12">
        <v>1788</v>
      </c>
      <c r="M314" s="15">
        <f>CampaignData[[#This Row],[Clicks]]/CampaignData[[#This Row],[Impressions]]</f>
        <v>1.514048131149762E-2</v>
      </c>
      <c r="N314" s="11">
        <v>67</v>
      </c>
      <c r="O314" s="11">
        <v>15167.57</v>
      </c>
      <c r="P314" s="13">
        <f>CampaignData[[#This Row],[Revenue ($)]]/CampaignData[[#This Row],[Spend ($)]]</f>
        <v>4.8703452173382527</v>
      </c>
      <c r="Q314" s="11">
        <f>IFERROR(CampaignData[[#This Row],[Spend ($)]]/CampaignData[[#This Row],[Conversions]],0)</f>
        <v>46.481641791044773</v>
      </c>
      <c r="R314" s="10" t="s">
        <v>56</v>
      </c>
    </row>
    <row r="315" spans="2:18" x14ac:dyDescent="0.25">
      <c r="B315" s="8" t="s">
        <v>402</v>
      </c>
      <c r="C315" s="9">
        <v>46122</v>
      </c>
      <c r="D315" s="10" t="s">
        <v>78</v>
      </c>
      <c r="E315" s="10" t="s">
        <v>90</v>
      </c>
      <c r="F315" s="10" t="s">
        <v>65</v>
      </c>
      <c r="G315" s="10" t="s">
        <v>87</v>
      </c>
      <c r="H315" s="10" t="s">
        <v>55</v>
      </c>
      <c r="I315" s="11">
        <v>425.15</v>
      </c>
      <c r="J315" s="11">
        <v>425.15</v>
      </c>
      <c r="K315" s="12">
        <v>56364</v>
      </c>
      <c r="L315" s="12">
        <v>1870</v>
      </c>
      <c r="M315" s="15">
        <f>CampaignData[[#This Row],[Clicks]]/CampaignData[[#This Row],[Impressions]]</f>
        <v>3.3177205308352851E-2</v>
      </c>
      <c r="N315" s="11">
        <v>42</v>
      </c>
      <c r="O315" s="11">
        <v>2226.02</v>
      </c>
      <c r="P315" s="13">
        <f>CampaignData[[#This Row],[Revenue ($)]]/CampaignData[[#This Row],[Spend ($)]]</f>
        <v>5.2358461719393157</v>
      </c>
      <c r="Q315" s="11">
        <f>IFERROR(CampaignData[[#This Row],[Spend ($)]]/CampaignData[[#This Row],[Conversions]],0)</f>
        <v>10.122619047619047</v>
      </c>
      <c r="R315" s="10" t="s">
        <v>56</v>
      </c>
    </row>
    <row r="316" spans="2:18" x14ac:dyDescent="0.25">
      <c r="B316" s="8" t="s">
        <v>403</v>
      </c>
      <c r="C316" s="9">
        <v>46122</v>
      </c>
      <c r="D316" s="10" t="s">
        <v>94</v>
      </c>
      <c r="E316" s="10" t="s">
        <v>53</v>
      </c>
      <c r="F316" s="10" t="s">
        <v>65</v>
      </c>
      <c r="G316" s="10" t="s">
        <v>48</v>
      </c>
      <c r="H316" s="10" t="s">
        <v>49</v>
      </c>
      <c r="I316" s="11">
        <v>4971.22</v>
      </c>
      <c r="J316" s="11">
        <v>68.06</v>
      </c>
      <c r="K316" s="12">
        <v>14781</v>
      </c>
      <c r="L316" s="12">
        <v>83</v>
      </c>
      <c r="M316" s="15">
        <f>CampaignData[[#This Row],[Clicks]]/CampaignData[[#This Row],[Impressions]]</f>
        <v>5.6153169609633987E-3</v>
      </c>
      <c r="N316" s="11">
        <v>2</v>
      </c>
      <c r="O316" s="11">
        <v>88.28</v>
      </c>
      <c r="P316" s="13">
        <f>CampaignData[[#This Row],[Revenue ($)]]/CampaignData[[#This Row],[Spend ($)]]</f>
        <v>1.2970908022333234</v>
      </c>
      <c r="Q316" s="11">
        <f>IFERROR(CampaignData[[#This Row],[Spend ($)]]/CampaignData[[#This Row],[Conversions]],0)</f>
        <v>34.03</v>
      </c>
      <c r="R316" s="10" t="s">
        <v>50</v>
      </c>
    </row>
    <row r="317" spans="2:18" x14ac:dyDescent="0.25">
      <c r="B317" s="8" t="s">
        <v>404</v>
      </c>
      <c r="C317" s="9">
        <v>46122</v>
      </c>
      <c r="D317" s="10" t="s">
        <v>52</v>
      </c>
      <c r="E317" s="10" t="s">
        <v>143</v>
      </c>
      <c r="F317" s="10" t="s">
        <v>58</v>
      </c>
      <c r="G317" s="10" t="s">
        <v>87</v>
      </c>
      <c r="H317" s="10" t="s">
        <v>69</v>
      </c>
      <c r="I317" s="11">
        <v>3260.07</v>
      </c>
      <c r="J317" s="11">
        <v>222.77</v>
      </c>
      <c r="K317" s="12">
        <v>14371</v>
      </c>
      <c r="L317" s="12">
        <v>455</v>
      </c>
      <c r="M317" s="15">
        <f>CampaignData[[#This Row],[Clicks]]/CampaignData[[#This Row],[Impressions]]</f>
        <v>3.1660983925962005E-2</v>
      </c>
      <c r="N317" s="11">
        <v>65</v>
      </c>
      <c r="O317" s="11">
        <v>13007.97</v>
      </c>
      <c r="P317" s="13">
        <f>CampaignData[[#This Row],[Revenue ($)]]/CampaignData[[#This Row],[Spend ($)]]</f>
        <v>58.391928895273146</v>
      </c>
      <c r="Q317" s="11">
        <f>IFERROR(CampaignData[[#This Row],[Spend ($)]]/CampaignData[[#This Row],[Conversions]],0)</f>
        <v>3.4272307692307695</v>
      </c>
      <c r="R317" s="10" t="s">
        <v>50</v>
      </c>
    </row>
    <row r="318" spans="2:18" x14ac:dyDescent="0.25">
      <c r="B318" s="8" t="s">
        <v>405</v>
      </c>
      <c r="C318" s="9">
        <v>46123</v>
      </c>
      <c r="D318" s="10" t="s">
        <v>63</v>
      </c>
      <c r="E318" s="10" t="s">
        <v>92</v>
      </c>
      <c r="F318" s="10" t="s">
        <v>39</v>
      </c>
      <c r="G318" s="10" t="s">
        <v>48</v>
      </c>
      <c r="H318" s="10" t="s">
        <v>55</v>
      </c>
      <c r="I318" s="11">
        <v>1069.8800000000001</v>
      </c>
      <c r="J318" s="11">
        <v>1069.8800000000001</v>
      </c>
      <c r="K318" s="12">
        <v>102778</v>
      </c>
      <c r="L318" s="12">
        <v>4593</v>
      </c>
      <c r="M318" s="15">
        <f>CampaignData[[#This Row],[Clicks]]/CampaignData[[#This Row],[Impressions]]</f>
        <v>4.468855202475238E-2</v>
      </c>
      <c r="N318" s="11">
        <v>247</v>
      </c>
      <c r="O318" s="11">
        <v>38402.46</v>
      </c>
      <c r="P318" s="13">
        <f>CampaignData[[#This Row],[Revenue ($)]]/CampaignData[[#This Row],[Spend ($)]]</f>
        <v>35.894175047668895</v>
      </c>
      <c r="Q318" s="11">
        <f>IFERROR(CampaignData[[#This Row],[Spend ($)]]/CampaignData[[#This Row],[Conversions]],0)</f>
        <v>4.3314979757085021</v>
      </c>
      <c r="R318" s="10" t="s">
        <v>50</v>
      </c>
    </row>
    <row r="319" spans="2:18" x14ac:dyDescent="0.25">
      <c r="B319" s="8" t="s">
        <v>406</v>
      </c>
      <c r="C319" s="9">
        <v>46123</v>
      </c>
      <c r="D319" s="10" t="s">
        <v>94</v>
      </c>
      <c r="E319" s="10" t="s">
        <v>95</v>
      </c>
      <c r="F319" s="10" t="s">
        <v>39</v>
      </c>
      <c r="G319" s="10" t="s">
        <v>59</v>
      </c>
      <c r="H319" s="10" t="s">
        <v>55</v>
      </c>
      <c r="I319" s="11">
        <v>4782.8500000000004</v>
      </c>
      <c r="J319" s="11">
        <v>583.67999999999995</v>
      </c>
      <c r="K319" s="12">
        <v>85674</v>
      </c>
      <c r="L319" s="12">
        <v>1024</v>
      </c>
      <c r="M319" s="15">
        <f>CampaignData[[#This Row],[Clicks]]/CampaignData[[#This Row],[Impressions]]</f>
        <v>1.1952284240259589E-2</v>
      </c>
      <c r="N319" s="11">
        <v>25</v>
      </c>
      <c r="O319" s="11">
        <v>1824.03</v>
      </c>
      <c r="P319" s="13">
        <f>CampaignData[[#This Row],[Revenue ($)]]/CampaignData[[#This Row],[Spend ($)]]</f>
        <v>3.1250513980263159</v>
      </c>
      <c r="Q319" s="11">
        <f>IFERROR(CampaignData[[#This Row],[Spend ($)]]/CampaignData[[#This Row],[Conversions]],0)</f>
        <v>23.347199999999997</v>
      </c>
      <c r="R319" s="10" t="s">
        <v>50</v>
      </c>
    </row>
    <row r="320" spans="2:18" x14ac:dyDescent="0.25">
      <c r="B320" s="8" t="s">
        <v>407</v>
      </c>
      <c r="C320" s="9">
        <v>46123</v>
      </c>
      <c r="D320" s="10" t="s">
        <v>104</v>
      </c>
      <c r="E320" s="10" t="s">
        <v>147</v>
      </c>
      <c r="F320" s="10" t="s">
        <v>72</v>
      </c>
      <c r="G320" s="10" t="s">
        <v>54</v>
      </c>
      <c r="H320" s="10" t="s">
        <v>75</v>
      </c>
      <c r="I320" s="11">
        <v>236.2</v>
      </c>
      <c r="J320" s="11">
        <v>236.2</v>
      </c>
      <c r="K320" s="12">
        <v>90822</v>
      </c>
      <c r="L320" s="12">
        <v>3713</v>
      </c>
      <c r="M320" s="15">
        <f>CampaignData[[#This Row],[Clicks]]/CampaignData[[#This Row],[Impressions]]</f>
        <v>4.0882165114179386E-2</v>
      </c>
      <c r="N320" s="11">
        <v>135</v>
      </c>
      <c r="O320" s="11">
        <v>40002.26</v>
      </c>
      <c r="P320" s="13">
        <f>CampaignData[[#This Row],[Revenue ($)]]/CampaignData[[#This Row],[Spend ($)]]</f>
        <v>169.3575783234547</v>
      </c>
      <c r="Q320" s="11">
        <f>IFERROR(CampaignData[[#This Row],[Spend ($)]]/CampaignData[[#This Row],[Conversions]],0)</f>
        <v>1.7496296296296296</v>
      </c>
      <c r="R320" s="10" t="s">
        <v>67</v>
      </c>
    </row>
    <row r="321" spans="2:18" x14ac:dyDescent="0.25">
      <c r="B321" s="8" t="s">
        <v>408</v>
      </c>
      <c r="C321" s="9">
        <v>46124</v>
      </c>
      <c r="D321" s="10" t="s">
        <v>63</v>
      </c>
      <c r="E321" s="10" t="s">
        <v>202</v>
      </c>
      <c r="F321" s="10" t="s">
        <v>39</v>
      </c>
      <c r="G321" s="10" t="s">
        <v>59</v>
      </c>
      <c r="H321" s="10" t="s">
        <v>75</v>
      </c>
      <c r="I321" s="11">
        <v>320.68</v>
      </c>
      <c r="J321" s="11">
        <v>320.68</v>
      </c>
      <c r="K321" s="12">
        <v>83058</v>
      </c>
      <c r="L321" s="12">
        <v>2263</v>
      </c>
      <c r="M321" s="15">
        <f>CampaignData[[#This Row],[Clicks]]/CampaignData[[#This Row],[Impressions]]</f>
        <v>2.7246020852897974E-2</v>
      </c>
      <c r="N321" s="11">
        <v>136</v>
      </c>
      <c r="O321" s="11">
        <v>21122.31</v>
      </c>
      <c r="P321" s="13">
        <f>CampaignData[[#This Row],[Revenue ($)]]/CampaignData[[#This Row],[Spend ($)]]</f>
        <v>65.867250841960839</v>
      </c>
      <c r="Q321" s="11">
        <f>IFERROR(CampaignData[[#This Row],[Spend ($)]]/CampaignData[[#This Row],[Conversions]],0)</f>
        <v>2.3579411764705882</v>
      </c>
      <c r="R321" s="10" t="s">
        <v>56</v>
      </c>
    </row>
    <row r="322" spans="2:18" x14ac:dyDescent="0.25">
      <c r="B322" s="8" t="s">
        <v>409</v>
      </c>
      <c r="C322" s="9">
        <v>46124</v>
      </c>
      <c r="D322" s="10" t="s">
        <v>78</v>
      </c>
      <c r="E322" s="10" t="s">
        <v>121</v>
      </c>
      <c r="F322" s="10" t="s">
        <v>72</v>
      </c>
      <c r="G322" s="10" t="s">
        <v>87</v>
      </c>
      <c r="H322" s="10" t="s">
        <v>69</v>
      </c>
      <c r="I322" s="11">
        <v>2348.0100000000002</v>
      </c>
      <c r="J322" s="11">
        <v>2348.0100000000002</v>
      </c>
      <c r="K322" s="12">
        <v>55495</v>
      </c>
      <c r="L322" s="12">
        <v>1914</v>
      </c>
      <c r="M322" s="15">
        <f>CampaignData[[#This Row],[Clicks]]/CampaignData[[#This Row],[Impressions]]</f>
        <v>3.4489593657086225E-2</v>
      </c>
      <c r="N322" s="11">
        <v>78</v>
      </c>
      <c r="O322" s="11">
        <v>5540.37</v>
      </c>
      <c r="P322" s="13">
        <f>CampaignData[[#This Row],[Revenue ($)]]/CampaignData[[#This Row],[Spend ($)]]</f>
        <v>2.3596023867019302</v>
      </c>
      <c r="Q322" s="11">
        <f>IFERROR(CampaignData[[#This Row],[Spend ($)]]/CampaignData[[#This Row],[Conversions]],0)</f>
        <v>30.102692307692312</v>
      </c>
      <c r="R322" s="10" t="s">
        <v>50</v>
      </c>
    </row>
    <row r="323" spans="2:18" x14ac:dyDescent="0.25">
      <c r="B323" s="8" t="s">
        <v>410</v>
      </c>
      <c r="C323" s="9">
        <v>46124</v>
      </c>
      <c r="D323" s="10" t="s">
        <v>45</v>
      </c>
      <c r="E323" s="10" t="s">
        <v>71</v>
      </c>
      <c r="F323" s="10" t="s">
        <v>65</v>
      </c>
      <c r="G323" s="10" t="s">
        <v>54</v>
      </c>
      <c r="H323" s="10" t="s">
        <v>69</v>
      </c>
      <c r="I323" s="11">
        <v>2521.5500000000002</v>
      </c>
      <c r="J323" s="11">
        <v>866.52</v>
      </c>
      <c r="K323" s="12">
        <v>124213</v>
      </c>
      <c r="L323" s="12">
        <v>7221</v>
      </c>
      <c r="M323" s="15">
        <f>CampaignData[[#This Row],[Clicks]]/CampaignData[[#This Row],[Impressions]]</f>
        <v>5.8134011737901829E-2</v>
      </c>
      <c r="N323" s="11">
        <v>106</v>
      </c>
      <c r="O323" s="11">
        <v>14658.43</v>
      </c>
      <c r="P323" s="13">
        <f>CampaignData[[#This Row],[Revenue ($)]]/CampaignData[[#This Row],[Spend ($)]]</f>
        <v>16.916435858376033</v>
      </c>
      <c r="Q323" s="11">
        <f>IFERROR(CampaignData[[#This Row],[Spend ($)]]/CampaignData[[#This Row],[Conversions]],0)</f>
        <v>8.1747169811320752</v>
      </c>
      <c r="R323" s="10" t="s">
        <v>50</v>
      </c>
    </row>
    <row r="324" spans="2:18" x14ac:dyDescent="0.25">
      <c r="B324" s="8" t="s">
        <v>411</v>
      </c>
      <c r="C324" s="9">
        <v>46124</v>
      </c>
      <c r="D324" s="10" t="s">
        <v>45</v>
      </c>
      <c r="E324" s="10" t="s">
        <v>46</v>
      </c>
      <c r="F324" s="10" t="s">
        <v>58</v>
      </c>
      <c r="G324" s="10" t="s">
        <v>59</v>
      </c>
      <c r="H324" s="10" t="s">
        <v>69</v>
      </c>
      <c r="I324" s="11">
        <v>1182.26</v>
      </c>
      <c r="J324" s="11">
        <v>305.14</v>
      </c>
      <c r="K324" s="12">
        <v>116208</v>
      </c>
      <c r="L324" s="12">
        <v>2774</v>
      </c>
      <c r="M324" s="15">
        <f>CampaignData[[#This Row],[Clicks]]/CampaignData[[#This Row],[Impressions]]</f>
        <v>2.3870989949056863E-2</v>
      </c>
      <c r="N324" s="11">
        <v>50</v>
      </c>
      <c r="O324" s="11">
        <v>6179.95</v>
      </c>
      <c r="P324" s="13">
        <f>CampaignData[[#This Row],[Revenue ($)]]/CampaignData[[#This Row],[Spend ($)]]</f>
        <v>20.252834764370455</v>
      </c>
      <c r="Q324" s="11">
        <f>IFERROR(CampaignData[[#This Row],[Spend ($)]]/CampaignData[[#This Row],[Conversions]],0)</f>
        <v>6.1027999999999993</v>
      </c>
      <c r="R324" s="10" t="s">
        <v>56</v>
      </c>
    </row>
    <row r="325" spans="2:18" x14ac:dyDescent="0.25">
      <c r="B325" s="8" t="s">
        <v>412</v>
      </c>
      <c r="C325" s="9">
        <v>46124</v>
      </c>
      <c r="D325" s="10" t="s">
        <v>52</v>
      </c>
      <c r="E325" s="10" t="s">
        <v>237</v>
      </c>
      <c r="F325" s="10" t="s">
        <v>39</v>
      </c>
      <c r="G325" s="10" t="s">
        <v>87</v>
      </c>
      <c r="H325" s="10" t="s">
        <v>66</v>
      </c>
      <c r="I325" s="11">
        <v>800.28</v>
      </c>
      <c r="J325" s="11">
        <v>181.26</v>
      </c>
      <c r="K325" s="12">
        <v>16736</v>
      </c>
      <c r="L325" s="12">
        <v>190</v>
      </c>
      <c r="M325" s="15">
        <f>CampaignData[[#This Row],[Clicks]]/CampaignData[[#This Row],[Impressions]]</f>
        <v>1.1352772466539197E-2</v>
      </c>
      <c r="N325" s="11">
        <v>26</v>
      </c>
      <c r="O325" s="11">
        <v>2150.06</v>
      </c>
      <c r="P325" s="13">
        <f>CampaignData[[#This Row],[Revenue ($)]]/CampaignData[[#This Row],[Spend ($)]]</f>
        <v>11.861745558865717</v>
      </c>
      <c r="Q325" s="11">
        <f>IFERROR(CampaignData[[#This Row],[Spend ($)]]/CampaignData[[#This Row],[Conversions]],0)</f>
        <v>6.9715384615384615</v>
      </c>
      <c r="R325" s="10" t="s">
        <v>50</v>
      </c>
    </row>
    <row r="326" spans="2:18" x14ac:dyDescent="0.25">
      <c r="B326" s="8" t="s">
        <v>413</v>
      </c>
      <c r="C326" s="9">
        <v>46124</v>
      </c>
      <c r="D326" s="10" t="s">
        <v>52</v>
      </c>
      <c r="E326" s="10" t="s">
        <v>61</v>
      </c>
      <c r="F326" s="10" t="s">
        <v>65</v>
      </c>
      <c r="G326" s="10" t="s">
        <v>59</v>
      </c>
      <c r="H326" s="10" t="s">
        <v>49</v>
      </c>
      <c r="I326" s="11">
        <v>1904.73</v>
      </c>
      <c r="J326" s="11">
        <v>200.02</v>
      </c>
      <c r="K326" s="12">
        <v>10145</v>
      </c>
      <c r="L326" s="12">
        <v>315</v>
      </c>
      <c r="M326" s="15">
        <f>CampaignData[[#This Row],[Clicks]]/CampaignData[[#This Row],[Impressions]]</f>
        <v>3.1049778215869888E-2</v>
      </c>
      <c r="N326" s="11">
        <v>32</v>
      </c>
      <c r="O326" s="11">
        <v>6603.32</v>
      </c>
      <c r="P326" s="13">
        <f>CampaignData[[#This Row],[Revenue ($)]]/CampaignData[[#This Row],[Spend ($)]]</f>
        <v>33.013298670132983</v>
      </c>
      <c r="Q326" s="11">
        <f>IFERROR(CampaignData[[#This Row],[Spend ($)]]/CampaignData[[#This Row],[Conversions]],0)</f>
        <v>6.2506250000000003</v>
      </c>
      <c r="R326" s="10" t="s">
        <v>67</v>
      </c>
    </row>
    <row r="327" spans="2:18" x14ac:dyDescent="0.25">
      <c r="B327" s="8" t="s">
        <v>414</v>
      </c>
      <c r="C327" s="9">
        <v>46124</v>
      </c>
      <c r="D327" s="10" t="s">
        <v>104</v>
      </c>
      <c r="E327" s="10" t="s">
        <v>179</v>
      </c>
      <c r="F327" s="10" t="s">
        <v>39</v>
      </c>
      <c r="G327" s="10" t="s">
        <v>87</v>
      </c>
      <c r="H327" s="10" t="s">
        <v>75</v>
      </c>
      <c r="I327" s="11">
        <v>3635.31</v>
      </c>
      <c r="J327" s="11">
        <v>3635.31</v>
      </c>
      <c r="K327" s="12">
        <v>83278</v>
      </c>
      <c r="L327" s="12">
        <v>3472</v>
      </c>
      <c r="M327" s="15">
        <f>CampaignData[[#This Row],[Clicks]]/CampaignData[[#This Row],[Impressions]]</f>
        <v>4.1691683277696387E-2</v>
      </c>
      <c r="N327" s="11">
        <v>201</v>
      </c>
      <c r="O327" s="11">
        <v>95100.67</v>
      </c>
      <c r="P327" s="13">
        <f>CampaignData[[#This Row],[Revenue ($)]]/CampaignData[[#This Row],[Spend ($)]]</f>
        <v>26.160264186548051</v>
      </c>
      <c r="Q327" s="11">
        <f>IFERROR(CampaignData[[#This Row],[Spend ($)]]/CampaignData[[#This Row],[Conversions]],0)</f>
        <v>18.086119402985073</v>
      </c>
      <c r="R327" s="10" t="s">
        <v>56</v>
      </c>
    </row>
    <row r="328" spans="2:18" x14ac:dyDescent="0.25">
      <c r="B328" s="8" t="s">
        <v>415</v>
      </c>
      <c r="C328" s="9">
        <v>46125</v>
      </c>
      <c r="D328" s="10" t="s">
        <v>63</v>
      </c>
      <c r="E328" s="10" t="s">
        <v>64</v>
      </c>
      <c r="F328" s="10" t="s">
        <v>39</v>
      </c>
      <c r="G328" s="10" t="s">
        <v>59</v>
      </c>
      <c r="H328" s="10" t="s">
        <v>66</v>
      </c>
      <c r="I328" s="11">
        <v>4106.67</v>
      </c>
      <c r="J328" s="11">
        <v>4106.67</v>
      </c>
      <c r="K328" s="12">
        <v>148648</v>
      </c>
      <c r="L328" s="12">
        <v>1975</v>
      </c>
      <c r="M328" s="15">
        <f>CampaignData[[#This Row],[Clicks]]/CampaignData[[#This Row],[Impressions]]</f>
        <v>1.3286421613476132E-2</v>
      </c>
      <c r="N328" s="11">
        <v>139</v>
      </c>
      <c r="O328" s="11">
        <v>29166.25</v>
      </c>
      <c r="P328" s="13">
        <f>CampaignData[[#This Row],[Revenue ($)]]/CampaignData[[#This Row],[Spend ($)]]</f>
        <v>7.1021655014890408</v>
      </c>
      <c r="Q328" s="11">
        <f>IFERROR(CampaignData[[#This Row],[Spend ($)]]/CampaignData[[#This Row],[Conversions]],0)</f>
        <v>29.544388489208632</v>
      </c>
      <c r="R328" s="10" t="s">
        <v>56</v>
      </c>
    </row>
    <row r="329" spans="2:18" x14ac:dyDescent="0.25">
      <c r="B329" s="8" t="s">
        <v>416</v>
      </c>
      <c r="C329" s="9">
        <v>46125</v>
      </c>
      <c r="D329" s="10" t="s">
        <v>78</v>
      </c>
      <c r="E329" s="10" t="s">
        <v>79</v>
      </c>
      <c r="F329" s="10" t="s">
        <v>47</v>
      </c>
      <c r="G329" s="10" t="s">
        <v>87</v>
      </c>
      <c r="H329" s="10" t="s">
        <v>55</v>
      </c>
      <c r="I329" s="11">
        <v>3299.07</v>
      </c>
      <c r="J329" s="11">
        <v>467.28</v>
      </c>
      <c r="K329" s="12">
        <v>15778</v>
      </c>
      <c r="L329" s="12">
        <v>792</v>
      </c>
      <c r="M329" s="15">
        <f>CampaignData[[#This Row],[Clicks]]/CampaignData[[#This Row],[Impressions]]</f>
        <v>5.019647610597034E-2</v>
      </c>
      <c r="N329" s="11">
        <v>37</v>
      </c>
      <c r="O329" s="11">
        <v>2494.44</v>
      </c>
      <c r="P329" s="13">
        <f>CampaignData[[#This Row],[Revenue ($)]]/CampaignData[[#This Row],[Spend ($)]]</f>
        <v>5.3382126348228045</v>
      </c>
      <c r="Q329" s="11">
        <f>IFERROR(CampaignData[[#This Row],[Spend ($)]]/CampaignData[[#This Row],[Conversions]],0)</f>
        <v>12.629189189189189</v>
      </c>
      <c r="R329" s="10" t="s">
        <v>50</v>
      </c>
    </row>
    <row r="330" spans="2:18" x14ac:dyDescent="0.25">
      <c r="B330" s="8" t="s">
        <v>417</v>
      </c>
      <c r="C330" s="9">
        <v>46125</v>
      </c>
      <c r="D330" s="10" t="s">
        <v>45</v>
      </c>
      <c r="E330" s="10" t="s">
        <v>53</v>
      </c>
      <c r="F330" s="10" t="s">
        <v>47</v>
      </c>
      <c r="G330" s="10" t="s">
        <v>48</v>
      </c>
      <c r="H330" s="10" t="s">
        <v>66</v>
      </c>
      <c r="I330" s="11">
        <v>889.99</v>
      </c>
      <c r="J330" s="11">
        <v>479.61</v>
      </c>
      <c r="K330" s="12">
        <v>142025</v>
      </c>
      <c r="L330" s="12">
        <v>5329</v>
      </c>
      <c r="M330" s="15">
        <f>CampaignData[[#This Row],[Clicks]]/CampaignData[[#This Row],[Impressions]]</f>
        <v>3.7521563105087134E-2</v>
      </c>
      <c r="N330" s="11">
        <v>62</v>
      </c>
      <c r="O330" s="11">
        <v>8032.85</v>
      </c>
      <c r="P330" s="13">
        <f>CampaignData[[#This Row],[Revenue ($)]]/CampaignData[[#This Row],[Spend ($)]]</f>
        <v>16.748712495569318</v>
      </c>
      <c r="Q330" s="11">
        <f>IFERROR(CampaignData[[#This Row],[Spend ($)]]/CampaignData[[#This Row],[Conversions]],0)</f>
        <v>7.7356451612903232</v>
      </c>
      <c r="R330" s="10" t="s">
        <v>50</v>
      </c>
    </row>
    <row r="331" spans="2:18" x14ac:dyDescent="0.25">
      <c r="B331" s="8" t="s">
        <v>418</v>
      </c>
      <c r="C331" s="9">
        <v>46126</v>
      </c>
      <c r="D331" s="10" t="s">
        <v>78</v>
      </c>
      <c r="E331" s="10" t="s">
        <v>53</v>
      </c>
      <c r="F331" s="10" t="s">
        <v>39</v>
      </c>
      <c r="G331" s="10" t="s">
        <v>87</v>
      </c>
      <c r="H331" s="10" t="s">
        <v>49</v>
      </c>
      <c r="I331" s="11">
        <v>1149.3699999999999</v>
      </c>
      <c r="J331" s="11">
        <v>1149.3699999999999</v>
      </c>
      <c r="K331" s="12">
        <v>137464</v>
      </c>
      <c r="L331" s="12">
        <v>7811</v>
      </c>
      <c r="M331" s="15">
        <f>CampaignData[[#This Row],[Clicks]]/CampaignData[[#This Row],[Impressions]]</f>
        <v>5.6822149799220158E-2</v>
      </c>
      <c r="N331" s="11">
        <v>118</v>
      </c>
      <c r="O331" s="11">
        <v>7223.93</v>
      </c>
      <c r="P331" s="13">
        <f>CampaignData[[#This Row],[Revenue ($)]]/CampaignData[[#This Row],[Spend ($)]]</f>
        <v>6.2851214143400309</v>
      </c>
      <c r="Q331" s="11">
        <f>IFERROR(CampaignData[[#This Row],[Spend ($)]]/CampaignData[[#This Row],[Conversions]],0)</f>
        <v>9.7404237288135587</v>
      </c>
      <c r="R331" s="10" t="s">
        <v>67</v>
      </c>
    </row>
    <row r="332" spans="2:18" x14ac:dyDescent="0.25">
      <c r="B332" s="8" t="s">
        <v>419</v>
      </c>
      <c r="C332" s="9">
        <v>46126</v>
      </c>
      <c r="D332" s="10" t="s">
        <v>104</v>
      </c>
      <c r="E332" s="10" t="s">
        <v>214</v>
      </c>
      <c r="F332" s="10" t="s">
        <v>39</v>
      </c>
      <c r="G332" s="10" t="s">
        <v>59</v>
      </c>
      <c r="H332" s="10" t="s">
        <v>66</v>
      </c>
      <c r="I332" s="11">
        <v>937.26</v>
      </c>
      <c r="J332" s="11">
        <v>937.26</v>
      </c>
      <c r="K332" s="12">
        <v>74765</v>
      </c>
      <c r="L332" s="12">
        <v>3699</v>
      </c>
      <c r="M332" s="15">
        <f>CampaignData[[#This Row],[Clicks]]/CampaignData[[#This Row],[Impressions]]</f>
        <v>4.9475021734768941E-2</v>
      </c>
      <c r="N332" s="11">
        <v>112</v>
      </c>
      <c r="O332" s="11">
        <v>44742.71</v>
      </c>
      <c r="P332" s="13">
        <f>CampaignData[[#This Row],[Revenue ($)]]/CampaignData[[#This Row],[Spend ($)]]</f>
        <v>47.737778204553699</v>
      </c>
      <c r="Q332" s="11">
        <f>IFERROR(CampaignData[[#This Row],[Spend ($)]]/CampaignData[[#This Row],[Conversions]],0)</f>
        <v>8.3683928571428563</v>
      </c>
      <c r="R332" s="10" t="s">
        <v>50</v>
      </c>
    </row>
    <row r="333" spans="2:18" x14ac:dyDescent="0.25">
      <c r="B333" s="8" t="s">
        <v>420</v>
      </c>
      <c r="C333" s="9">
        <v>46127</v>
      </c>
      <c r="D333" s="10" t="s">
        <v>63</v>
      </c>
      <c r="E333" s="10" t="s">
        <v>84</v>
      </c>
      <c r="F333" s="10" t="s">
        <v>47</v>
      </c>
      <c r="G333" s="10" t="s">
        <v>48</v>
      </c>
      <c r="H333" s="10" t="s">
        <v>49</v>
      </c>
      <c r="I333" s="11">
        <v>4982.59</v>
      </c>
      <c r="J333" s="11">
        <v>4982.59</v>
      </c>
      <c r="K333" s="12">
        <v>145138</v>
      </c>
      <c r="L333" s="12">
        <v>8090</v>
      </c>
      <c r="M333" s="15">
        <f>CampaignData[[#This Row],[Clicks]]/CampaignData[[#This Row],[Impressions]]</f>
        <v>5.5740054293155476E-2</v>
      </c>
      <c r="N333" s="11">
        <v>663</v>
      </c>
      <c r="O333" s="11">
        <v>156297.69</v>
      </c>
      <c r="P333" s="13">
        <f>CampaignData[[#This Row],[Revenue ($)]]/CampaignData[[#This Row],[Spend ($)]]</f>
        <v>31.368764036374657</v>
      </c>
      <c r="Q333" s="11">
        <f>IFERROR(CampaignData[[#This Row],[Spend ($)]]/CampaignData[[#This Row],[Conversions]],0)</f>
        <v>7.515218702865762</v>
      </c>
      <c r="R333" s="10" t="s">
        <v>56</v>
      </c>
    </row>
    <row r="334" spans="2:18" x14ac:dyDescent="0.25">
      <c r="B334" s="8" t="s">
        <v>421</v>
      </c>
      <c r="C334" s="9">
        <v>46127</v>
      </c>
      <c r="D334" s="10" t="s">
        <v>94</v>
      </c>
      <c r="E334" s="10" t="s">
        <v>108</v>
      </c>
      <c r="F334" s="10" t="s">
        <v>58</v>
      </c>
      <c r="G334" s="10" t="s">
        <v>81</v>
      </c>
      <c r="H334" s="10" t="s">
        <v>66</v>
      </c>
      <c r="I334" s="11">
        <v>4913.74</v>
      </c>
      <c r="J334" s="11">
        <v>818.1</v>
      </c>
      <c r="K334" s="12">
        <v>44829</v>
      </c>
      <c r="L334" s="12">
        <v>1818</v>
      </c>
      <c r="M334" s="15">
        <f>CampaignData[[#This Row],[Clicks]]/CampaignData[[#This Row],[Impressions]]</f>
        <v>4.0554105601284883E-2</v>
      </c>
      <c r="N334" s="11">
        <v>32</v>
      </c>
      <c r="O334" s="11">
        <v>1169.3399999999999</v>
      </c>
      <c r="P334" s="13">
        <f>CampaignData[[#This Row],[Revenue ($)]]/CampaignData[[#This Row],[Spend ($)]]</f>
        <v>1.4293362669600291</v>
      </c>
      <c r="Q334" s="11">
        <f>IFERROR(CampaignData[[#This Row],[Spend ($)]]/CampaignData[[#This Row],[Conversions]],0)</f>
        <v>25.565625000000001</v>
      </c>
      <c r="R334" s="10" t="s">
        <v>67</v>
      </c>
    </row>
    <row r="335" spans="2:18" x14ac:dyDescent="0.25">
      <c r="B335" s="8" t="s">
        <v>422</v>
      </c>
      <c r="C335" s="9">
        <v>46127</v>
      </c>
      <c r="D335" s="10" t="s">
        <v>94</v>
      </c>
      <c r="E335" s="10" t="s">
        <v>110</v>
      </c>
      <c r="F335" s="10" t="s">
        <v>58</v>
      </c>
      <c r="G335" s="10" t="s">
        <v>81</v>
      </c>
      <c r="H335" s="10" t="s">
        <v>66</v>
      </c>
      <c r="I335" s="11">
        <v>944.51</v>
      </c>
      <c r="J335" s="11">
        <v>944.51</v>
      </c>
      <c r="K335" s="12">
        <v>76212</v>
      </c>
      <c r="L335" s="12">
        <v>2614</v>
      </c>
      <c r="M335" s="15">
        <f>CampaignData[[#This Row],[Clicks]]/CampaignData[[#This Row],[Impressions]]</f>
        <v>3.4299060515404399E-2</v>
      </c>
      <c r="N335" s="11">
        <v>37</v>
      </c>
      <c r="O335" s="11">
        <v>2403.77</v>
      </c>
      <c r="P335" s="13">
        <f>CampaignData[[#This Row],[Revenue ($)]]/CampaignData[[#This Row],[Spend ($)]]</f>
        <v>2.5449915829371843</v>
      </c>
      <c r="Q335" s="11">
        <f>IFERROR(CampaignData[[#This Row],[Spend ($)]]/CampaignData[[#This Row],[Conversions]],0)</f>
        <v>25.527297297297299</v>
      </c>
      <c r="R335" s="10" t="s">
        <v>56</v>
      </c>
    </row>
    <row r="336" spans="2:18" x14ac:dyDescent="0.25">
      <c r="B336" s="8" t="s">
        <v>423</v>
      </c>
      <c r="C336" s="9">
        <v>46127</v>
      </c>
      <c r="D336" s="10" t="s">
        <v>94</v>
      </c>
      <c r="E336" s="10" t="s">
        <v>84</v>
      </c>
      <c r="F336" s="10" t="s">
        <v>72</v>
      </c>
      <c r="G336" s="10" t="s">
        <v>48</v>
      </c>
      <c r="H336" s="10" t="s">
        <v>69</v>
      </c>
      <c r="I336" s="11">
        <v>3065.1</v>
      </c>
      <c r="J336" s="11">
        <v>879.8</v>
      </c>
      <c r="K336" s="12">
        <v>83849</v>
      </c>
      <c r="L336" s="12">
        <v>4399</v>
      </c>
      <c r="M336" s="15">
        <f>CampaignData[[#This Row],[Clicks]]/CampaignData[[#This Row],[Impressions]]</f>
        <v>5.2463356748440652E-2</v>
      </c>
      <c r="N336" s="11">
        <v>121</v>
      </c>
      <c r="O336" s="11">
        <v>4646.42</v>
      </c>
      <c r="P336" s="13">
        <f>CampaignData[[#This Row],[Revenue ($)]]/CampaignData[[#This Row],[Spend ($)]]</f>
        <v>5.281223005228461</v>
      </c>
      <c r="Q336" s="11">
        <f>IFERROR(CampaignData[[#This Row],[Spend ($)]]/CampaignData[[#This Row],[Conversions]],0)</f>
        <v>7.2710743801652891</v>
      </c>
      <c r="R336" s="10" t="s">
        <v>56</v>
      </c>
    </row>
    <row r="337" spans="2:18" x14ac:dyDescent="0.25">
      <c r="B337" s="8" t="s">
        <v>424</v>
      </c>
      <c r="C337" s="9">
        <v>46127</v>
      </c>
      <c r="D337" s="10" t="s">
        <v>52</v>
      </c>
      <c r="E337" s="10" t="s">
        <v>112</v>
      </c>
      <c r="F337" s="10" t="s">
        <v>72</v>
      </c>
      <c r="G337" s="10" t="s">
        <v>87</v>
      </c>
      <c r="H337" s="10" t="s">
        <v>55</v>
      </c>
      <c r="I337" s="11">
        <v>2202.0300000000002</v>
      </c>
      <c r="J337" s="11">
        <v>65.680000000000007</v>
      </c>
      <c r="K337" s="12">
        <v>29380</v>
      </c>
      <c r="L337" s="12">
        <v>519</v>
      </c>
      <c r="M337" s="15">
        <f>CampaignData[[#This Row],[Clicks]]/CampaignData[[#This Row],[Impressions]]</f>
        <v>1.766507828454731E-2</v>
      </c>
      <c r="N337" s="11">
        <v>45</v>
      </c>
      <c r="O337" s="11">
        <v>9098.85</v>
      </c>
      <c r="P337" s="13">
        <f>CampaignData[[#This Row],[Revenue ($)]]/CampaignData[[#This Row],[Spend ($)]]</f>
        <v>138.53303897685748</v>
      </c>
      <c r="Q337" s="11">
        <f>IFERROR(CampaignData[[#This Row],[Spend ($)]]/CampaignData[[#This Row],[Conversions]],0)</f>
        <v>1.4595555555555557</v>
      </c>
      <c r="R337" s="10" t="s">
        <v>56</v>
      </c>
    </row>
    <row r="338" spans="2:18" x14ac:dyDescent="0.25">
      <c r="B338" s="8" t="s">
        <v>425</v>
      </c>
      <c r="C338" s="9">
        <v>46128</v>
      </c>
      <c r="D338" s="10" t="s">
        <v>78</v>
      </c>
      <c r="E338" s="10" t="s">
        <v>86</v>
      </c>
      <c r="F338" s="10" t="s">
        <v>65</v>
      </c>
      <c r="G338" s="10" t="s">
        <v>81</v>
      </c>
      <c r="H338" s="10" t="s">
        <v>66</v>
      </c>
      <c r="I338" s="11">
        <v>2555.67</v>
      </c>
      <c r="J338" s="11">
        <v>503.82</v>
      </c>
      <c r="K338" s="12">
        <v>10629</v>
      </c>
      <c r="L338" s="12">
        <v>311</v>
      </c>
      <c r="M338" s="15">
        <f>CampaignData[[#This Row],[Clicks]]/CampaignData[[#This Row],[Impressions]]</f>
        <v>2.9259572866685481E-2</v>
      </c>
      <c r="N338" s="11">
        <v>14</v>
      </c>
      <c r="O338" s="11">
        <v>1411.26</v>
      </c>
      <c r="P338" s="13">
        <f>CampaignData[[#This Row],[Revenue ($)]]/CampaignData[[#This Row],[Spend ($)]]</f>
        <v>2.8011194474216983</v>
      </c>
      <c r="Q338" s="11">
        <f>IFERROR(CampaignData[[#This Row],[Spend ($)]]/CampaignData[[#This Row],[Conversions]],0)</f>
        <v>35.987142857142857</v>
      </c>
      <c r="R338" s="10" t="s">
        <v>56</v>
      </c>
    </row>
    <row r="339" spans="2:18" x14ac:dyDescent="0.25">
      <c r="B339" s="8" t="s">
        <v>426</v>
      </c>
      <c r="C339" s="9">
        <v>46128</v>
      </c>
      <c r="D339" s="10" t="s">
        <v>45</v>
      </c>
      <c r="E339" s="10" t="s">
        <v>137</v>
      </c>
      <c r="F339" s="10" t="s">
        <v>47</v>
      </c>
      <c r="G339" s="10" t="s">
        <v>48</v>
      </c>
      <c r="H339" s="10" t="s">
        <v>66</v>
      </c>
      <c r="I339" s="11">
        <v>938.56</v>
      </c>
      <c r="J339" s="11">
        <v>6.38</v>
      </c>
      <c r="K339" s="12">
        <v>8099</v>
      </c>
      <c r="L339" s="12">
        <v>58</v>
      </c>
      <c r="M339" s="15">
        <f>CampaignData[[#This Row],[Clicks]]/CampaignData[[#This Row],[Impressions]]</f>
        <v>7.1613779478948017E-3</v>
      </c>
      <c r="N339" s="11">
        <v>0</v>
      </c>
      <c r="O339" s="11">
        <v>0</v>
      </c>
      <c r="P339" s="13">
        <f>CampaignData[[#This Row],[Revenue ($)]]/CampaignData[[#This Row],[Spend ($)]]</f>
        <v>0</v>
      </c>
      <c r="Q339" s="11">
        <f>IFERROR(CampaignData[[#This Row],[Spend ($)]]/CampaignData[[#This Row],[Conversions]],0)</f>
        <v>0</v>
      </c>
      <c r="R339" s="10" t="s">
        <v>67</v>
      </c>
    </row>
    <row r="340" spans="2:18" x14ac:dyDescent="0.25">
      <c r="B340" s="8" t="s">
        <v>427</v>
      </c>
      <c r="C340" s="9">
        <v>46128</v>
      </c>
      <c r="D340" s="10" t="s">
        <v>52</v>
      </c>
      <c r="E340" s="10" t="s">
        <v>53</v>
      </c>
      <c r="F340" s="10" t="s">
        <v>39</v>
      </c>
      <c r="G340" s="10" t="s">
        <v>87</v>
      </c>
      <c r="H340" s="10" t="s">
        <v>66</v>
      </c>
      <c r="I340" s="11">
        <v>539.87</v>
      </c>
      <c r="J340" s="11">
        <v>236.11</v>
      </c>
      <c r="K340" s="12">
        <v>10068</v>
      </c>
      <c r="L340" s="12">
        <v>127</v>
      </c>
      <c r="M340" s="15">
        <f>CampaignData[[#This Row],[Clicks]]/CampaignData[[#This Row],[Impressions]]</f>
        <v>1.2614223281684545E-2</v>
      </c>
      <c r="N340" s="11">
        <v>9</v>
      </c>
      <c r="O340" s="11">
        <v>1208.04</v>
      </c>
      <c r="P340" s="13">
        <f>CampaignData[[#This Row],[Revenue ($)]]/CampaignData[[#This Row],[Spend ($)]]</f>
        <v>5.116428783194273</v>
      </c>
      <c r="Q340" s="11">
        <f>IFERROR(CampaignData[[#This Row],[Spend ($)]]/CampaignData[[#This Row],[Conversions]],0)</f>
        <v>26.234444444444446</v>
      </c>
      <c r="R340" s="10" t="s">
        <v>50</v>
      </c>
    </row>
    <row r="341" spans="2:18" x14ac:dyDescent="0.25">
      <c r="B341" s="8" t="s">
        <v>428</v>
      </c>
      <c r="C341" s="9">
        <v>46129</v>
      </c>
      <c r="D341" s="10" t="s">
        <v>63</v>
      </c>
      <c r="E341" s="10" t="s">
        <v>53</v>
      </c>
      <c r="F341" s="10" t="s">
        <v>72</v>
      </c>
      <c r="G341" s="10" t="s">
        <v>59</v>
      </c>
      <c r="H341" s="10" t="s">
        <v>55</v>
      </c>
      <c r="I341" s="11">
        <v>300.02999999999997</v>
      </c>
      <c r="J341" s="11">
        <v>300.02999999999997</v>
      </c>
      <c r="K341" s="12">
        <v>13551</v>
      </c>
      <c r="L341" s="12">
        <v>292</v>
      </c>
      <c r="M341" s="15">
        <f>CampaignData[[#This Row],[Clicks]]/CampaignData[[#This Row],[Impressions]]</f>
        <v>2.1548225223230758E-2</v>
      </c>
      <c r="N341" s="11">
        <v>19</v>
      </c>
      <c r="O341" s="11">
        <v>3737.47</v>
      </c>
      <c r="P341" s="13">
        <f>CampaignData[[#This Row],[Revenue ($)]]/CampaignData[[#This Row],[Spend ($)]]</f>
        <v>12.456987634569877</v>
      </c>
      <c r="Q341" s="11">
        <f>IFERROR(CampaignData[[#This Row],[Spend ($)]]/CampaignData[[#This Row],[Conversions]],0)</f>
        <v>15.791052631578946</v>
      </c>
      <c r="R341" s="10" t="s">
        <v>67</v>
      </c>
    </row>
    <row r="342" spans="2:18" x14ac:dyDescent="0.25">
      <c r="B342" s="8" t="s">
        <v>429</v>
      </c>
      <c r="C342" s="9">
        <v>46129</v>
      </c>
      <c r="D342" s="10" t="s">
        <v>78</v>
      </c>
      <c r="E342" s="10" t="s">
        <v>90</v>
      </c>
      <c r="F342" s="10" t="s">
        <v>65</v>
      </c>
      <c r="G342" s="10" t="s">
        <v>54</v>
      </c>
      <c r="H342" s="10" t="s">
        <v>66</v>
      </c>
      <c r="I342" s="11">
        <v>405.01</v>
      </c>
      <c r="J342" s="11">
        <v>338.12</v>
      </c>
      <c r="K342" s="12">
        <v>57565</v>
      </c>
      <c r="L342" s="12">
        <v>428</v>
      </c>
      <c r="M342" s="15">
        <f>CampaignData[[#This Row],[Clicks]]/CampaignData[[#This Row],[Impressions]]</f>
        <v>7.4350733952922785E-3</v>
      </c>
      <c r="N342" s="11">
        <v>13</v>
      </c>
      <c r="O342" s="11">
        <v>1607.12</v>
      </c>
      <c r="P342" s="13">
        <f>CampaignData[[#This Row],[Revenue ($)]]/CampaignData[[#This Row],[Spend ($)]]</f>
        <v>4.7531054063646039</v>
      </c>
      <c r="Q342" s="11">
        <f>IFERROR(CampaignData[[#This Row],[Spend ($)]]/CampaignData[[#This Row],[Conversions]],0)</f>
        <v>26.009230769230768</v>
      </c>
      <c r="R342" s="10" t="s">
        <v>50</v>
      </c>
    </row>
    <row r="343" spans="2:18" x14ac:dyDescent="0.25">
      <c r="B343" s="8" t="s">
        <v>430</v>
      </c>
      <c r="C343" s="9">
        <v>46129</v>
      </c>
      <c r="D343" s="10" t="s">
        <v>94</v>
      </c>
      <c r="E343" s="10" t="s">
        <v>53</v>
      </c>
      <c r="F343" s="10" t="s">
        <v>65</v>
      </c>
      <c r="G343" s="10" t="s">
        <v>59</v>
      </c>
      <c r="H343" s="10" t="s">
        <v>49</v>
      </c>
      <c r="I343" s="11">
        <v>2982.67</v>
      </c>
      <c r="J343" s="11">
        <v>2367.16</v>
      </c>
      <c r="K343" s="12">
        <v>109966</v>
      </c>
      <c r="L343" s="12">
        <v>3818</v>
      </c>
      <c r="M343" s="15">
        <f>CampaignData[[#This Row],[Clicks]]/CampaignData[[#This Row],[Impressions]]</f>
        <v>3.4719822490587998E-2</v>
      </c>
      <c r="N343" s="11">
        <v>103</v>
      </c>
      <c r="O343" s="11">
        <v>6492.47</v>
      </c>
      <c r="P343" s="13">
        <f>CampaignData[[#This Row],[Revenue ($)]]/CampaignData[[#This Row],[Spend ($)]]</f>
        <v>2.7427254600449484</v>
      </c>
      <c r="Q343" s="11">
        <f>IFERROR(CampaignData[[#This Row],[Spend ($)]]/CampaignData[[#This Row],[Conversions]],0)</f>
        <v>22.982135922330095</v>
      </c>
      <c r="R343" s="10" t="s">
        <v>67</v>
      </c>
    </row>
    <row r="344" spans="2:18" x14ac:dyDescent="0.25">
      <c r="B344" s="8" t="s">
        <v>431</v>
      </c>
      <c r="C344" s="9">
        <v>46129</v>
      </c>
      <c r="D344" s="10" t="s">
        <v>52</v>
      </c>
      <c r="E344" s="10" t="s">
        <v>143</v>
      </c>
      <c r="F344" s="10" t="s">
        <v>72</v>
      </c>
      <c r="G344" s="10" t="s">
        <v>87</v>
      </c>
      <c r="H344" s="10" t="s">
        <v>69</v>
      </c>
      <c r="I344" s="11">
        <v>1122.8699999999999</v>
      </c>
      <c r="J344" s="11">
        <v>174.32</v>
      </c>
      <c r="K344" s="12">
        <v>12895</v>
      </c>
      <c r="L344" s="12">
        <v>448</v>
      </c>
      <c r="M344" s="15">
        <f>CampaignData[[#This Row],[Clicks]]/CampaignData[[#This Row],[Impressions]]</f>
        <v>3.4742148119426136E-2</v>
      </c>
      <c r="N344" s="11">
        <v>43</v>
      </c>
      <c r="O344" s="11">
        <v>3901.28</v>
      </c>
      <c r="P344" s="13">
        <f>CampaignData[[#This Row],[Revenue ($)]]/CampaignData[[#This Row],[Spend ($)]]</f>
        <v>22.379990821477744</v>
      </c>
      <c r="Q344" s="11">
        <f>IFERROR(CampaignData[[#This Row],[Spend ($)]]/CampaignData[[#This Row],[Conversions]],0)</f>
        <v>4.0539534883720929</v>
      </c>
      <c r="R344" s="10" t="s">
        <v>50</v>
      </c>
    </row>
    <row r="345" spans="2:18" x14ac:dyDescent="0.25">
      <c r="B345" s="8" t="s">
        <v>432</v>
      </c>
      <c r="C345" s="9">
        <v>46130</v>
      </c>
      <c r="D345" s="10" t="s">
        <v>63</v>
      </c>
      <c r="E345" s="10" t="s">
        <v>92</v>
      </c>
      <c r="F345" s="10" t="s">
        <v>47</v>
      </c>
      <c r="G345" s="10" t="s">
        <v>87</v>
      </c>
      <c r="H345" s="10" t="s">
        <v>66</v>
      </c>
      <c r="I345" s="11">
        <v>4396.3</v>
      </c>
      <c r="J345" s="11">
        <v>4396.3</v>
      </c>
      <c r="K345" s="12">
        <v>62305</v>
      </c>
      <c r="L345" s="12">
        <v>2929</v>
      </c>
      <c r="M345" s="15">
        <f>CampaignData[[#This Row],[Clicks]]/CampaignData[[#This Row],[Impressions]]</f>
        <v>4.7010673300698178E-2</v>
      </c>
      <c r="N345" s="11">
        <v>212</v>
      </c>
      <c r="O345" s="11">
        <v>42606.64</v>
      </c>
      <c r="P345" s="13">
        <f>CampaignData[[#This Row],[Revenue ($)]]/CampaignData[[#This Row],[Spend ($)]]</f>
        <v>9.6914769237768112</v>
      </c>
      <c r="Q345" s="11">
        <f>IFERROR(CampaignData[[#This Row],[Spend ($)]]/CampaignData[[#This Row],[Conversions]],0)</f>
        <v>20.737264150943396</v>
      </c>
      <c r="R345" s="10" t="s">
        <v>50</v>
      </c>
    </row>
    <row r="346" spans="2:18" x14ac:dyDescent="0.25">
      <c r="B346" s="8" t="s">
        <v>433</v>
      </c>
      <c r="C346" s="9">
        <v>46130</v>
      </c>
      <c r="D346" s="10" t="s">
        <v>94</v>
      </c>
      <c r="E346" s="10" t="s">
        <v>95</v>
      </c>
      <c r="F346" s="10" t="s">
        <v>47</v>
      </c>
      <c r="G346" s="10" t="s">
        <v>81</v>
      </c>
      <c r="H346" s="10" t="s">
        <v>75</v>
      </c>
      <c r="I346" s="11">
        <v>227.44</v>
      </c>
      <c r="J346" s="11">
        <v>227.44</v>
      </c>
      <c r="K346" s="12">
        <v>31423</v>
      </c>
      <c r="L346" s="12">
        <v>1326</v>
      </c>
      <c r="M346" s="15">
        <f>CampaignData[[#This Row],[Clicks]]/CampaignData[[#This Row],[Impressions]]</f>
        <v>4.2198389714540305E-2</v>
      </c>
      <c r="N346" s="11">
        <v>13</v>
      </c>
      <c r="O346" s="11">
        <v>1094.4000000000001</v>
      </c>
      <c r="P346" s="13">
        <f>CampaignData[[#This Row],[Revenue ($)]]/CampaignData[[#This Row],[Spend ($)]]</f>
        <v>4.8118185015828354</v>
      </c>
      <c r="Q346" s="11">
        <f>IFERROR(CampaignData[[#This Row],[Spend ($)]]/CampaignData[[#This Row],[Conversions]],0)</f>
        <v>17.495384615384616</v>
      </c>
      <c r="R346" s="10" t="s">
        <v>50</v>
      </c>
    </row>
    <row r="347" spans="2:18" x14ac:dyDescent="0.25">
      <c r="B347" s="8" t="s">
        <v>434</v>
      </c>
      <c r="C347" s="9">
        <v>46130</v>
      </c>
      <c r="D347" s="10" t="s">
        <v>104</v>
      </c>
      <c r="E347" s="10" t="s">
        <v>147</v>
      </c>
      <c r="F347" s="10" t="s">
        <v>39</v>
      </c>
      <c r="G347" s="10" t="s">
        <v>59</v>
      </c>
      <c r="H347" s="10" t="s">
        <v>75</v>
      </c>
      <c r="I347" s="11">
        <v>3759.78</v>
      </c>
      <c r="J347" s="11">
        <v>3759.78</v>
      </c>
      <c r="K347" s="12">
        <v>63842</v>
      </c>
      <c r="L347" s="12">
        <v>1185</v>
      </c>
      <c r="M347" s="15">
        <f>CampaignData[[#This Row],[Clicks]]/CampaignData[[#This Row],[Impressions]]</f>
        <v>1.8561448576172427E-2</v>
      </c>
      <c r="N347" s="11">
        <v>68</v>
      </c>
      <c r="O347" s="11">
        <v>14681.25</v>
      </c>
      <c r="P347" s="13">
        <f>CampaignData[[#This Row],[Revenue ($)]]/CampaignData[[#This Row],[Spend ($)]]</f>
        <v>3.9048162392480408</v>
      </c>
      <c r="Q347" s="11">
        <f>IFERROR(CampaignData[[#This Row],[Spend ($)]]/CampaignData[[#This Row],[Conversions]],0)</f>
        <v>55.290882352941182</v>
      </c>
      <c r="R347" s="10" t="s">
        <v>56</v>
      </c>
    </row>
    <row r="348" spans="2:18" x14ac:dyDescent="0.25">
      <c r="B348" s="8" t="s">
        <v>435</v>
      </c>
      <c r="C348" s="9">
        <v>46131</v>
      </c>
      <c r="D348" s="10" t="s">
        <v>63</v>
      </c>
      <c r="E348" s="10" t="s">
        <v>202</v>
      </c>
      <c r="F348" s="10" t="s">
        <v>65</v>
      </c>
      <c r="G348" s="10" t="s">
        <v>48</v>
      </c>
      <c r="H348" s="10" t="s">
        <v>75</v>
      </c>
      <c r="I348" s="11">
        <v>1877.33</v>
      </c>
      <c r="J348" s="11">
        <v>1877.33</v>
      </c>
      <c r="K348" s="12">
        <v>16276</v>
      </c>
      <c r="L348" s="12">
        <v>710</v>
      </c>
      <c r="M348" s="15">
        <f>CampaignData[[#This Row],[Clicks]]/CampaignData[[#This Row],[Impressions]]</f>
        <v>4.3622511673629884E-2</v>
      </c>
      <c r="N348" s="11">
        <v>50</v>
      </c>
      <c r="O348" s="11">
        <v>8703.16</v>
      </c>
      <c r="P348" s="13">
        <f>CampaignData[[#This Row],[Revenue ($)]]/CampaignData[[#This Row],[Spend ($)]]</f>
        <v>4.6359244245817202</v>
      </c>
      <c r="Q348" s="11">
        <f>IFERROR(CampaignData[[#This Row],[Spend ($)]]/CampaignData[[#This Row],[Conversions]],0)</f>
        <v>37.546599999999998</v>
      </c>
      <c r="R348" s="10" t="s">
        <v>56</v>
      </c>
    </row>
    <row r="349" spans="2:18" x14ac:dyDescent="0.25">
      <c r="B349" s="8" t="s">
        <v>436</v>
      </c>
      <c r="C349" s="9">
        <v>46131</v>
      </c>
      <c r="D349" s="10" t="s">
        <v>78</v>
      </c>
      <c r="E349" s="10" t="s">
        <v>121</v>
      </c>
      <c r="F349" s="10" t="s">
        <v>47</v>
      </c>
      <c r="G349" s="10" t="s">
        <v>48</v>
      </c>
      <c r="H349" s="10" t="s">
        <v>69</v>
      </c>
      <c r="I349" s="11">
        <v>1815.56</v>
      </c>
      <c r="J349" s="11">
        <v>121</v>
      </c>
      <c r="K349" s="12">
        <v>26505</v>
      </c>
      <c r="L349" s="12">
        <v>242</v>
      </c>
      <c r="M349" s="15">
        <f>CampaignData[[#This Row],[Clicks]]/CampaignData[[#This Row],[Impressions]]</f>
        <v>9.1303527636295047E-3</v>
      </c>
      <c r="N349" s="11">
        <v>8</v>
      </c>
      <c r="O349" s="11">
        <v>400.4</v>
      </c>
      <c r="P349" s="13">
        <f>CampaignData[[#This Row],[Revenue ($)]]/CampaignData[[#This Row],[Spend ($)]]</f>
        <v>3.3090909090909091</v>
      </c>
      <c r="Q349" s="11">
        <f>IFERROR(CampaignData[[#This Row],[Spend ($)]]/CampaignData[[#This Row],[Conversions]],0)</f>
        <v>15.125</v>
      </c>
      <c r="R349" s="10" t="s">
        <v>56</v>
      </c>
    </row>
    <row r="350" spans="2:18" x14ac:dyDescent="0.25">
      <c r="B350" s="8" t="s">
        <v>437</v>
      </c>
      <c r="C350" s="9">
        <v>46131</v>
      </c>
      <c r="D350" s="10" t="s">
        <v>45</v>
      </c>
      <c r="E350" s="10" t="s">
        <v>71</v>
      </c>
      <c r="F350" s="10" t="s">
        <v>58</v>
      </c>
      <c r="G350" s="10" t="s">
        <v>48</v>
      </c>
      <c r="H350" s="10" t="s">
        <v>69</v>
      </c>
      <c r="I350" s="11">
        <v>2921.68</v>
      </c>
      <c r="J350" s="11">
        <v>360.96</v>
      </c>
      <c r="K350" s="12">
        <v>27921</v>
      </c>
      <c r="L350" s="12">
        <v>1504</v>
      </c>
      <c r="M350" s="15">
        <f>CampaignData[[#This Row],[Clicks]]/CampaignData[[#This Row],[Impressions]]</f>
        <v>5.3866265534902043E-2</v>
      </c>
      <c r="N350" s="11">
        <v>18</v>
      </c>
      <c r="O350" s="11">
        <v>2235.36</v>
      </c>
      <c r="P350" s="13">
        <f>CampaignData[[#This Row],[Revenue ($)]]/CampaignData[[#This Row],[Spend ($)]]</f>
        <v>6.192819148936171</v>
      </c>
      <c r="Q350" s="11">
        <f>IFERROR(CampaignData[[#This Row],[Spend ($)]]/CampaignData[[#This Row],[Conversions]],0)</f>
        <v>20.053333333333331</v>
      </c>
      <c r="R350" s="10" t="s">
        <v>67</v>
      </c>
    </row>
    <row r="351" spans="2:18" x14ac:dyDescent="0.25">
      <c r="B351" s="8" t="s">
        <v>438</v>
      </c>
      <c r="C351" s="9">
        <v>46131</v>
      </c>
      <c r="D351" s="10" t="s">
        <v>45</v>
      </c>
      <c r="E351" s="10" t="s">
        <v>46</v>
      </c>
      <c r="F351" s="10" t="s">
        <v>58</v>
      </c>
      <c r="G351" s="10" t="s">
        <v>87</v>
      </c>
      <c r="H351" s="10" t="s">
        <v>75</v>
      </c>
      <c r="I351" s="11">
        <v>3803.7</v>
      </c>
      <c r="J351" s="11">
        <v>987.85</v>
      </c>
      <c r="K351" s="12">
        <v>75459</v>
      </c>
      <c r="L351" s="12">
        <v>4295</v>
      </c>
      <c r="M351" s="15">
        <f>CampaignData[[#This Row],[Clicks]]/CampaignData[[#This Row],[Impressions]]</f>
        <v>5.6918326508435042E-2</v>
      </c>
      <c r="N351" s="11">
        <v>77</v>
      </c>
      <c r="O351" s="11">
        <v>5618</v>
      </c>
      <c r="P351" s="13">
        <f>CampaignData[[#This Row],[Revenue ($)]]/CampaignData[[#This Row],[Spend ($)]]</f>
        <v>5.6870982436604747</v>
      </c>
      <c r="Q351" s="11">
        <f>IFERROR(CampaignData[[#This Row],[Spend ($)]]/CampaignData[[#This Row],[Conversions]],0)</f>
        <v>12.82922077922078</v>
      </c>
      <c r="R351" s="10" t="s">
        <v>50</v>
      </c>
    </row>
    <row r="352" spans="2:18" x14ac:dyDescent="0.25">
      <c r="B352" s="8" t="s">
        <v>439</v>
      </c>
      <c r="C352" s="9">
        <v>46131</v>
      </c>
      <c r="D352" s="10" t="s">
        <v>52</v>
      </c>
      <c r="E352" s="10" t="s">
        <v>237</v>
      </c>
      <c r="F352" s="10" t="s">
        <v>47</v>
      </c>
      <c r="G352" s="10" t="s">
        <v>59</v>
      </c>
      <c r="H352" s="10" t="s">
        <v>55</v>
      </c>
      <c r="I352" s="11">
        <v>4995.1499999999996</v>
      </c>
      <c r="J352" s="11">
        <v>72.42</v>
      </c>
      <c r="K352" s="12">
        <v>20965</v>
      </c>
      <c r="L352" s="12">
        <v>351</v>
      </c>
      <c r="M352" s="15">
        <f>CampaignData[[#This Row],[Clicks]]/CampaignData[[#This Row],[Impressions]]</f>
        <v>1.674218936322442E-2</v>
      </c>
      <c r="N352" s="11">
        <v>25</v>
      </c>
      <c r="O352" s="11">
        <v>2927.71</v>
      </c>
      <c r="P352" s="13">
        <f>CampaignData[[#This Row],[Revenue ($)]]/CampaignData[[#This Row],[Spend ($)]]</f>
        <v>40.426815796741231</v>
      </c>
      <c r="Q352" s="11">
        <f>IFERROR(CampaignData[[#This Row],[Spend ($)]]/CampaignData[[#This Row],[Conversions]],0)</f>
        <v>2.8968000000000003</v>
      </c>
      <c r="R352" s="10" t="s">
        <v>50</v>
      </c>
    </row>
    <row r="353" spans="2:18" x14ac:dyDescent="0.25">
      <c r="B353" s="8" t="s">
        <v>440</v>
      </c>
      <c r="C353" s="9">
        <v>46131</v>
      </c>
      <c r="D353" s="10" t="s">
        <v>104</v>
      </c>
      <c r="E353" s="10" t="s">
        <v>179</v>
      </c>
      <c r="F353" s="10" t="s">
        <v>72</v>
      </c>
      <c r="G353" s="10" t="s">
        <v>59</v>
      </c>
      <c r="H353" s="10" t="s">
        <v>75</v>
      </c>
      <c r="I353" s="11">
        <v>2001.41</v>
      </c>
      <c r="J353" s="11">
        <v>2001.41</v>
      </c>
      <c r="K353" s="12">
        <v>125079</v>
      </c>
      <c r="L353" s="12">
        <v>5302</v>
      </c>
      <c r="M353" s="15">
        <f>CampaignData[[#This Row],[Clicks]]/CampaignData[[#This Row],[Impressions]]</f>
        <v>4.238921001926782E-2</v>
      </c>
      <c r="N353" s="11">
        <v>314</v>
      </c>
      <c r="O353" s="11">
        <v>118814.24</v>
      </c>
      <c r="P353" s="13">
        <f>CampaignData[[#This Row],[Revenue ($)]]/CampaignData[[#This Row],[Spend ($)]]</f>
        <v>59.36526748642207</v>
      </c>
      <c r="Q353" s="11">
        <f>IFERROR(CampaignData[[#This Row],[Spend ($)]]/CampaignData[[#This Row],[Conversions]],0)</f>
        <v>6.3739171974522293</v>
      </c>
      <c r="R353" s="10" t="s">
        <v>50</v>
      </c>
    </row>
    <row r="354" spans="2:18" x14ac:dyDescent="0.25">
      <c r="B354" s="8" t="s">
        <v>441</v>
      </c>
      <c r="C354" s="9">
        <v>46132</v>
      </c>
      <c r="D354" s="10" t="s">
        <v>63</v>
      </c>
      <c r="E354" s="10" t="s">
        <v>64</v>
      </c>
      <c r="F354" s="10" t="s">
        <v>39</v>
      </c>
      <c r="G354" s="10" t="s">
        <v>48</v>
      </c>
      <c r="H354" s="10" t="s">
        <v>75</v>
      </c>
      <c r="I354" s="11">
        <v>3634.94</v>
      </c>
      <c r="J354" s="11">
        <v>3634.94</v>
      </c>
      <c r="K354" s="12">
        <v>50653</v>
      </c>
      <c r="L354" s="12">
        <v>1713</v>
      </c>
      <c r="M354" s="15">
        <f>CampaignData[[#This Row],[Clicks]]/CampaignData[[#This Row],[Impressions]]</f>
        <v>3.3818332576550252E-2</v>
      </c>
      <c r="N354" s="11">
        <v>153</v>
      </c>
      <c r="O354" s="11">
        <v>17758.36</v>
      </c>
      <c r="P354" s="13">
        <f>CampaignData[[#This Row],[Revenue ($)]]/CampaignData[[#This Row],[Spend ($)]]</f>
        <v>4.8854616582392003</v>
      </c>
      <c r="Q354" s="11">
        <f>IFERROR(CampaignData[[#This Row],[Spend ($)]]/CampaignData[[#This Row],[Conversions]],0)</f>
        <v>23.757777777777779</v>
      </c>
      <c r="R354" s="10" t="s">
        <v>50</v>
      </c>
    </row>
    <row r="355" spans="2:18" x14ac:dyDescent="0.25">
      <c r="B355" s="8" t="s">
        <v>442</v>
      </c>
      <c r="C355" s="9">
        <v>46132</v>
      </c>
      <c r="D355" s="10" t="s">
        <v>78</v>
      </c>
      <c r="E355" s="10" t="s">
        <v>79</v>
      </c>
      <c r="F355" s="10" t="s">
        <v>47</v>
      </c>
      <c r="G355" s="10" t="s">
        <v>81</v>
      </c>
      <c r="H355" s="10" t="s">
        <v>66</v>
      </c>
      <c r="I355" s="11">
        <v>1093.69</v>
      </c>
      <c r="J355" s="11">
        <v>1093.69</v>
      </c>
      <c r="K355" s="12">
        <v>92629</v>
      </c>
      <c r="L355" s="12">
        <v>3794</v>
      </c>
      <c r="M355" s="15">
        <f>CampaignData[[#This Row],[Clicks]]/CampaignData[[#This Row],[Impressions]]</f>
        <v>4.0959094883891656E-2</v>
      </c>
      <c r="N355" s="11">
        <v>157</v>
      </c>
      <c r="O355" s="11">
        <v>14979.42</v>
      </c>
      <c r="P355" s="13">
        <f>CampaignData[[#This Row],[Revenue ($)]]/CampaignData[[#This Row],[Spend ($)]]</f>
        <v>13.696221049840448</v>
      </c>
      <c r="Q355" s="11">
        <f>IFERROR(CampaignData[[#This Row],[Spend ($)]]/CampaignData[[#This Row],[Conversions]],0)</f>
        <v>6.9661783439490446</v>
      </c>
      <c r="R355" s="10" t="s">
        <v>50</v>
      </c>
    </row>
    <row r="356" spans="2:18" x14ac:dyDescent="0.25">
      <c r="B356" s="8" t="s">
        <v>443</v>
      </c>
      <c r="C356" s="9">
        <v>46132</v>
      </c>
      <c r="D356" s="10" t="s">
        <v>45</v>
      </c>
      <c r="E356" s="10" t="s">
        <v>53</v>
      </c>
      <c r="F356" s="10" t="s">
        <v>39</v>
      </c>
      <c r="G356" s="10" t="s">
        <v>59</v>
      </c>
      <c r="H356" s="10" t="s">
        <v>75</v>
      </c>
      <c r="I356" s="11">
        <v>1653</v>
      </c>
      <c r="J356" s="11">
        <v>525</v>
      </c>
      <c r="K356" s="12">
        <v>52700</v>
      </c>
      <c r="L356" s="12">
        <v>2625</v>
      </c>
      <c r="M356" s="15">
        <f>CampaignData[[#This Row],[Clicks]]/CampaignData[[#This Row],[Impressions]]</f>
        <v>4.981024667931689E-2</v>
      </c>
      <c r="N356" s="11">
        <v>39</v>
      </c>
      <c r="O356" s="11">
        <v>6380.32</v>
      </c>
      <c r="P356" s="13">
        <f>CampaignData[[#This Row],[Revenue ($)]]/CampaignData[[#This Row],[Spend ($)]]</f>
        <v>12.152990476190476</v>
      </c>
      <c r="Q356" s="11">
        <f>IFERROR(CampaignData[[#This Row],[Spend ($)]]/CampaignData[[#This Row],[Conversions]],0)</f>
        <v>13.461538461538462</v>
      </c>
      <c r="R356" s="10" t="s">
        <v>50</v>
      </c>
    </row>
    <row r="357" spans="2:18" x14ac:dyDescent="0.25">
      <c r="B357" s="8" t="s">
        <v>444</v>
      </c>
      <c r="C357" s="9">
        <v>46133</v>
      </c>
      <c r="D357" s="10" t="s">
        <v>78</v>
      </c>
      <c r="E357" s="10" t="s">
        <v>53</v>
      </c>
      <c r="F357" s="10" t="s">
        <v>39</v>
      </c>
      <c r="G357" s="10" t="s">
        <v>59</v>
      </c>
      <c r="H357" s="10" t="s">
        <v>75</v>
      </c>
      <c r="I357" s="11">
        <v>2881.09</v>
      </c>
      <c r="J357" s="11">
        <v>2881.09</v>
      </c>
      <c r="K357" s="12">
        <v>145523</v>
      </c>
      <c r="L357" s="12">
        <v>3742</v>
      </c>
      <c r="M357" s="15">
        <f>CampaignData[[#This Row],[Clicks]]/CampaignData[[#This Row],[Impressions]]</f>
        <v>2.571414827896621E-2</v>
      </c>
      <c r="N357" s="11">
        <v>95</v>
      </c>
      <c r="O357" s="11">
        <v>5419.52</v>
      </c>
      <c r="P357" s="13">
        <f>CampaignData[[#This Row],[Revenue ($)]]/CampaignData[[#This Row],[Spend ($)]]</f>
        <v>1.8810658466066663</v>
      </c>
      <c r="Q357" s="11">
        <f>IFERROR(CampaignData[[#This Row],[Spend ($)]]/CampaignData[[#This Row],[Conversions]],0)</f>
        <v>30.327263157894738</v>
      </c>
      <c r="R357" s="10" t="s">
        <v>67</v>
      </c>
    </row>
    <row r="358" spans="2:18" x14ac:dyDescent="0.25">
      <c r="B358" s="8" t="s">
        <v>445</v>
      </c>
      <c r="C358" s="9">
        <v>46133</v>
      </c>
      <c r="D358" s="10" t="s">
        <v>104</v>
      </c>
      <c r="E358" s="10" t="s">
        <v>214</v>
      </c>
      <c r="F358" s="10" t="s">
        <v>47</v>
      </c>
      <c r="G358" s="10" t="s">
        <v>48</v>
      </c>
      <c r="H358" s="10" t="s">
        <v>49</v>
      </c>
      <c r="I358" s="11">
        <v>3977.02</v>
      </c>
      <c r="J358" s="11">
        <v>2216.25</v>
      </c>
      <c r="K358" s="12">
        <v>14362</v>
      </c>
      <c r="L358" s="12">
        <v>225</v>
      </c>
      <c r="M358" s="15">
        <f>CampaignData[[#This Row],[Clicks]]/CampaignData[[#This Row],[Impressions]]</f>
        <v>1.5666341735134381E-2</v>
      </c>
      <c r="N358" s="11">
        <v>10</v>
      </c>
      <c r="O358" s="11">
        <v>3534.58</v>
      </c>
      <c r="P358" s="13">
        <f>CampaignData[[#This Row],[Revenue ($)]]/CampaignData[[#This Row],[Spend ($)]]</f>
        <v>1.594847151720248</v>
      </c>
      <c r="Q358" s="11">
        <f>IFERROR(CampaignData[[#This Row],[Spend ($)]]/CampaignData[[#This Row],[Conversions]],0)</f>
        <v>221.625</v>
      </c>
      <c r="R358" s="10" t="s">
        <v>50</v>
      </c>
    </row>
    <row r="359" spans="2:18" x14ac:dyDescent="0.25">
      <c r="B359" s="8" t="s">
        <v>446</v>
      </c>
      <c r="C359" s="9">
        <v>46134</v>
      </c>
      <c r="D359" s="10" t="s">
        <v>63</v>
      </c>
      <c r="E359" s="10" t="s">
        <v>84</v>
      </c>
      <c r="F359" s="10" t="s">
        <v>58</v>
      </c>
      <c r="G359" s="10" t="s">
        <v>54</v>
      </c>
      <c r="H359" s="10" t="s">
        <v>49</v>
      </c>
      <c r="I359" s="11">
        <v>4641.3500000000004</v>
      </c>
      <c r="J359" s="11">
        <v>4641.3500000000004</v>
      </c>
      <c r="K359" s="12">
        <v>133472</v>
      </c>
      <c r="L359" s="12">
        <v>3152</v>
      </c>
      <c r="M359" s="15">
        <f>CampaignData[[#This Row],[Clicks]]/CampaignData[[#This Row],[Impressions]]</f>
        <v>2.3615439942459841E-2</v>
      </c>
      <c r="N359" s="11">
        <v>207</v>
      </c>
      <c r="O359" s="11">
        <v>41070.699999999997</v>
      </c>
      <c r="P359" s="13">
        <f>CampaignData[[#This Row],[Revenue ($)]]/CampaignData[[#This Row],[Spend ($)]]</f>
        <v>8.8488694022213359</v>
      </c>
      <c r="Q359" s="11">
        <f>IFERROR(CampaignData[[#This Row],[Spend ($)]]/CampaignData[[#This Row],[Conversions]],0)</f>
        <v>22.421980676328506</v>
      </c>
      <c r="R359" s="10" t="s">
        <v>50</v>
      </c>
    </row>
    <row r="360" spans="2:18" x14ac:dyDescent="0.25">
      <c r="B360" s="8" t="s">
        <v>447</v>
      </c>
      <c r="C360" s="9">
        <v>46134</v>
      </c>
      <c r="D360" s="10" t="s">
        <v>94</v>
      </c>
      <c r="E360" s="10" t="s">
        <v>108</v>
      </c>
      <c r="F360" s="10" t="s">
        <v>65</v>
      </c>
      <c r="G360" s="10" t="s">
        <v>81</v>
      </c>
      <c r="H360" s="10" t="s">
        <v>75</v>
      </c>
      <c r="I360" s="11">
        <v>879.75</v>
      </c>
      <c r="J360" s="11">
        <v>879.75</v>
      </c>
      <c r="K360" s="12">
        <v>102606</v>
      </c>
      <c r="L360" s="12">
        <v>4390</v>
      </c>
      <c r="M360" s="15">
        <f>CampaignData[[#This Row],[Clicks]]/CampaignData[[#This Row],[Impressions]]</f>
        <v>4.2785022318382944E-2</v>
      </c>
      <c r="N360" s="11">
        <v>41</v>
      </c>
      <c r="O360" s="11">
        <v>3251.24</v>
      </c>
      <c r="P360" s="13">
        <f>CampaignData[[#This Row],[Revenue ($)]]/CampaignData[[#This Row],[Spend ($)]]</f>
        <v>3.6956408070474565</v>
      </c>
      <c r="Q360" s="11">
        <f>IFERROR(CampaignData[[#This Row],[Spend ($)]]/CampaignData[[#This Row],[Conversions]],0)</f>
        <v>21.457317073170731</v>
      </c>
      <c r="R360" s="10" t="s">
        <v>56</v>
      </c>
    </row>
    <row r="361" spans="2:18" x14ac:dyDescent="0.25">
      <c r="B361" s="8" t="s">
        <v>448</v>
      </c>
      <c r="C361" s="9">
        <v>46134</v>
      </c>
      <c r="D361" s="10" t="s">
        <v>94</v>
      </c>
      <c r="E361" s="10" t="s">
        <v>110</v>
      </c>
      <c r="F361" s="10" t="s">
        <v>39</v>
      </c>
      <c r="G361" s="10" t="s">
        <v>54</v>
      </c>
      <c r="H361" s="10" t="s">
        <v>49</v>
      </c>
      <c r="I361" s="11">
        <v>4918.3900000000003</v>
      </c>
      <c r="J361" s="11">
        <v>3872.2</v>
      </c>
      <c r="K361" s="12">
        <v>122526</v>
      </c>
      <c r="L361" s="12">
        <v>5095</v>
      </c>
      <c r="M361" s="15">
        <f>CampaignData[[#This Row],[Clicks]]/CampaignData[[#This Row],[Impressions]]</f>
        <v>4.1583010952777368E-2</v>
      </c>
      <c r="N361" s="11">
        <v>117</v>
      </c>
      <c r="O361" s="11">
        <v>7973.01</v>
      </c>
      <c r="P361" s="13">
        <f>CampaignData[[#This Row],[Revenue ($)]]/CampaignData[[#This Row],[Spend ($)]]</f>
        <v>2.0590387893187336</v>
      </c>
      <c r="Q361" s="11">
        <f>IFERROR(CampaignData[[#This Row],[Spend ($)]]/CampaignData[[#This Row],[Conversions]],0)</f>
        <v>33.095726495726495</v>
      </c>
      <c r="R361" s="10" t="s">
        <v>50</v>
      </c>
    </row>
    <row r="362" spans="2:18" x14ac:dyDescent="0.25">
      <c r="B362" s="8" t="s">
        <v>449</v>
      </c>
      <c r="C362" s="9">
        <v>46134</v>
      </c>
      <c r="D362" s="10" t="s">
        <v>94</v>
      </c>
      <c r="E362" s="10" t="s">
        <v>84</v>
      </c>
      <c r="F362" s="10" t="s">
        <v>39</v>
      </c>
      <c r="G362" s="10" t="s">
        <v>48</v>
      </c>
      <c r="H362" s="10" t="s">
        <v>49</v>
      </c>
      <c r="I362" s="11">
        <v>3271.31</v>
      </c>
      <c r="J362" s="11">
        <v>1651.63</v>
      </c>
      <c r="K362" s="12">
        <v>73151</v>
      </c>
      <c r="L362" s="12">
        <v>3841</v>
      </c>
      <c r="M362" s="15">
        <f>CampaignData[[#This Row],[Clicks]]/CampaignData[[#This Row],[Impressions]]</f>
        <v>5.2507826277152739E-2</v>
      </c>
      <c r="N362" s="11">
        <v>45</v>
      </c>
      <c r="O362" s="11">
        <v>2229.48</v>
      </c>
      <c r="P362" s="13">
        <f>CampaignData[[#This Row],[Revenue ($)]]/CampaignData[[#This Row],[Spend ($)]]</f>
        <v>1.349866495522605</v>
      </c>
      <c r="Q362" s="11">
        <f>IFERROR(CampaignData[[#This Row],[Spend ($)]]/CampaignData[[#This Row],[Conversions]],0)</f>
        <v>36.702888888888893</v>
      </c>
      <c r="R362" s="10" t="s">
        <v>50</v>
      </c>
    </row>
    <row r="363" spans="2:18" x14ac:dyDescent="0.25">
      <c r="B363" s="8" t="s">
        <v>450</v>
      </c>
      <c r="C363" s="9">
        <v>46134</v>
      </c>
      <c r="D363" s="10" t="s">
        <v>52</v>
      </c>
      <c r="E363" s="10" t="s">
        <v>112</v>
      </c>
      <c r="F363" s="10" t="s">
        <v>58</v>
      </c>
      <c r="G363" s="10" t="s">
        <v>59</v>
      </c>
      <c r="H363" s="10" t="s">
        <v>55</v>
      </c>
      <c r="I363" s="11">
        <v>1183.4100000000001</v>
      </c>
      <c r="J363" s="11">
        <v>113.04</v>
      </c>
      <c r="K363" s="12">
        <v>19765</v>
      </c>
      <c r="L363" s="12">
        <v>712</v>
      </c>
      <c r="M363" s="15">
        <f>CampaignData[[#This Row],[Clicks]]/CampaignData[[#This Row],[Impressions]]</f>
        <v>3.6023273463192514E-2</v>
      </c>
      <c r="N363" s="11">
        <v>68</v>
      </c>
      <c r="O363" s="11">
        <v>12677.54</v>
      </c>
      <c r="P363" s="13">
        <f>CampaignData[[#This Row],[Revenue ($)]]/CampaignData[[#This Row],[Spend ($)]]</f>
        <v>112.15092002830856</v>
      </c>
      <c r="Q363" s="11">
        <f>IFERROR(CampaignData[[#This Row],[Spend ($)]]/CampaignData[[#This Row],[Conversions]],0)</f>
        <v>1.6623529411764706</v>
      </c>
      <c r="R363" s="10" t="s">
        <v>50</v>
      </c>
    </row>
    <row r="364" spans="2:18" x14ac:dyDescent="0.25">
      <c r="B364" s="8" t="s">
        <v>451</v>
      </c>
      <c r="C364" s="9">
        <v>46135</v>
      </c>
      <c r="D364" s="10" t="s">
        <v>78</v>
      </c>
      <c r="E364" s="10" t="s">
        <v>86</v>
      </c>
      <c r="F364" s="10" t="s">
        <v>47</v>
      </c>
      <c r="G364" s="10" t="s">
        <v>48</v>
      </c>
      <c r="H364" s="10" t="s">
        <v>69</v>
      </c>
      <c r="I364" s="11">
        <v>4344.33</v>
      </c>
      <c r="J364" s="11">
        <v>171</v>
      </c>
      <c r="K364" s="12">
        <v>9842</v>
      </c>
      <c r="L364" s="12">
        <v>150</v>
      </c>
      <c r="M364" s="15">
        <f>CampaignData[[#This Row],[Clicks]]/CampaignData[[#This Row],[Impressions]]</f>
        <v>1.5240804714488925E-2</v>
      </c>
      <c r="N364" s="11">
        <v>1</v>
      </c>
      <c r="O364" s="11">
        <v>100.94</v>
      </c>
      <c r="P364" s="13">
        <f>CampaignData[[#This Row],[Revenue ($)]]/CampaignData[[#This Row],[Spend ($)]]</f>
        <v>0.59029239766081865</v>
      </c>
      <c r="Q364" s="11">
        <f>IFERROR(CampaignData[[#This Row],[Spend ($)]]/CampaignData[[#This Row],[Conversions]],0)</f>
        <v>171</v>
      </c>
      <c r="R364" s="10" t="s">
        <v>50</v>
      </c>
    </row>
    <row r="365" spans="2:18" x14ac:dyDescent="0.25">
      <c r="B365" s="8" t="s">
        <v>452</v>
      </c>
      <c r="C365" s="9">
        <v>46135</v>
      </c>
      <c r="D365" s="10" t="s">
        <v>45</v>
      </c>
      <c r="E365" s="10" t="s">
        <v>137</v>
      </c>
      <c r="F365" s="10" t="s">
        <v>47</v>
      </c>
      <c r="G365" s="10" t="s">
        <v>59</v>
      </c>
      <c r="H365" s="10" t="s">
        <v>75</v>
      </c>
      <c r="I365" s="11">
        <v>4345.54</v>
      </c>
      <c r="J365" s="11">
        <v>380.2</v>
      </c>
      <c r="K365" s="12">
        <v>80771</v>
      </c>
      <c r="L365" s="12">
        <v>3802</v>
      </c>
      <c r="M365" s="15">
        <f>CampaignData[[#This Row],[Clicks]]/CampaignData[[#This Row],[Impressions]]</f>
        <v>4.7071349865669611E-2</v>
      </c>
      <c r="N365" s="11">
        <v>22</v>
      </c>
      <c r="O365" s="11">
        <v>1581.99</v>
      </c>
      <c r="P365" s="13">
        <f>CampaignData[[#This Row],[Revenue ($)]]/CampaignData[[#This Row],[Spend ($)]]</f>
        <v>4.1609416096791163</v>
      </c>
      <c r="Q365" s="11">
        <f>IFERROR(CampaignData[[#This Row],[Spend ($)]]/CampaignData[[#This Row],[Conversions]],0)</f>
        <v>17.281818181818181</v>
      </c>
      <c r="R365" s="10" t="s">
        <v>56</v>
      </c>
    </row>
    <row r="366" spans="2:18" x14ac:dyDescent="0.25">
      <c r="B366" s="8" t="s">
        <v>453</v>
      </c>
      <c r="C366" s="9">
        <v>46135</v>
      </c>
      <c r="D366" s="10" t="s">
        <v>52</v>
      </c>
      <c r="E366" s="10" t="s">
        <v>53</v>
      </c>
      <c r="F366" s="10" t="s">
        <v>65</v>
      </c>
      <c r="G366" s="10" t="s">
        <v>59</v>
      </c>
      <c r="H366" s="10" t="s">
        <v>75</v>
      </c>
      <c r="I366" s="11">
        <v>4313.88</v>
      </c>
      <c r="J366" s="11">
        <v>225.98</v>
      </c>
      <c r="K366" s="12">
        <v>10270</v>
      </c>
      <c r="L366" s="12">
        <v>226</v>
      </c>
      <c r="M366" s="15">
        <f>CampaignData[[#This Row],[Clicks]]/CampaignData[[#This Row],[Impressions]]</f>
        <v>2.2005842259006817E-2</v>
      </c>
      <c r="N366" s="11">
        <v>13</v>
      </c>
      <c r="O366" s="11">
        <v>1791.97</v>
      </c>
      <c r="P366" s="13">
        <f>CampaignData[[#This Row],[Revenue ($)]]/CampaignData[[#This Row],[Spend ($)]]</f>
        <v>7.9297725462430311</v>
      </c>
      <c r="Q366" s="11">
        <f>IFERROR(CampaignData[[#This Row],[Spend ($)]]/CampaignData[[#This Row],[Conversions]],0)</f>
        <v>17.383076923076921</v>
      </c>
      <c r="R366" s="10" t="s">
        <v>56</v>
      </c>
    </row>
    <row r="367" spans="2:18" x14ac:dyDescent="0.25">
      <c r="B367" s="8" t="s">
        <v>454</v>
      </c>
      <c r="C367" s="9">
        <v>46136</v>
      </c>
      <c r="D367" s="10" t="s">
        <v>63</v>
      </c>
      <c r="E367" s="10" t="s">
        <v>53</v>
      </c>
      <c r="F367" s="10" t="s">
        <v>39</v>
      </c>
      <c r="G367" s="10" t="s">
        <v>54</v>
      </c>
      <c r="H367" s="10" t="s">
        <v>55</v>
      </c>
      <c r="I367" s="11">
        <v>3868.56</v>
      </c>
      <c r="J367" s="11">
        <v>3868.56</v>
      </c>
      <c r="K367" s="12">
        <v>96388</v>
      </c>
      <c r="L367" s="12">
        <v>4179</v>
      </c>
      <c r="M367" s="15">
        <f>CampaignData[[#This Row],[Clicks]]/CampaignData[[#This Row],[Impressions]]</f>
        <v>4.335601942150475E-2</v>
      </c>
      <c r="N367" s="11">
        <v>162</v>
      </c>
      <c r="O367" s="11">
        <v>38321.11</v>
      </c>
      <c r="P367" s="13">
        <f>CampaignData[[#This Row],[Revenue ($)]]/CampaignData[[#This Row],[Spend ($)]]</f>
        <v>9.9057814794135286</v>
      </c>
      <c r="Q367" s="11">
        <f>IFERROR(CampaignData[[#This Row],[Spend ($)]]/CampaignData[[#This Row],[Conversions]],0)</f>
        <v>23.88</v>
      </c>
      <c r="R367" s="10" t="s">
        <v>56</v>
      </c>
    </row>
    <row r="368" spans="2:18" x14ac:dyDescent="0.25">
      <c r="B368" s="8" t="s">
        <v>455</v>
      </c>
      <c r="C368" s="9">
        <v>46136</v>
      </c>
      <c r="D368" s="10" t="s">
        <v>78</v>
      </c>
      <c r="E368" s="10" t="s">
        <v>90</v>
      </c>
      <c r="F368" s="10" t="s">
        <v>65</v>
      </c>
      <c r="G368" s="10" t="s">
        <v>48</v>
      </c>
      <c r="H368" s="10" t="s">
        <v>69</v>
      </c>
      <c r="I368" s="11">
        <v>1495.6</v>
      </c>
      <c r="J368" s="11">
        <v>998.2</v>
      </c>
      <c r="K368" s="12">
        <v>60409</v>
      </c>
      <c r="L368" s="12">
        <v>713</v>
      </c>
      <c r="M368" s="15">
        <f>CampaignData[[#This Row],[Clicks]]/CampaignData[[#This Row],[Impressions]]</f>
        <v>1.1802877054743498E-2</v>
      </c>
      <c r="N368" s="11">
        <v>11</v>
      </c>
      <c r="O368" s="11">
        <v>1422.86</v>
      </c>
      <c r="P368" s="13">
        <f>CampaignData[[#This Row],[Revenue ($)]]/CampaignData[[#This Row],[Spend ($)]]</f>
        <v>1.4254257663794829</v>
      </c>
      <c r="Q368" s="11">
        <f>IFERROR(CampaignData[[#This Row],[Spend ($)]]/CampaignData[[#This Row],[Conversions]],0)</f>
        <v>90.74545454545455</v>
      </c>
      <c r="R368" s="10" t="s">
        <v>50</v>
      </c>
    </row>
    <row r="369" spans="2:18" x14ac:dyDescent="0.25">
      <c r="B369" s="8" t="s">
        <v>456</v>
      </c>
      <c r="C369" s="9">
        <v>46136</v>
      </c>
      <c r="D369" s="10" t="s">
        <v>94</v>
      </c>
      <c r="E369" s="10" t="s">
        <v>53</v>
      </c>
      <c r="F369" s="10" t="s">
        <v>58</v>
      </c>
      <c r="G369" s="10" t="s">
        <v>59</v>
      </c>
      <c r="H369" s="10" t="s">
        <v>69</v>
      </c>
      <c r="I369" s="11">
        <v>4764.08</v>
      </c>
      <c r="J369" s="11">
        <v>1706.44</v>
      </c>
      <c r="K369" s="12">
        <v>44464</v>
      </c>
      <c r="L369" s="12">
        <v>2306</v>
      </c>
      <c r="M369" s="15">
        <f>CampaignData[[#This Row],[Clicks]]/CampaignData[[#This Row],[Impressions]]</f>
        <v>5.1862180640518174E-2</v>
      </c>
      <c r="N369" s="11">
        <v>66</v>
      </c>
      <c r="O369" s="11">
        <v>4156.79</v>
      </c>
      <c r="P369" s="13">
        <f>CampaignData[[#This Row],[Revenue ($)]]/CampaignData[[#This Row],[Spend ($)]]</f>
        <v>2.435942664260097</v>
      </c>
      <c r="Q369" s="11">
        <f>IFERROR(CampaignData[[#This Row],[Spend ($)]]/CampaignData[[#This Row],[Conversions]],0)</f>
        <v>25.855151515151515</v>
      </c>
      <c r="R369" s="10" t="s">
        <v>50</v>
      </c>
    </row>
    <row r="370" spans="2:18" x14ac:dyDescent="0.25">
      <c r="B370" s="8" t="s">
        <v>457</v>
      </c>
      <c r="C370" s="9">
        <v>46136</v>
      </c>
      <c r="D370" s="10" t="s">
        <v>52</v>
      </c>
      <c r="E370" s="10" t="s">
        <v>143</v>
      </c>
      <c r="F370" s="10" t="s">
        <v>65</v>
      </c>
      <c r="G370" s="10" t="s">
        <v>54</v>
      </c>
      <c r="H370" s="10" t="s">
        <v>55</v>
      </c>
      <c r="I370" s="11">
        <v>1035.33</v>
      </c>
      <c r="J370" s="11">
        <v>247.02</v>
      </c>
      <c r="K370" s="12">
        <v>25403</v>
      </c>
      <c r="L370" s="12">
        <v>398</v>
      </c>
      <c r="M370" s="15">
        <f>CampaignData[[#This Row],[Clicks]]/CampaignData[[#This Row],[Impressions]]</f>
        <v>1.5667440853442505E-2</v>
      </c>
      <c r="N370" s="11">
        <v>25</v>
      </c>
      <c r="O370" s="11">
        <v>2703.37</v>
      </c>
      <c r="P370" s="13">
        <f>CampaignData[[#This Row],[Revenue ($)]]/CampaignData[[#This Row],[Spend ($)]]</f>
        <v>10.943931665452189</v>
      </c>
      <c r="Q370" s="11">
        <f>IFERROR(CampaignData[[#This Row],[Spend ($)]]/CampaignData[[#This Row],[Conversions]],0)</f>
        <v>9.8808000000000007</v>
      </c>
      <c r="R370" s="10" t="s">
        <v>50</v>
      </c>
    </row>
    <row r="371" spans="2:18" x14ac:dyDescent="0.25">
      <c r="B371" s="8" t="s">
        <v>458</v>
      </c>
      <c r="C371" s="9">
        <v>46137</v>
      </c>
      <c r="D371" s="10" t="s">
        <v>63</v>
      </c>
      <c r="E371" s="10" t="s">
        <v>92</v>
      </c>
      <c r="F371" s="10" t="s">
        <v>39</v>
      </c>
      <c r="G371" s="10" t="s">
        <v>59</v>
      </c>
      <c r="H371" s="10" t="s">
        <v>75</v>
      </c>
      <c r="I371" s="11">
        <v>4436.1099999999997</v>
      </c>
      <c r="J371" s="11">
        <v>2299.5700000000002</v>
      </c>
      <c r="K371" s="12">
        <v>72164</v>
      </c>
      <c r="L371" s="12">
        <v>637</v>
      </c>
      <c r="M371" s="15">
        <f>CampaignData[[#This Row],[Clicks]]/CampaignData[[#This Row],[Impressions]]</f>
        <v>8.8271160135247485E-3</v>
      </c>
      <c r="N371" s="11">
        <v>30</v>
      </c>
      <c r="O371" s="11">
        <v>5892.52</v>
      </c>
      <c r="P371" s="13">
        <f>CampaignData[[#This Row],[Revenue ($)]]/CampaignData[[#This Row],[Spend ($)]]</f>
        <v>2.5624442830616161</v>
      </c>
      <c r="Q371" s="11">
        <f>IFERROR(CampaignData[[#This Row],[Spend ($)]]/CampaignData[[#This Row],[Conversions]],0)</f>
        <v>76.652333333333345</v>
      </c>
      <c r="R371" s="10" t="s">
        <v>50</v>
      </c>
    </row>
    <row r="372" spans="2:18" x14ac:dyDescent="0.25">
      <c r="B372" s="8" t="s">
        <v>459</v>
      </c>
      <c r="C372" s="9">
        <v>46137</v>
      </c>
      <c r="D372" s="10" t="s">
        <v>94</v>
      </c>
      <c r="E372" s="10" t="s">
        <v>95</v>
      </c>
      <c r="F372" s="10" t="s">
        <v>58</v>
      </c>
      <c r="G372" s="10" t="s">
        <v>87</v>
      </c>
      <c r="H372" s="10" t="s">
        <v>75</v>
      </c>
      <c r="I372" s="11">
        <v>1300.45</v>
      </c>
      <c r="J372" s="11">
        <v>609.6</v>
      </c>
      <c r="K372" s="12">
        <v>43384</v>
      </c>
      <c r="L372" s="12">
        <v>762</v>
      </c>
      <c r="M372" s="15">
        <f>CampaignData[[#This Row],[Clicks]]/CampaignData[[#This Row],[Impressions]]</f>
        <v>1.7564078923105294E-2</v>
      </c>
      <c r="N372" s="11">
        <v>7</v>
      </c>
      <c r="O372" s="11">
        <v>396.32</v>
      </c>
      <c r="P372" s="13">
        <f>CampaignData[[#This Row],[Revenue ($)]]/CampaignData[[#This Row],[Spend ($)]]</f>
        <v>0.6501312335958005</v>
      </c>
      <c r="Q372" s="11">
        <f>IFERROR(CampaignData[[#This Row],[Spend ($)]]/CampaignData[[#This Row],[Conversions]],0)</f>
        <v>87.085714285714289</v>
      </c>
      <c r="R372" s="10" t="s">
        <v>67</v>
      </c>
    </row>
    <row r="373" spans="2:18" x14ac:dyDescent="0.25">
      <c r="B373" s="8" t="s">
        <v>460</v>
      </c>
      <c r="C373" s="9">
        <v>46137</v>
      </c>
      <c r="D373" s="10" t="s">
        <v>104</v>
      </c>
      <c r="E373" s="10" t="s">
        <v>147</v>
      </c>
      <c r="F373" s="10" t="s">
        <v>65</v>
      </c>
      <c r="G373" s="10" t="s">
        <v>87</v>
      </c>
      <c r="H373" s="10" t="s">
        <v>69</v>
      </c>
      <c r="I373" s="11">
        <v>4814.42</v>
      </c>
      <c r="J373" s="11">
        <v>4814.42</v>
      </c>
      <c r="K373" s="12">
        <v>60026</v>
      </c>
      <c r="L373" s="12">
        <v>2646</v>
      </c>
      <c r="M373" s="15">
        <f>CampaignData[[#This Row],[Clicks]]/CampaignData[[#This Row],[Impressions]]</f>
        <v>4.4080898277413121E-2</v>
      </c>
      <c r="N373" s="11">
        <v>89</v>
      </c>
      <c r="O373" s="11">
        <v>34783.879999999997</v>
      </c>
      <c r="P373" s="13">
        <f>CampaignData[[#This Row],[Revenue ($)]]/CampaignData[[#This Row],[Spend ($)]]</f>
        <v>7.2249367525060126</v>
      </c>
      <c r="Q373" s="11">
        <f>IFERROR(CampaignData[[#This Row],[Spend ($)]]/CampaignData[[#This Row],[Conversions]],0)</f>
        <v>54.094606741573031</v>
      </c>
      <c r="R373" s="10" t="s">
        <v>50</v>
      </c>
    </row>
    <row r="374" spans="2:18" x14ac:dyDescent="0.25">
      <c r="B374" s="8" t="s">
        <v>461</v>
      </c>
      <c r="C374" s="9">
        <v>46138</v>
      </c>
      <c r="D374" s="10" t="s">
        <v>63</v>
      </c>
      <c r="E374" s="10" t="s">
        <v>202</v>
      </c>
      <c r="F374" s="10" t="s">
        <v>72</v>
      </c>
      <c r="G374" s="10" t="s">
        <v>87</v>
      </c>
      <c r="H374" s="10" t="s">
        <v>49</v>
      </c>
      <c r="I374" s="11">
        <v>2238.35</v>
      </c>
      <c r="J374" s="11">
        <v>2238.35</v>
      </c>
      <c r="K374" s="12">
        <v>47885</v>
      </c>
      <c r="L374" s="12">
        <v>1829</v>
      </c>
      <c r="M374" s="15">
        <f>CampaignData[[#This Row],[Clicks]]/CampaignData[[#This Row],[Impressions]]</f>
        <v>3.8195677143155478E-2</v>
      </c>
      <c r="N374" s="11">
        <v>116</v>
      </c>
      <c r="O374" s="11">
        <v>23645.8</v>
      </c>
      <c r="P374" s="13">
        <f>CampaignData[[#This Row],[Revenue ($)]]/CampaignData[[#This Row],[Spend ($)]]</f>
        <v>10.563942189559274</v>
      </c>
      <c r="Q374" s="11">
        <f>IFERROR(CampaignData[[#This Row],[Spend ($)]]/CampaignData[[#This Row],[Conversions]],0)</f>
        <v>19.296120689655172</v>
      </c>
      <c r="R374" s="10" t="s">
        <v>50</v>
      </c>
    </row>
    <row r="375" spans="2:18" x14ac:dyDescent="0.25">
      <c r="B375" s="8" t="s">
        <v>462</v>
      </c>
      <c r="C375" s="9">
        <v>46138</v>
      </c>
      <c r="D375" s="10" t="s">
        <v>78</v>
      </c>
      <c r="E375" s="10" t="s">
        <v>121</v>
      </c>
      <c r="F375" s="10" t="s">
        <v>39</v>
      </c>
      <c r="G375" s="10" t="s">
        <v>59</v>
      </c>
      <c r="H375" s="10" t="s">
        <v>69</v>
      </c>
      <c r="I375" s="11">
        <v>2911.74</v>
      </c>
      <c r="J375" s="11">
        <v>955.36</v>
      </c>
      <c r="K375" s="12">
        <v>70487</v>
      </c>
      <c r="L375" s="12">
        <v>1706</v>
      </c>
      <c r="M375" s="15">
        <f>CampaignData[[#This Row],[Clicks]]/CampaignData[[#This Row],[Impressions]]</f>
        <v>2.420304453303446E-2</v>
      </c>
      <c r="N375" s="11">
        <v>77</v>
      </c>
      <c r="O375" s="11">
        <v>6761.52</v>
      </c>
      <c r="P375" s="13">
        <f>CampaignData[[#This Row],[Revenue ($)]]/CampaignData[[#This Row],[Spend ($)]]</f>
        <v>7.0774577122760007</v>
      </c>
      <c r="Q375" s="11">
        <f>IFERROR(CampaignData[[#This Row],[Spend ($)]]/CampaignData[[#This Row],[Conversions]],0)</f>
        <v>12.407272727272728</v>
      </c>
      <c r="R375" s="10" t="s">
        <v>67</v>
      </c>
    </row>
    <row r="376" spans="2:18" x14ac:dyDescent="0.25">
      <c r="B376" s="8" t="s">
        <v>463</v>
      </c>
      <c r="C376" s="9">
        <v>46138</v>
      </c>
      <c r="D376" s="10" t="s">
        <v>45</v>
      </c>
      <c r="E376" s="10" t="s">
        <v>71</v>
      </c>
      <c r="F376" s="10" t="s">
        <v>58</v>
      </c>
      <c r="G376" s="10" t="s">
        <v>59</v>
      </c>
      <c r="H376" s="10" t="s">
        <v>69</v>
      </c>
      <c r="I376" s="11">
        <v>1613.36</v>
      </c>
      <c r="J376" s="11">
        <v>521.82000000000005</v>
      </c>
      <c r="K376" s="12">
        <v>81913</v>
      </c>
      <c r="L376" s="12">
        <v>2899</v>
      </c>
      <c r="M376" s="15">
        <f>CampaignData[[#This Row],[Clicks]]/CampaignData[[#This Row],[Impressions]]</f>
        <v>3.5391207744802415E-2</v>
      </c>
      <c r="N376" s="11">
        <v>25</v>
      </c>
      <c r="O376" s="11">
        <v>4328.41</v>
      </c>
      <c r="P376" s="13">
        <f>CampaignData[[#This Row],[Revenue ($)]]/CampaignData[[#This Row],[Spend ($)]]</f>
        <v>8.2948334674792061</v>
      </c>
      <c r="Q376" s="11">
        <f>IFERROR(CampaignData[[#This Row],[Spend ($)]]/CampaignData[[#This Row],[Conversions]],0)</f>
        <v>20.872800000000002</v>
      </c>
      <c r="R376" s="10" t="s">
        <v>50</v>
      </c>
    </row>
    <row r="377" spans="2:18" x14ac:dyDescent="0.25">
      <c r="B377" s="8" t="s">
        <v>464</v>
      </c>
      <c r="C377" s="9">
        <v>46138</v>
      </c>
      <c r="D377" s="10" t="s">
        <v>45</v>
      </c>
      <c r="E377" s="10" t="s">
        <v>46</v>
      </c>
      <c r="F377" s="10" t="s">
        <v>47</v>
      </c>
      <c r="G377" s="10" t="s">
        <v>54</v>
      </c>
      <c r="H377" s="10" t="s">
        <v>69</v>
      </c>
      <c r="I377" s="11">
        <v>1097.6400000000001</v>
      </c>
      <c r="J377" s="11">
        <v>577.08000000000004</v>
      </c>
      <c r="K377" s="12">
        <v>112090</v>
      </c>
      <c r="L377" s="12">
        <v>4809</v>
      </c>
      <c r="M377" s="15">
        <f>CampaignData[[#This Row],[Clicks]]/CampaignData[[#This Row],[Impressions]]</f>
        <v>4.2903024355428671E-2</v>
      </c>
      <c r="N377" s="11">
        <v>52</v>
      </c>
      <c r="O377" s="11">
        <v>8219.06</v>
      </c>
      <c r="P377" s="13">
        <f>CampaignData[[#This Row],[Revenue ($)]]/CampaignData[[#This Row],[Spend ($)]]</f>
        <v>14.242496707562207</v>
      </c>
      <c r="Q377" s="11">
        <f>IFERROR(CampaignData[[#This Row],[Spend ($)]]/CampaignData[[#This Row],[Conversions]],0)</f>
        <v>11.097692307692309</v>
      </c>
      <c r="R377" s="10" t="s">
        <v>56</v>
      </c>
    </row>
    <row r="378" spans="2:18" x14ac:dyDescent="0.25">
      <c r="B378" s="8" t="s">
        <v>465</v>
      </c>
      <c r="C378" s="9">
        <v>46138</v>
      </c>
      <c r="D378" s="10" t="s">
        <v>52</v>
      </c>
      <c r="E378" s="10" t="s">
        <v>237</v>
      </c>
      <c r="F378" s="10" t="s">
        <v>65</v>
      </c>
      <c r="G378" s="10" t="s">
        <v>87</v>
      </c>
      <c r="H378" s="10" t="s">
        <v>66</v>
      </c>
      <c r="I378" s="11">
        <v>1068.75</v>
      </c>
      <c r="J378" s="11">
        <v>285.55</v>
      </c>
      <c r="K378" s="12">
        <v>29050</v>
      </c>
      <c r="L378" s="12">
        <v>677</v>
      </c>
      <c r="M378" s="15">
        <f>CampaignData[[#This Row],[Clicks]]/CampaignData[[#This Row],[Impressions]]</f>
        <v>2.3304647160068848E-2</v>
      </c>
      <c r="N378" s="11">
        <v>111</v>
      </c>
      <c r="O378" s="11">
        <v>16903.830000000002</v>
      </c>
      <c r="P378" s="13">
        <f>CampaignData[[#This Row],[Revenue ($)]]/CampaignData[[#This Row],[Spend ($)]]</f>
        <v>59.197443530029773</v>
      </c>
      <c r="Q378" s="11">
        <f>IFERROR(CampaignData[[#This Row],[Spend ($)]]/CampaignData[[#This Row],[Conversions]],0)</f>
        <v>2.5725225225225228</v>
      </c>
      <c r="R378" s="10" t="s">
        <v>56</v>
      </c>
    </row>
    <row r="379" spans="2:18" x14ac:dyDescent="0.25">
      <c r="B379" s="8" t="s">
        <v>466</v>
      </c>
      <c r="C379" s="9">
        <v>46138</v>
      </c>
      <c r="D379" s="10" t="s">
        <v>104</v>
      </c>
      <c r="E379" s="10" t="s">
        <v>179</v>
      </c>
      <c r="F379" s="10" t="s">
        <v>72</v>
      </c>
      <c r="G379" s="10" t="s">
        <v>59</v>
      </c>
      <c r="H379" s="10" t="s">
        <v>66</v>
      </c>
      <c r="I379" s="11">
        <v>2484.41</v>
      </c>
      <c r="J379" s="11">
        <v>2484.41</v>
      </c>
      <c r="K379" s="12">
        <v>70739</v>
      </c>
      <c r="L379" s="12">
        <v>1355</v>
      </c>
      <c r="M379" s="15">
        <f>CampaignData[[#This Row],[Clicks]]/CampaignData[[#This Row],[Impressions]]</f>
        <v>1.9154921613254359E-2</v>
      </c>
      <c r="N379" s="11">
        <v>49</v>
      </c>
      <c r="O379" s="11">
        <v>24423.53</v>
      </c>
      <c r="P379" s="13">
        <f>CampaignData[[#This Row],[Revenue ($)]]/CampaignData[[#This Row],[Spend ($)]]</f>
        <v>9.8307163471407701</v>
      </c>
      <c r="Q379" s="11">
        <f>IFERROR(CampaignData[[#This Row],[Spend ($)]]/CampaignData[[#This Row],[Conversions]],0)</f>
        <v>50.702244897959183</v>
      </c>
      <c r="R379" s="10" t="s">
        <v>50</v>
      </c>
    </row>
    <row r="380" spans="2:18" x14ac:dyDescent="0.25">
      <c r="B380" s="8" t="s">
        <v>467</v>
      </c>
      <c r="C380" s="9">
        <v>46139</v>
      </c>
      <c r="D380" s="10" t="s">
        <v>63</v>
      </c>
      <c r="E380" s="10" t="s">
        <v>64</v>
      </c>
      <c r="F380" s="10" t="s">
        <v>39</v>
      </c>
      <c r="G380" s="10" t="s">
        <v>81</v>
      </c>
      <c r="H380" s="10" t="s">
        <v>55</v>
      </c>
      <c r="I380" s="11">
        <v>2286.61</v>
      </c>
      <c r="J380" s="11">
        <v>2286.61</v>
      </c>
      <c r="K380" s="12">
        <v>12527</v>
      </c>
      <c r="L380" s="12">
        <v>639</v>
      </c>
      <c r="M380" s="15">
        <f>CampaignData[[#This Row],[Clicks]]/CampaignData[[#This Row],[Impressions]]</f>
        <v>5.1009818791410554E-2</v>
      </c>
      <c r="N380" s="11">
        <v>24</v>
      </c>
      <c r="O380" s="11">
        <v>5809.74</v>
      </c>
      <c r="P380" s="13">
        <f>CampaignData[[#This Row],[Revenue ($)]]/CampaignData[[#This Row],[Spend ($)]]</f>
        <v>2.5407655874854038</v>
      </c>
      <c r="Q380" s="11">
        <f>IFERROR(CampaignData[[#This Row],[Spend ($)]]/CampaignData[[#This Row],[Conversions]],0)</f>
        <v>95.275416666666672</v>
      </c>
      <c r="R380" s="10" t="s">
        <v>50</v>
      </c>
    </row>
    <row r="381" spans="2:18" x14ac:dyDescent="0.25">
      <c r="B381" s="8" t="s">
        <v>468</v>
      </c>
      <c r="C381" s="9">
        <v>46139</v>
      </c>
      <c r="D381" s="10" t="s">
        <v>78</v>
      </c>
      <c r="E381" s="10" t="s">
        <v>79</v>
      </c>
      <c r="F381" s="10" t="s">
        <v>39</v>
      </c>
      <c r="G381" s="10" t="s">
        <v>81</v>
      </c>
      <c r="H381" s="10" t="s">
        <v>69</v>
      </c>
      <c r="I381" s="11">
        <v>1423.95</v>
      </c>
      <c r="J381" s="11">
        <v>1423.95</v>
      </c>
      <c r="K381" s="12">
        <v>92025</v>
      </c>
      <c r="L381" s="12">
        <v>1007</v>
      </c>
      <c r="M381" s="15">
        <f>CampaignData[[#This Row],[Clicks]]/CampaignData[[#This Row],[Impressions]]</f>
        <v>1.0942678619940234E-2</v>
      </c>
      <c r="N381" s="11">
        <v>47</v>
      </c>
      <c r="O381" s="11">
        <v>6813.22</v>
      </c>
      <c r="P381" s="13">
        <f>CampaignData[[#This Row],[Revenue ($)]]/CampaignData[[#This Row],[Spend ($)]]</f>
        <v>4.7847326099933287</v>
      </c>
      <c r="Q381" s="11">
        <f>IFERROR(CampaignData[[#This Row],[Spend ($)]]/CampaignData[[#This Row],[Conversions]],0)</f>
        <v>30.2968085106383</v>
      </c>
      <c r="R381" s="10" t="s">
        <v>50</v>
      </c>
    </row>
    <row r="382" spans="2:18" x14ac:dyDescent="0.25">
      <c r="B382" s="8" t="s">
        <v>469</v>
      </c>
      <c r="C382" s="9">
        <v>46139</v>
      </c>
      <c r="D382" s="10" t="s">
        <v>45</v>
      </c>
      <c r="E382" s="10" t="s">
        <v>53</v>
      </c>
      <c r="F382" s="10" t="s">
        <v>39</v>
      </c>
      <c r="G382" s="10" t="s">
        <v>59</v>
      </c>
      <c r="H382" s="10" t="s">
        <v>66</v>
      </c>
      <c r="I382" s="11">
        <v>3501.52</v>
      </c>
      <c r="J382" s="11">
        <v>192.92</v>
      </c>
      <c r="K382" s="12">
        <v>23116</v>
      </c>
      <c r="L382" s="12">
        <v>689</v>
      </c>
      <c r="M382" s="15">
        <f>CampaignData[[#This Row],[Clicks]]/CampaignData[[#This Row],[Impressions]]</f>
        <v>2.9806194843398512E-2</v>
      </c>
      <c r="N382" s="11">
        <v>8</v>
      </c>
      <c r="O382" s="11">
        <v>660.65</v>
      </c>
      <c r="P382" s="13">
        <f>CampaignData[[#This Row],[Revenue ($)]]/CampaignData[[#This Row],[Spend ($)]]</f>
        <v>3.4244764669292973</v>
      </c>
      <c r="Q382" s="11">
        <f>IFERROR(CampaignData[[#This Row],[Spend ($)]]/CampaignData[[#This Row],[Conversions]],0)</f>
        <v>24.114999999999998</v>
      </c>
      <c r="R382" s="10" t="s">
        <v>67</v>
      </c>
    </row>
    <row r="383" spans="2:18" x14ac:dyDescent="0.25">
      <c r="B383" s="8" t="s">
        <v>470</v>
      </c>
      <c r="C383" s="9">
        <v>46140</v>
      </c>
      <c r="D383" s="10" t="s">
        <v>104</v>
      </c>
      <c r="E383" s="10" t="s">
        <v>214</v>
      </c>
      <c r="F383" s="10" t="s">
        <v>58</v>
      </c>
      <c r="G383" s="10" t="s">
        <v>54</v>
      </c>
      <c r="H383" s="10" t="s">
        <v>69</v>
      </c>
      <c r="I383" s="11">
        <v>2644.35</v>
      </c>
      <c r="J383" s="11">
        <v>2644.35</v>
      </c>
      <c r="K383" s="12">
        <v>12514</v>
      </c>
      <c r="L383" s="12">
        <v>396</v>
      </c>
      <c r="M383" s="15">
        <f>CampaignData[[#This Row],[Clicks]]/CampaignData[[#This Row],[Impressions]]</f>
        <v>3.1644558094933675E-2</v>
      </c>
      <c r="N383" s="11">
        <v>12</v>
      </c>
      <c r="O383" s="11">
        <v>2802.21</v>
      </c>
      <c r="P383" s="13">
        <f>CampaignData[[#This Row],[Revenue ($)]]/CampaignData[[#This Row],[Spend ($)]]</f>
        <v>1.0596970900221228</v>
      </c>
      <c r="Q383" s="11">
        <f>IFERROR(CampaignData[[#This Row],[Spend ($)]]/CampaignData[[#This Row],[Conversions]],0)</f>
        <v>220.36249999999998</v>
      </c>
      <c r="R383" s="10" t="s">
        <v>50</v>
      </c>
    </row>
    <row r="384" spans="2:18" x14ac:dyDescent="0.25">
      <c r="B384" s="8" t="s">
        <v>471</v>
      </c>
      <c r="C384" s="9">
        <v>46141</v>
      </c>
      <c r="D384" s="10" t="s">
        <v>63</v>
      </c>
      <c r="E384" s="10" t="s">
        <v>84</v>
      </c>
      <c r="F384" s="10" t="s">
        <v>58</v>
      </c>
      <c r="G384" s="10" t="s">
        <v>81</v>
      </c>
      <c r="H384" s="10" t="s">
        <v>66</v>
      </c>
      <c r="I384" s="11">
        <v>4339.7700000000004</v>
      </c>
      <c r="J384" s="11">
        <v>142.68</v>
      </c>
      <c r="K384" s="12">
        <v>9643</v>
      </c>
      <c r="L384" s="12">
        <v>58</v>
      </c>
      <c r="M384" s="15">
        <f>CampaignData[[#This Row],[Clicks]]/CampaignData[[#This Row],[Impressions]]</f>
        <v>6.0147257077672921E-3</v>
      </c>
      <c r="N384" s="11">
        <v>4</v>
      </c>
      <c r="O384" s="11">
        <v>468.29</v>
      </c>
      <c r="P384" s="13">
        <f>CampaignData[[#This Row],[Revenue ($)]]/CampaignData[[#This Row],[Spend ($)]]</f>
        <v>3.2820998037566582</v>
      </c>
      <c r="Q384" s="11">
        <f>IFERROR(CampaignData[[#This Row],[Spend ($)]]/CampaignData[[#This Row],[Conversions]],0)</f>
        <v>35.67</v>
      </c>
      <c r="R384" s="10" t="s">
        <v>50</v>
      </c>
    </row>
    <row r="385" spans="2:18" x14ac:dyDescent="0.25">
      <c r="B385" s="8" t="s">
        <v>472</v>
      </c>
      <c r="C385" s="9">
        <v>46141</v>
      </c>
      <c r="D385" s="10" t="s">
        <v>94</v>
      </c>
      <c r="E385" s="10" t="s">
        <v>110</v>
      </c>
      <c r="F385" s="10" t="s">
        <v>47</v>
      </c>
      <c r="G385" s="10" t="s">
        <v>87</v>
      </c>
      <c r="H385" s="10" t="s">
        <v>75</v>
      </c>
      <c r="I385" s="11">
        <v>2664.22</v>
      </c>
      <c r="J385" s="11">
        <v>1577.68</v>
      </c>
      <c r="K385" s="12">
        <v>74127</v>
      </c>
      <c r="L385" s="12">
        <v>2132</v>
      </c>
      <c r="M385" s="15">
        <f>CampaignData[[#This Row],[Clicks]]/CampaignData[[#This Row],[Impressions]]</f>
        <v>2.8761449944015E-2</v>
      </c>
      <c r="N385" s="11">
        <v>36</v>
      </c>
      <c r="O385" s="11">
        <v>2533.11</v>
      </c>
      <c r="P385" s="13">
        <f>CampaignData[[#This Row],[Revenue ($)]]/CampaignData[[#This Row],[Spend ($)]]</f>
        <v>1.6055917549819989</v>
      </c>
      <c r="Q385" s="11">
        <f>IFERROR(CampaignData[[#This Row],[Spend ($)]]/CampaignData[[#This Row],[Conversions]],0)</f>
        <v>43.824444444444445</v>
      </c>
      <c r="R385" s="10" t="s">
        <v>50</v>
      </c>
    </row>
    <row r="386" spans="2:18" x14ac:dyDescent="0.25">
      <c r="B386" s="8" t="s">
        <v>473</v>
      </c>
      <c r="C386" s="9">
        <v>46141</v>
      </c>
      <c r="D386" s="10" t="s">
        <v>94</v>
      </c>
      <c r="E386" s="10" t="s">
        <v>84</v>
      </c>
      <c r="F386" s="10" t="s">
        <v>39</v>
      </c>
      <c r="G386" s="10" t="s">
        <v>81</v>
      </c>
      <c r="H386" s="10" t="s">
        <v>75</v>
      </c>
      <c r="I386" s="11">
        <v>3119.26</v>
      </c>
      <c r="J386" s="11">
        <v>1652.48</v>
      </c>
      <c r="K386" s="12">
        <v>91985</v>
      </c>
      <c r="L386" s="12">
        <v>2582</v>
      </c>
      <c r="M386" s="15">
        <f>CampaignData[[#This Row],[Clicks]]/CampaignData[[#This Row],[Impressions]]</f>
        <v>2.8069793988150241E-2</v>
      </c>
      <c r="N386" s="11">
        <v>60</v>
      </c>
      <c r="O386" s="11">
        <v>5995.33</v>
      </c>
      <c r="P386" s="13">
        <f>CampaignData[[#This Row],[Revenue ($)]]/CampaignData[[#This Row],[Spend ($)]]</f>
        <v>3.628080218822618</v>
      </c>
      <c r="Q386" s="11">
        <f>IFERROR(CampaignData[[#This Row],[Spend ($)]]/CampaignData[[#This Row],[Conversions]],0)</f>
        <v>27.541333333333334</v>
      </c>
      <c r="R386" s="10" t="s">
        <v>50</v>
      </c>
    </row>
    <row r="387" spans="2:18" x14ac:dyDescent="0.25">
      <c r="B387" s="8" t="s">
        <v>474</v>
      </c>
      <c r="C387" s="9">
        <v>46141</v>
      </c>
      <c r="D387" s="10" t="s">
        <v>52</v>
      </c>
      <c r="E387" s="10" t="s">
        <v>112</v>
      </c>
      <c r="F387" s="10" t="s">
        <v>65</v>
      </c>
      <c r="G387" s="10" t="s">
        <v>81</v>
      </c>
      <c r="H387" s="10" t="s">
        <v>55</v>
      </c>
      <c r="I387" s="11">
        <v>4688.95</v>
      </c>
      <c r="J387" s="11">
        <v>146.36000000000001</v>
      </c>
      <c r="K387" s="12">
        <v>12663</v>
      </c>
      <c r="L387" s="12">
        <v>266</v>
      </c>
      <c r="M387" s="15">
        <f>CampaignData[[#This Row],[Clicks]]/CampaignData[[#This Row],[Impressions]]</f>
        <v>2.1006080707573246E-2</v>
      </c>
      <c r="N387" s="11">
        <v>16</v>
      </c>
      <c r="O387" s="11">
        <v>3327.39</v>
      </c>
      <c r="P387" s="13">
        <f>CampaignData[[#This Row],[Revenue ($)]]/CampaignData[[#This Row],[Spend ($)]]</f>
        <v>22.734285323858973</v>
      </c>
      <c r="Q387" s="11">
        <f>IFERROR(CampaignData[[#This Row],[Spend ($)]]/CampaignData[[#This Row],[Conversions]],0)</f>
        <v>9.1475000000000009</v>
      </c>
      <c r="R387" s="10" t="s">
        <v>56</v>
      </c>
    </row>
    <row r="388" spans="2:18" x14ac:dyDescent="0.25">
      <c r="B388" s="8" t="s">
        <v>475</v>
      </c>
      <c r="C388" s="9">
        <v>46142</v>
      </c>
      <c r="D388" s="10" t="s">
        <v>78</v>
      </c>
      <c r="E388" s="10" t="s">
        <v>86</v>
      </c>
      <c r="F388" s="10" t="s">
        <v>47</v>
      </c>
      <c r="G388" s="10" t="s">
        <v>81</v>
      </c>
      <c r="H388" s="10" t="s">
        <v>69</v>
      </c>
      <c r="I388" s="11">
        <v>1702.96</v>
      </c>
      <c r="J388" s="11">
        <v>1702.96</v>
      </c>
      <c r="K388" s="12">
        <v>98619</v>
      </c>
      <c r="L388" s="12">
        <v>4272</v>
      </c>
      <c r="M388" s="15">
        <f>CampaignData[[#This Row],[Clicks]]/CampaignData[[#This Row],[Impressions]]</f>
        <v>4.3318224682870443E-2</v>
      </c>
      <c r="N388" s="11">
        <v>142</v>
      </c>
      <c r="O388" s="11">
        <v>14925.49</v>
      </c>
      <c r="P388" s="13">
        <f>CampaignData[[#This Row],[Revenue ($)]]/CampaignData[[#This Row],[Spend ($)]]</f>
        <v>8.7644395640531769</v>
      </c>
      <c r="Q388" s="11">
        <f>IFERROR(CampaignData[[#This Row],[Spend ($)]]/CampaignData[[#This Row],[Conversions]],0)</f>
        <v>11.992676056338029</v>
      </c>
      <c r="R388" s="10" t="s">
        <v>67</v>
      </c>
    </row>
    <row r="389" spans="2:18" x14ac:dyDescent="0.25">
      <c r="B389" s="8" t="s">
        <v>476</v>
      </c>
      <c r="C389" s="9">
        <v>46142</v>
      </c>
      <c r="D389" s="10" t="s">
        <v>45</v>
      </c>
      <c r="E389" s="10" t="s">
        <v>137</v>
      </c>
      <c r="F389" s="10" t="s">
        <v>58</v>
      </c>
      <c r="G389" s="10" t="s">
        <v>87</v>
      </c>
      <c r="H389" s="10" t="s">
        <v>55</v>
      </c>
      <c r="I389" s="11">
        <v>4795.53</v>
      </c>
      <c r="J389" s="11">
        <v>79.17</v>
      </c>
      <c r="K389" s="12">
        <v>9368</v>
      </c>
      <c r="L389" s="12">
        <v>377</v>
      </c>
      <c r="M389" s="15">
        <f>CampaignData[[#This Row],[Clicks]]/CampaignData[[#This Row],[Impressions]]</f>
        <v>4.024338172502135E-2</v>
      </c>
      <c r="N389" s="11">
        <v>5</v>
      </c>
      <c r="O389" s="11">
        <v>796.64</v>
      </c>
      <c r="P389" s="13">
        <f>CampaignData[[#This Row],[Revenue ($)]]/CampaignData[[#This Row],[Spend ($)]]</f>
        <v>10.0623973727422</v>
      </c>
      <c r="Q389" s="11">
        <f>IFERROR(CampaignData[[#This Row],[Spend ($)]]/CampaignData[[#This Row],[Conversions]],0)</f>
        <v>15.834</v>
      </c>
      <c r="R389" s="10" t="s">
        <v>50</v>
      </c>
    </row>
    <row r="390" spans="2:18" x14ac:dyDescent="0.25">
      <c r="B390" s="8" t="s">
        <v>477</v>
      </c>
      <c r="C390" s="9">
        <v>46142</v>
      </c>
      <c r="D390" s="10" t="s">
        <v>52</v>
      </c>
      <c r="E390" s="10" t="s">
        <v>53</v>
      </c>
      <c r="F390" s="10" t="s">
        <v>39</v>
      </c>
      <c r="G390" s="10" t="s">
        <v>81</v>
      </c>
      <c r="H390" s="10" t="s">
        <v>75</v>
      </c>
      <c r="I390" s="11">
        <v>602.27</v>
      </c>
      <c r="J390" s="11">
        <v>282.67</v>
      </c>
      <c r="K390" s="12">
        <v>27331</v>
      </c>
      <c r="L390" s="12">
        <v>945</v>
      </c>
      <c r="M390" s="15">
        <f>CampaignData[[#This Row],[Clicks]]/CampaignData[[#This Row],[Impressions]]</f>
        <v>3.4576122351908087E-2</v>
      </c>
      <c r="N390" s="11">
        <v>153</v>
      </c>
      <c r="O390" s="11">
        <v>16742.509999999998</v>
      </c>
      <c r="P390" s="13">
        <f>CampaignData[[#This Row],[Revenue ($)]]/CampaignData[[#This Row],[Spend ($)]]</f>
        <v>59.229879364630122</v>
      </c>
      <c r="Q390" s="11">
        <f>IFERROR(CampaignData[[#This Row],[Spend ($)]]/CampaignData[[#This Row],[Conversions]],0)</f>
        <v>1.8475163398692811</v>
      </c>
      <c r="R390" s="10" t="s">
        <v>50</v>
      </c>
    </row>
    <row r="391" spans="2:18" x14ac:dyDescent="0.25">
      <c r="B391" s="8" t="s">
        <v>478</v>
      </c>
      <c r="C391" s="9">
        <v>46143</v>
      </c>
      <c r="D391" s="10" t="s">
        <v>63</v>
      </c>
      <c r="E391" s="10" t="s">
        <v>53</v>
      </c>
      <c r="F391" s="10" t="s">
        <v>47</v>
      </c>
      <c r="G391" s="10" t="s">
        <v>59</v>
      </c>
      <c r="H391" s="10" t="s">
        <v>55</v>
      </c>
      <c r="I391" s="11">
        <v>4238.6400000000003</v>
      </c>
      <c r="J391" s="11">
        <v>4238.6400000000003</v>
      </c>
      <c r="K391" s="12">
        <v>74190</v>
      </c>
      <c r="L391" s="12">
        <v>1095</v>
      </c>
      <c r="M391" s="15">
        <f>CampaignData[[#This Row],[Clicks]]/CampaignData[[#This Row],[Impressions]]</f>
        <v>1.4759401536595228E-2</v>
      </c>
      <c r="N391" s="11">
        <v>49</v>
      </c>
      <c r="O391" s="11">
        <v>10924.15</v>
      </c>
      <c r="P391" s="13">
        <f>CampaignData[[#This Row],[Revenue ($)]]/CampaignData[[#This Row],[Spend ($)]]</f>
        <v>2.5772771454994996</v>
      </c>
      <c r="Q391" s="11">
        <f>IFERROR(CampaignData[[#This Row],[Spend ($)]]/CampaignData[[#This Row],[Conversions]],0)</f>
        <v>86.502857142857152</v>
      </c>
      <c r="R391" s="10" t="s">
        <v>56</v>
      </c>
    </row>
    <row r="392" spans="2:18" x14ac:dyDescent="0.25">
      <c r="B392" s="8" t="s">
        <v>479</v>
      </c>
      <c r="C392" s="9">
        <v>46143</v>
      </c>
      <c r="D392" s="10" t="s">
        <v>78</v>
      </c>
      <c r="E392" s="10" t="s">
        <v>90</v>
      </c>
      <c r="F392" s="10" t="s">
        <v>72</v>
      </c>
      <c r="G392" s="10" t="s">
        <v>81</v>
      </c>
      <c r="H392" s="10" t="s">
        <v>75</v>
      </c>
      <c r="I392" s="11">
        <v>3205.92</v>
      </c>
      <c r="J392" s="11">
        <v>1344</v>
      </c>
      <c r="K392" s="12">
        <v>74422</v>
      </c>
      <c r="L392" s="12">
        <v>700</v>
      </c>
      <c r="M392" s="15">
        <f>CampaignData[[#This Row],[Clicks]]/CampaignData[[#This Row],[Impressions]]</f>
        <v>9.4058208594232882E-3</v>
      </c>
      <c r="N392" s="11">
        <v>13</v>
      </c>
      <c r="O392" s="11">
        <v>1722.23</v>
      </c>
      <c r="P392" s="13">
        <f>CampaignData[[#This Row],[Revenue ($)]]/CampaignData[[#This Row],[Spend ($)]]</f>
        <v>1.2814211309523809</v>
      </c>
      <c r="Q392" s="11">
        <f>IFERROR(CampaignData[[#This Row],[Spend ($)]]/CampaignData[[#This Row],[Conversions]],0)</f>
        <v>103.38461538461539</v>
      </c>
      <c r="R392" s="10" t="s">
        <v>67</v>
      </c>
    </row>
    <row r="393" spans="2:18" x14ac:dyDescent="0.25">
      <c r="B393" s="8" t="s">
        <v>480</v>
      </c>
      <c r="C393" s="9">
        <v>46143</v>
      </c>
      <c r="D393" s="10" t="s">
        <v>94</v>
      </c>
      <c r="E393" s="10" t="s">
        <v>53</v>
      </c>
      <c r="F393" s="10" t="s">
        <v>72</v>
      </c>
      <c r="G393" s="10" t="s">
        <v>87</v>
      </c>
      <c r="H393" s="10" t="s">
        <v>55</v>
      </c>
      <c r="I393" s="11">
        <v>1431.84</v>
      </c>
      <c r="J393" s="11">
        <v>1326.75</v>
      </c>
      <c r="K393" s="12">
        <v>32875</v>
      </c>
      <c r="L393" s="12">
        <v>1525</v>
      </c>
      <c r="M393" s="15">
        <f>CampaignData[[#This Row],[Clicks]]/CampaignData[[#This Row],[Impressions]]</f>
        <v>4.6387832699619769E-2</v>
      </c>
      <c r="N393" s="11">
        <v>30</v>
      </c>
      <c r="O393" s="11">
        <v>2663.47</v>
      </c>
      <c r="P393" s="13">
        <f>CampaignData[[#This Row],[Revenue ($)]]/CampaignData[[#This Row],[Spend ($)]]</f>
        <v>2.0075146033540605</v>
      </c>
      <c r="Q393" s="11">
        <f>IFERROR(CampaignData[[#This Row],[Spend ($)]]/CampaignData[[#This Row],[Conversions]],0)</f>
        <v>44.225000000000001</v>
      </c>
      <c r="R393" s="10" t="s">
        <v>67</v>
      </c>
    </row>
    <row r="394" spans="2:18" x14ac:dyDescent="0.25">
      <c r="B394" s="8" t="s">
        <v>481</v>
      </c>
      <c r="C394" s="9">
        <v>46143</v>
      </c>
      <c r="D394" s="10" t="s">
        <v>52</v>
      </c>
      <c r="E394" s="10" t="s">
        <v>143</v>
      </c>
      <c r="F394" s="10" t="s">
        <v>47</v>
      </c>
      <c r="G394" s="10" t="s">
        <v>48</v>
      </c>
      <c r="H394" s="10" t="s">
        <v>55</v>
      </c>
      <c r="I394" s="11">
        <v>1324.27</v>
      </c>
      <c r="J394" s="11">
        <v>242.15</v>
      </c>
      <c r="K394" s="12">
        <v>5717</v>
      </c>
      <c r="L394" s="12">
        <v>110</v>
      </c>
      <c r="M394" s="15">
        <f>CampaignData[[#This Row],[Clicks]]/CampaignData[[#This Row],[Impressions]]</f>
        <v>1.9240860591219169E-2</v>
      </c>
      <c r="N394" s="11">
        <v>8</v>
      </c>
      <c r="O394" s="11">
        <v>692.2</v>
      </c>
      <c r="P394" s="13">
        <f>CampaignData[[#This Row],[Revenue ($)]]/CampaignData[[#This Row],[Spend ($)]]</f>
        <v>2.8585587445798062</v>
      </c>
      <c r="Q394" s="11">
        <f>IFERROR(CampaignData[[#This Row],[Spend ($)]]/CampaignData[[#This Row],[Conversions]],0)</f>
        <v>30.268750000000001</v>
      </c>
      <c r="R394" s="10" t="s">
        <v>50</v>
      </c>
    </row>
    <row r="395" spans="2:18" x14ac:dyDescent="0.25">
      <c r="B395" s="8" t="s">
        <v>482</v>
      </c>
      <c r="C395" s="9">
        <v>46144</v>
      </c>
      <c r="D395" s="10" t="s">
        <v>63</v>
      </c>
      <c r="E395" s="10" t="s">
        <v>92</v>
      </c>
      <c r="F395" s="10" t="s">
        <v>39</v>
      </c>
      <c r="G395" s="10" t="s">
        <v>59</v>
      </c>
      <c r="H395" s="10" t="s">
        <v>75</v>
      </c>
      <c r="I395" s="11">
        <v>4663.1899999999996</v>
      </c>
      <c r="J395" s="11">
        <v>4663.1899999999996</v>
      </c>
      <c r="K395" s="12">
        <v>81253</v>
      </c>
      <c r="L395" s="12">
        <v>2235</v>
      </c>
      <c r="M395" s="15">
        <f>CampaignData[[#This Row],[Clicks]]/CampaignData[[#This Row],[Impressions]]</f>
        <v>2.7506676676553481E-2</v>
      </c>
      <c r="N395" s="11">
        <v>155</v>
      </c>
      <c r="O395" s="11">
        <v>28499.95</v>
      </c>
      <c r="P395" s="13">
        <f>CampaignData[[#This Row],[Revenue ($)]]/CampaignData[[#This Row],[Spend ($)]]</f>
        <v>6.1116853484417328</v>
      </c>
      <c r="Q395" s="11">
        <f>IFERROR(CampaignData[[#This Row],[Spend ($)]]/CampaignData[[#This Row],[Conversions]],0)</f>
        <v>30.085096774193545</v>
      </c>
      <c r="R395" s="10" t="s">
        <v>56</v>
      </c>
    </row>
    <row r="396" spans="2:18" x14ac:dyDescent="0.25">
      <c r="B396" s="8" t="s">
        <v>483</v>
      </c>
      <c r="C396" s="9">
        <v>46144</v>
      </c>
      <c r="D396" s="10" t="s">
        <v>94</v>
      </c>
      <c r="E396" s="10" t="s">
        <v>95</v>
      </c>
      <c r="F396" s="10" t="s">
        <v>65</v>
      </c>
      <c r="G396" s="10" t="s">
        <v>81</v>
      </c>
      <c r="H396" s="10" t="s">
        <v>55</v>
      </c>
      <c r="I396" s="11">
        <v>2755.98</v>
      </c>
      <c r="J396" s="11">
        <v>342.4</v>
      </c>
      <c r="K396" s="12">
        <v>27582</v>
      </c>
      <c r="L396" s="12">
        <v>428</v>
      </c>
      <c r="M396" s="15">
        <f>CampaignData[[#This Row],[Clicks]]/CampaignData[[#This Row],[Impressions]]</f>
        <v>1.5517366398375752E-2</v>
      </c>
      <c r="N396" s="11">
        <v>7</v>
      </c>
      <c r="O396" s="11">
        <v>390.89</v>
      </c>
      <c r="P396" s="13">
        <f>CampaignData[[#This Row],[Revenue ($)]]/CampaignData[[#This Row],[Spend ($)]]</f>
        <v>1.1416179906542057</v>
      </c>
      <c r="Q396" s="11">
        <f>IFERROR(CampaignData[[#This Row],[Spend ($)]]/CampaignData[[#This Row],[Conversions]],0)</f>
        <v>48.914285714285711</v>
      </c>
      <c r="R396" s="10" t="s">
        <v>50</v>
      </c>
    </row>
    <row r="397" spans="2:18" x14ac:dyDescent="0.25">
      <c r="B397" s="8" t="s">
        <v>484</v>
      </c>
      <c r="C397" s="9">
        <v>46144</v>
      </c>
      <c r="D397" s="10" t="s">
        <v>104</v>
      </c>
      <c r="E397" s="10" t="s">
        <v>147</v>
      </c>
      <c r="F397" s="10" t="s">
        <v>47</v>
      </c>
      <c r="G397" s="10" t="s">
        <v>81</v>
      </c>
      <c r="H397" s="10" t="s">
        <v>75</v>
      </c>
      <c r="I397" s="11">
        <v>2292.31</v>
      </c>
      <c r="J397" s="11">
        <v>2292.31</v>
      </c>
      <c r="K397" s="12">
        <v>124251</v>
      </c>
      <c r="L397" s="12">
        <v>4723</v>
      </c>
      <c r="M397" s="15">
        <f>CampaignData[[#This Row],[Clicks]]/CampaignData[[#This Row],[Impressions]]</f>
        <v>3.8011766504897342E-2</v>
      </c>
      <c r="N397" s="11">
        <v>323</v>
      </c>
      <c r="O397" s="11">
        <v>111795.48</v>
      </c>
      <c r="P397" s="13">
        <f>CampaignData[[#This Row],[Revenue ($)]]/CampaignData[[#This Row],[Spend ($)]]</f>
        <v>48.769791171351166</v>
      </c>
      <c r="Q397" s="11">
        <f>IFERROR(CampaignData[[#This Row],[Spend ($)]]/CampaignData[[#This Row],[Conversions]],0)</f>
        <v>7.0969349845201233</v>
      </c>
      <c r="R397" s="10" t="s">
        <v>50</v>
      </c>
    </row>
    <row r="398" spans="2:18" x14ac:dyDescent="0.25">
      <c r="B398" s="8" t="s">
        <v>485</v>
      </c>
      <c r="C398" s="9">
        <v>46145</v>
      </c>
      <c r="D398" s="10" t="s">
        <v>63</v>
      </c>
      <c r="E398" s="10" t="s">
        <v>202</v>
      </c>
      <c r="F398" s="10" t="s">
        <v>72</v>
      </c>
      <c r="G398" s="10" t="s">
        <v>87</v>
      </c>
      <c r="H398" s="10" t="s">
        <v>55</v>
      </c>
      <c r="I398" s="11">
        <v>3108.28</v>
      </c>
      <c r="J398" s="11">
        <v>3108.28</v>
      </c>
      <c r="K398" s="12">
        <v>38636</v>
      </c>
      <c r="L398" s="12">
        <v>1119</v>
      </c>
      <c r="M398" s="15">
        <f>CampaignData[[#This Row],[Clicks]]/CampaignData[[#This Row],[Impressions]]</f>
        <v>2.8962625530593228E-2</v>
      </c>
      <c r="N398" s="11">
        <v>38</v>
      </c>
      <c r="O398" s="11">
        <v>5104.38</v>
      </c>
      <c r="P398" s="13">
        <f>CampaignData[[#This Row],[Revenue ($)]]/CampaignData[[#This Row],[Spend ($)]]</f>
        <v>1.6421879624744231</v>
      </c>
      <c r="Q398" s="11">
        <f>IFERROR(CampaignData[[#This Row],[Spend ($)]]/CampaignData[[#This Row],[Conversions]],0)</f>
        <v>81.796842105263167</v>
      </c>
      <c r="R398" s="10" t="s">
        <v>50</v>
      </c>
    </row>
    <row r="399" spans="2:18" x14ac:dyDescent="0.25">
      <c r="B399" s="8" t="s">
        <v>486</v>
      </c>
      <c r="C399" s="9">
        <v>46145</v>
      </c>
      <c r="D399" s="10" t="s">
        <v>78</v>
      </c>
      <c r="E399" s="10" t="s">
        <v>121</v>
      </c>
      <c r="F399" s="10" t="s">
        <v>72</v>
      </c>
      <c r="G399" s="10" t="s">
        <v>54</v>
      </c>
      <c r="H399" s="10" t="s">
        <v>69</v>
      </c>
      <c r="I399" s="11">
        <v>1680.43</v>
      </c>
      <c r="J399" s="11">
        <v>1680.43</v>
      </c>
      <c r="K399" s="12">
        <v>73382</v>
      </c>
      <c r="L399" s="12">
        <v>1774</v>
      </c>
      <c r="M399" s="15">
        <f>CampaignData[[#This Row],[Clicks]]/CampaignData[[#This Row],[Impressions]]</f>
        <v>2.4174865770897495E-2</v>
      </c>
      <c r="N399" s="11">
        <v>78</v>
      </c>
      <c r="O399" s="11">
        <v>9964.26</v>
      </c>
      <c r="P399" s="13">
        <f>CampaignData[[#This Row],[Revenue ($)]]/CampaignData[[#This Row],[Spend ($)]]</f>
        <v>5.9295894503192637</v>
      </c>
      <c r="Q399" s="11">
        <f>IFERROR(CampaignData[[#This Row],[Spend ($)]]/CampaignData[[#This Row],[Conversions]],0)</f>
        <v>21.54397435897436</v>
      </c>
      <c r="R399" s="10" t="s">
        <v>67</v>
      </c>
    </row>
    <row r="400" spans="2:18" x14ac:dyDescent="0.25">
      <c r="B400" s="8" t="s">
        <v>487</v>
      </c>
      <c r="C400" s="9">
        <v>46145</v>
      </c>
      <c r="D400" s="10" t="s">
        <v>45</v>
      </c>
      <c r="E400" s="10" t="s">
        <v>71</v>
      </c>
      <c r="F400" s="10" t="s">
        <v>65</v>
      </c>
      <c r="G400" s="10" t="s">
        <v>59</v>
      </c>
      <c r="H400" s="10" t="s">
        <v>75</v>
      </c>
      <c r="I400" s="11">
        <v>2891.31</v>
      </c>
      <c r="J400" s="11">
        <v>21.54</v>
      </c>
      <c r="K400" s="12">
        <v>7075</v>
      </c>
      <c r="L400" s="12">
        <v>359</v>
      </c>
      <c r="M400" s="15">
        <f>CampaignData[[#This Row],[Clicks]]/CampaignData[[#This Row],[Impressions]]</f>
        <v>5.0742049469964662E-2</v>
      </c>
      <c r="N400" s="11">
        <v>6</v>
      </c>
      <c r="O400" s="11">
        <v>685.92</v>
      </c>
      <c r="P400" s="13">
        <f>CampaignData[[#This Row],[Revenue ($)]]/CampaignData[[#This Row],[Spend ($)]]</f>
        <v>31.84401114206128</v>
      </c>
      <c r="Q400" s="11">
        <f>IFERROR(CampaignData[[#This Row],[Spend ($)]]/CampaignData[[#This Row],[Conversions]],0)</f>
        <v>3.59</v>
      </c>
      <c r="R400" s="10" t="s">
        <v>67</v>
      </c>
    </row>
    <row r="401" spans="2:18" x14ac:dyDescent="0.25">
      <c r="B401" s="8" t="s">
        <v>488</v>
      </c>
      <c r="C401" s="9">
        <v>46145</v>
      </c>
      <c r="D401" s="10" t="s">
        <v>45</v>
      </c>
      <c r="E401" s="10" t="s">
        <v>46</v>
      </c>
      <c r="F401" s="10" t="s">
        <v>72</v>
      </c>
      <c r="G401" s="10" t="s">
        <v>59</v>
      </c>
      <c r="H401" s="10" t="s">
        <v>69</v>
      </c>
      <c r="I401" s="11">
        <v>2162.16</v>
      </c>
      <c r="J401" s="11">
        <v>135.84</v>
      </c>
      <c r="K401" s="12">
        <v>35512</v>
      </c>
      <c r="L401" s="12">
        <v>566</v>
      </c>
      <c r="M401" s="15">
        <f>CampaignData[[#This Row],[Clicks]]/CampaignData[[#This Row],[Impressions]]</f>
        <v>1.5938274386123E-2</v>
      </c>
      <c r="N401" s="11">
        <v>10</v>
      </c>
      <c r="O401" s="11">
        <v>1317.55</v>
      </c>
      <c r="P401" s="13">
        <f>CampaignData[[#This Row],[Revenue ($)]]/CampaignData[[#This Row],[Spend ($)]]</f>
        <v>9.6992785630153122</v>
      </c>
      <c r="Q401" s="11">
        <f>IFERROR(CampaignData[[#This Row],[Spend ($)]]/CampaignData[[#This Row],[Conversions]],0)</f>
        <v>13.584</v>
      </c>
      <c r="R401" s="10" t="s">
        <v>50</v>
      </c>
    </row>
    <row r="402" spans="2:18" x14ac:dyDescent="0.25">
      <c r="B402" s="8" t="s">
        <v>489</v>
      </c>
      <c r="C402" s="9">
        <v>46145</v>
      </c>
      <c r="D402" s="10" t="s">
        <v>52</v>
      </c>
      <c r="E402" s="10" t="s">
        <v>237</v>
      </c>
      <c r="F402" s="10" t="s">
        <v>72</v>
      </c>
      <c r="G402" s="10" t="s">
        <v>81</v>
      </c>
      <c r="H402" s="10" t="s">
        <v>69</v>
      </c>
      <c r="I402" s="11">
        <v>4741.0600000000004</v>
      </c>
      <c r="J402" s="11">
        <v>63.56</v>
      </c>
      <c r="K402" s="12">
        <v>26199</v>
      </c>
      <c r="L402" s="12">
        <v>974</v>
      </c>
      <c r="M402" s="15">
        <f>CampaignData[[#This Row],[Clicks]]/CampaignData[[#This Row],[Impressions]]</f>
        <v>3.7176991488224745E-2</v>
      </c>
      <c r="N402" s="11">
        <v>175</v>
      </c>
      <c r="O402" s="11">
        <v>17615.62</v>
      </c>
      <c r="P402" s="13">
        <f>CampaignData[[#This Row],[Revenue ($)]]/CampaignData[[#This Row],[Spend ($)]]</f>
        <v>277.14946507237255</v>
      </c>
      <c r="Q402" s="11">
        <f>IFERROR(CampaignData[[#This Row],[Spend ($)]]/CampaignData[[#This Row],[Conversions]],0)</f>
        <v>0.36320000000000002</v>
      </c>
      <c r="R402" s="10" t="s">
        <v>67</v>
      </c>
    </row>
    <row r="403" spans="2:18" x14ac:dyDescent="0.25">
      <c r="B403" s="8" t="s">
        <v>490</v>
      </c>
      <c r="C403" s="9">
        <v>46145</v>
      </c>
      <c r="D403" s="10" t="s">
        <v>104</v>
      </c>
      <c r="E403" s="10" t="s">
        <v>179</v>
      </c>
      <c r="F403" s="10" t="s">
        <v>39</v>
      </c>
      <c r="G403" s="10" t="s">
        <v>54</v>
      </c>
      <c r="H403" s="10" t="s">
        <v>69</v>
      </c>
      <c r="I403" s="11">
        <v>3162.14</v>
      </c>
      <c r="J403" s="11">
        <v>3162.14</v>
      </c>
      <c r="K403" s="12">
        <v>16299</v>
      </c>
      <c r="L403" s="12">
        <v>513</v>
      </c>
      <c r="M403" s="15">
        <f>CampaignData[[#This Row],[Clicks]]/CampaignData[[#This Row],[Impressions]]</f>
        <v>3.147432357813363E-2</v>
      </c>
      <c r="N403" s="11">
        <v>30</v>
      </c>
      <c r="O403" s="11">
        <v>7257.77</v>
      </c>
      <c r="P403" s="13">
        <f>CampaignData[[#This Row],[Revenue ($)]]/CampaignData[[#This Row],[Spend ($)]]</f>
        <v>2.2952083082975454</v>
      </c>
      <c r="Q403" s="11">
        <f>IFERROR(CampaignData[[#This Row],[Spend ($)]]/CampaignData[[#This Row],[Conversions]],0)</f>
        <v>105.40466666666666</v>
      </c>
      <c r="R403" s="10" t="s">
        <v>50</v>
      </c>
    </row>
    <row r="404" spans="2:18" x14ac:dyDescent="0.25">
      <c r="B404" s="8" t="s">
        <v>491</v>
      </c>
      <c r="C404" s="9">
        <v>46146</v>
      </c>
      <c r="D404" s="10" t="s">
        <v>63</v>
      </c>
      <c r="E404" s="10" t="s">
        <v>64</v>
      </c>
      <c r="F404" s="10" t="s">
        <v>47</v>
      </c>
      <c r="G404" s="10" t="s">
        <v>81</v>
      </c>
      <c r="H404" s="10" t="s">
        <v>69</v>
      </c>
      <c r="I404" s="11">
        <v>2982.82</v>
      </c>
      <c r="J404" s="11">
        <v>1197.2</v>
      </c>
      <c r="K404" s="12">
        <v>5844</v>
      </c>
      <c r="L404" s="12">
        <v>328</v>
      </c>
      <c r="M404" s="15">
        <f>CampaignData[[#This Row],[Clicks]]/CampaignData[[#This Row],[Impressions]]</f>
        <v>5.6125941136208078E-2</v>
      </c>
      <c r="N404" s="11">
        <v>10</v>
      </c>
      <c r="O404" s="11">
        <v>1472.9</v>
      </c>
      <c r="P404" s="13">
        <f>CampaignData[[#This Row],[Revenue ($)]]/CampaignData[[#This Row],[Spend ($)]]</f>
        <v>1.2302873371199465</v>
      </c>
      <c r="Q404" s="11">
        <f>IFERROR(CampaignData[[#This Row],[Spend ($)]]/CampaignData[[#This Row],[Conversions]],0)</f>
        <v>119.72</v>
      </c>
      <c r="R404" s="10" t="s">
        <v>56</v>
      </c>
    </row>
    <row r="405" spans="2:18" x14ac:dyDescent="0.25">
      <c r="B405" s="8" t="s">
        <v>492</v>
      </c>
      <c r="C405" s="9">
        <v>46146</v>
      </c>
      <c r="D405" s="10" t="s">
        <v>45</v>
      </c>
      <c r="E405" s="10" t="s">
        <v>53</v>
      </c>
      <c r="F405" s="10" t="s">
        <v>72</v>
      </c>
      <c r="G405" s="10" t="s">
        <v>54</v>
      </c>
      <c r="H405" s="10" t="s">
        <v>69</v>
      </c>
      <c r="I405" s="11">
        <v>1227.6500000000001</v>
      </c>
      <c r="J405" s="11">
        <v>1227.6500000000001</v>
      </c>
      <c r="K405" s="12">
        <v>127234</v>
      </c>
      <c r="L405" s="12">
        <v>5945</v>
      </c>
      <c r="M405" s="15">
        <f>CampaignData[[#This Row],[Clicks]]/CampaignData[[#This Row],[Impressions]]</f>
        <v>4.6724932015027427E-2</v>
      </c>
      <c r="N405" s="11">
        <v>49</v>
      </c>
      <c r="O405" s="11">
        <v>6658.57</v>
      </c>
      <c r="P405" s="13">
        <f>CampaignData[[#This Row],[Revenue ($)]]/CampaignData[[#This Row],[Spend ($)]]</f>
        <v>5.4238341546857809</v>
      </c>
      <c r="Q405" s="11">
        <f>IFERROR(CampaignData[[#This Row],[Spend ($)]]/CampaignData[[#This Row],[Conversions]],0)</f>
        <v>25.054081632653062</v>
      </c>
      <c r="R405" s="10" t="s">
        <v>50</v>
      </c>
    </row>
    <row r="406" spans="2:18" x14ac:dyDescent="0.25">
      <c r="B406" s="8" t="s">
        <v>493</v>
      </c>
      <c r="C406" s="9">
        <v>46147</v>
      </c>
      <c r="D406" s="10" t="s">
        <v>104</v>
      </c>
      <c r="E406" s="10" t="s">
        <v>214</v>
      </c>
      <c r="F406" s="10" t="s">
        <v>39</v>
      </c>
      <c r="G406" s="10" t="s">
        <v>54</v>
      </c>
      <c r="H406" s="10" t="s">
        <v>66</v>
      </c>
      <c r="I406" s="11">
        <v>3197.11</v>
      </c>
      <c r="J406" s="11">
        <v>3157.92</v>
      </c>
      <c r="K406" s="12">
        <v>31238</v>
      </c>
      <c r="L406" s="12">
        <v>432</v>
      </c>
      <c r="M406" s="15">
        <f>CampaignData[[#This Row],[Clicks]]/CampaignData[[#This Row],[Impressions]]</f>
        <v>1.3829310455214803E-2</v>
      </c>
      <c r="N406" s="11">
        <v>28</v>
      </c>
      <c r="O406" s="11">
        <v>8083.21</v>
      </c>
      <c r="P406" s="13">
        <f>CampaignData[[#This Row],[Revenue ($)]]/CampaignData[[#This Row],[Spend ($)]]</f>
        <v>2.5596626893651515</v>
      </c>
      <c r="Q406" s="11">
        <f>IFERROR(CampaignData[[#This Row],[Spend ($)]]/CampaignData[[#This Row],[Conversions]],0)</f>
        <v>112.78285714285714</v>
      </c>
      <c r="R406" s="10" t="s">
        <v>50</v>
      </c>
    </row>
    <row r="407" spans="2:18" x14ac:dyDescent="0.25">
      <c r="B407" s="8" t="s">
        <v>494</v>
      </c>
      <c r="C407" s="9">
        <v>46148</v>
      </c>
      <c r="D407" s="10" t="s">
        <v>94</v>
      </c>
      <c r="E407" s="10" t="s">
        <v>110</v>
      </c>
      <c r="F407" s="10" t="s">
        <v>47</v>
      </c>
      <c r="G407" s="10" t="s">
        <v>48</v>
      </c>
      <c r="H407" s="10" t="s">
        <v>75</v>
      </c>
      <c r="I407" s="11">
        <v>2666.91</v>
      </c>
      <c r="J407" s="11">
        <v>1691.53</v>
      </c>
      <c r="K407" s="12">
        <v>49825</v>
      </c>
      <c r="L407" s="12">
        <v>2867</v>
      </c>
      <c r="M407" s="15">
        <f>CampaignData[[#This Row],[Clicks]]/CampaignData[[#This Row],[Impressions]]</f>
        <v>5.7541394882087309E-2</v>
      </c>
      <c r="N407" s="11">
        <v>84</v>
      </c>
      <c r="O407" s="11">
        <v>4945.18</v>
      </c>
      <c r="P407" s="13">
        <f>CampaignData[[#This Row],[Revenue ($)]]/CampaignData[[#This Row],[Spend ($)]]</f>
        <v>2.9234952971570118</v>
      </c>
      <c r="Q407" s="11">
        <f>IFERROR(CampaignData[[#This Row],[Spend ($)]]/CampaignData[[#This Row],[Conversions]],0)</f>
        <v>20.137261904761903</v>
      </c>
      <c r="R407" s="10" t="s">
        <v>50</v>
      </c>
    </row>
    <row r="408" spans="2:18" x14ac:dyDescent="0.25">
      <c r="B408" s="8" t="s">
        <v>495</v>
      </c>
      <c r="C408" s="9">
        <v>46148</v>
      </c>
      <c r="D408" s="10" t="s">
        <v>94</v>
      </c>
      <c r="E408" s="10" t="s">
        <v>84</v>
      </c>
      <c r="F408" s="10" t="s">
        <v>72</v>
      </c>
      <c r="G408" s="10" t="s">
        <v>54</v>
      </c>
      <c r="H408" s="10" t="s">
        <v>69</v>
      </c>
      <c r="I408" s="11">
        <v>3008.39</v>
      </c>
      <c r="J408" s="11">
        <v>3008.39</v>
      </c>
      <c r="K408" s="12">
        <v>143820</v>
      </c>
      <c r="L408" s="12">
        <v>8594</v>
      </c>
      <c r="M408" s="15">
        <f>CampaignData[[#This Row],[Clicks]]/CampaignData[[#This Row],[Impressions]]</f>
        <v>5.9755249617577527E-2</v>
      </c>
      <c r="N408" s="11">
        <v>249</v>
      </c>
      <c r="O408" s="11">
        <v>8236.7099999999991</v>
      </c>
      <c r="P408" s="13">
        <f>CampaignData[[#This Row],[Revenue ($)]]/CampaignData[[#This Row],[Spend ($)]]</f>
        <v>2.7379129700603975</v>
      </c>
      <c r="Q408" s="11">
        <f>IFERROR(CampaignData[[#This Row],[Spend ($)]]/CampaignData[[#This Row],[Conversions]],0)</f>
        <v>12.081887550200802</v>
      </c>
      <c r="R408" s="10" t="s">
        <v>56</v>
      </c>
    </row>
    <row r="409" spans="2:18" x14ac:dyDescent="0.25">
      <c r="B409" s="8" t="s">
        <v>496</v>
      </c>
      <c r="C409" s="9">
        <v>46149</v>
      </c>
      <c r="D409" s="10" t="s">
        <v>78</v>
      </c>
      <c r="E409" s="10" t="s">
        <v>86</v>
      </c>
      <c r="F409" s="10" t="s">
        <v>39</v>
      </c>
      <c r="G409" s="10" t="s">
        <v>87</v>
      </c>
      <c r="H409" s="10" t="s">
        <v>49</v>
      </c>
      <c r="I409" s="11">
        <v>2867.55</v>
      </c>
      <c r="J409" s="11">
        <v>452.69</v>
      </c>
      <c r="K409" s="12">
        <v>40167</v>
      </c>
      <c r="L409" s="12">
        <v>223</v>
      </c>
      <c r="M409" s="15">
        <f>CampaignData[[#This Row],[Clicks]]/CampaignData[[#This Row],[Impressions]]</f>
        <v>5.5518211467124757E-3</v>
      </c>
      <c r="N409" s="11">
        <v>5</v>
      </c>
      <c r="O409" s="11">
        <v>393.55</v>
      </c>
      <c r="P409" s="13">
        <f>CampaignData[[#This Row],[Revenue ($)]]/CampaignData[[#This Row],[Spend ($)]]</f>
        <v>0.86935872230444677</v>
      </c>
      <c r="Q409" s="11">
        <f>IFERROR(CampaignData[[#This Row],[Spend ($)]]/CampaignData[[#This Row],[Conversions]],0)</f>
        <v>90.537999999999997</v>
      </c>
      <c r="R409" s="10" t="s">
        <v>50</v>
      </c>
    </row>
    <row r="410" spans="2:18" x14ac:dyDescent="0.25">
      <c r="B410" s="8" t="s">
        <v>497</v>
      </c>
      <c r="C410" s="9">
        <v>46149</v>
      </c>
      <c r="D410" s="10" t="s">
        <v>45</v>
      </c>
      <c r="E410" s="10" t="s">
        <v>137</v>
      </c>
      <c r="F410" s="10" t="s">
        <v>39</v>
      </c>
      <c r="G410" s="10" t="s">
        <v>54</v>
      </c>
      <c r="H410" s="10" t="s">
        <v>66</v>
      </c>
      <c r="I410" s="11">
        <v>3852.37</v>
      </c>
      <c r="J410" s="11">
        <v>335.2</v>
      </c>
      <c r="K410" s="12">
        <v>74464</v>
      </c>
      <c r="L410" s="12">
        <v>2095</v>
      </c>
      <c r="M410" s="15">
        <f>CampaignData[[#This Row],[Clicks]]/CampaignData[[#This Row],[Impressions]]</f>
        <v>2.8134400515685432E-2</v>
      </c>
      <c r="N410" s="11">
        <v>10</v>
      </c>
      <c r="O410" s="11">
        <v>1563.13</v>
      </c>
      <c r="P410" s="13">
        <f>CampaignData[[#This Row],[Revenue ($)]]/CampaignData[[#This Row],[Spend ($)]]</f>
        <v>4.6632756563245827</v>
      </c>
      <c r="Q410" s="11">
        <f>IFERROR(CampaignData[[#This Row],[Spend ($)]]/CampaignData[[#This Row],[Conversions]],0)</f>
        <v>33.519999999999996</v>
      </c>
      <c r="R410" s="10" t="s">
        <v>67</v>
      </c>
    </row>
    <row r="411" spans="2:18" x14ac:dyDescent="0.25">
      <c r="B411" s="8" t="s">
        <v>498</v>
      </c>
      <c r="C411" s="9">
        <v>46149</v>
      </c>
      <c r="D411" s="10" t="s">
        <v>52</v>
      </c>
      <c r="E411" s="10" t="s">
        <v>53</v>
      </c>
      <c r="F411" s="10" t="s">
        <v>47</v>
      </c>
      <c r="G411" s="10" t="s">
        <v>59</v>
      </c>
      <c r="H411" s="10" t="s">
        <v>55</v>
      </c>
      <c r="I411" s="11">
        <v>4093.24</v>
      </c>
      <c r="J411" s="11">
        <v>57.17</v>
      </c>
      <c r="K411" s="12">
        <v>11584</v>
      </c>
      <c r="L411" s="12">
        <v>366</v>
      </c>
      <c r="M411" s="15">
        <f>CampaignData[[#This Row],[Clicks]]/CampaignData[[#This Row],[Impressions]]</f>
        <v>3.1595303867403314E-2</v>
      </c>
      <c r="N411" s="11">
        <v>26</v>
      </c>
      <c r="O411" s="11">
        <v>3781.52</v>
      </c>
      <c r="P411" s="13">
        <f>CampaignData[[#This Row],[Revenue ($)]]/CampaignData[[#This Row],[Spend ($)]]</f>
        <v>66.145181039006474</v>
      </c>
      <c r="Q411" s="11">
        <f>IFERROR(CampaignData[[#This Row],[Spend ($)]]/CampaignData[[#This Row],[Conversions]],0)</f>
        <v>2.1988461538461541</v>
      </c>
      <c r="R411" s="10" t="s">
        <v>50</v>
      </c>
    </row>
    <row r="412" spans="2:18" x14ac:dyDescent="0.25">
      <c r="B412" s="8" t="s">
        <v>499</v>
      </c>
      <c r="C412" s="9">
        <v>46150</v>
      </c>
      <c r="D412" s="10" t="s">
        <v>63</v>
      </c>
      <c r="E412" s="10" t="s">
        <v>53</v>
      </c>
      <c r="F412" s="10" t="s">
        <v>65</v>
      </c>
      <c r="G412" s="10" t="s">
        <v>81</v>
      </c>
      <c r="H412" s="10" t="s">
        <v>69</v>
      </c>
      <c r="I412" s="11">
        <v>1655.94</v>
      </c>
      <c r="J412" s="11">
        <v>1655.94</v>
      </c>
      <c r="K412" s="12">
        <v>50064</v>
      </c>
      <c r="L412" s="12">
        <v>2371</v>
      </c>
      <c r="M412" s="15">
        <f>CampaignData[[#This Row],[Clicks]]/CampaignData[[#This Row],[Impressions]]</f>
        <v>4.7359379993608182E-2</v>
      </c>
      <c r="N412" s="11">
        <v>75</v>
      </c>
      <c r="O412" s="11">
        <v>9188.81</v>
      </c>
      <c r="P412" s="13">
        <f>CampaignData[[#This Row],[Revenue ($)]]/CampaignData[[#This Row],[Spend ($)]]</f>
        <v>5.5489993598801881</v>
      </c>
      <c r="Q412" s="11">
        <f>IFERROR(CampaignData[[#This Row],[Spend ($)]]/CampaignData[[#This Row],[Conversions]],0)</f>
        <v>22.0792</v>
      </c>
      <c r="R412" s="10" t="s">
        <v>56</v>
      </c>
    </row>
    <row r="413" spans="2:18" x14ac:dyDescent="0.25">
      <c r="B413" s="8" t="s">
        <v>500</v>
      </c>
      <c r="C413" s="9">
        <v>46150</v>
      </c>
      <c r="D413" s="10" t="s">
        <v>78</v>
      </c>
      <c r="E413" s="10" t="s">
        <v>90</v>
      </c>
      <c r="F413" s="10" t="s">
        <v>65</v>
      </c>
      <c r="G413" s="10" t="s">
        <v>54</v>
      </c>
      <c r="H413" s="10" t="s">
        <v>66</v>
      </c>
      <c r="I413" s="11">
        <v>3456</v>
      </c>
      <c r="J413" s="11">
        <v>3456</v>
      </c>
      <c r="K413" s="12">
        <v>76010</v>
      </c>
      <c r="L413" s="12">
        <v>3490</v>
      </c>
      <c r="M413" s="15">
        <f>CampaignData[[#This Row],[Clicks]]/CampaignData[[#This Row],[Impressions]]</f>
        <v>4.5915011182739114E-2</v>
      </c>
      <c r="N413" s="11">
        <v>170</v>
      </c>
      <c r="O413" s="11">
        <v>16914.52</v>
      </c>
      <c r="P413" s="13">
        <f>CampaignData[[#This Row],[Revenue ($)]]/CampaignData[[#This Row],[Spend ($)]]</f>
        <v>4.894247685185185</v>
      </c>
      <c r="Q413" s="11">
        <f>IFERROR(CampaignData[[#This Row],[Spend ($)]]/CampaignData[[#This Row],[Conversions]],0)</f>
        <v>20.329411764705881</v>
      </c>
      <c r="R413" s="10" t="s">
        <v>56</v>
      </c>
    </row>
    <row r="414" spans="2:18" x14ac:dyDescent="0.25">
      <c r="B414" s="8" t="s">
        <v>501</v>
      </c>
      <c r="C414" s="9">
        <v>46150</v>
      </c>
      <c r="D414" s="10" t="s">
        <v>94</v>
      </c>
      <c r="E414" s="10" t="s">
        <v>53</v>
      </c>
      <c r="F414" s="10" t="s">
        <v>47</v>
      </c>
      <c r="G414" s="10" t="s">
        <v>81</v>
      </c>
      <c r="H414" s="10" t="s">
        <v>69</v>
      </c>
      <c r="I414" s="11">
        <v>289.99</v>
      </c>
      <c r="J414" s="11">
        <v>289.99</v>
      </c>
      <c r="K414" s="12">
        <v>135766</v>
      </c>
      <c r="L414" s="12">
        <v>5599</v>
      </c>
      <c r="M414" s="15">
        <f>CampaignData[[#This Row],[Clicks]]/CampaignData[[#This Row],[Impressions]]</f>
        <v>4.1240074834641954E-2</v>
      </c>
      <c r="N414" s="11">
        <v>83</v>
      </c>
      <c r="O414" s="11">
        <v>7535.06</v>
      </c>
      <c r="P414" s="13">
        <f>CampaignData[[#This Row],[Revenue ($)]]/CampaignData[[#This Row],[Spend ($)]]</f>
        <v>25.983861512465946</v>
      </c>
      <c r="Q414" s="11">
        <f>IFERROR(CampaignData[[#This Row],[Spend ($)]]/CampaignData[[#This Row],[Conversions]],0)</f>
        <v>3.4938554216867472</v>
      </c>
      <c r="R414" s="10" t="s">
        <v>67</v>
      </c>
    </row>
    <row r="415" spans="2:18" x14ac:dyDescent="0.25">
      <c r="B415" s="8" t="s">
        <v>502</v>
      </c>
      <c r="C415" s="9">
        <v>46150</v>
      </c>
      <c r="D415" s="10" t="s">
        <v>52</v>
      </c>
      <c r="E415" s="10" t="s">
        <v>143</v>
      </c>
      <c r="F415" s="10" t="s">
        <v>47</v>
      </c>
      <c r="G415" s="10" t="s">
        <v>87</v>
      </c>
      <c r="H415" s="10" t="s">
        <v>49</v>
      </c>
      <c r="I415" s="11">
        <v>1952.38</v>
      </c>
      <c r="J415" s="11">
        <v>140.18</v>
      </c>
      <c r="K415" s="12">
        <v>13468</v>
      </c>
      <c r="L415" s="12">
        <v>269</v>
      </c>
      <c r="M415" s="15">
        <f>CampaignData[[#This Row],[Clicks]]/CampaignData[[#This Row],[Impressions]]</f>
        <v>1.9973269973269973E-2</v>
      </c>
      <c r="N415" s="11">
        <v>26</v>
      </c>
      <c r="O415" s="11">
        <v>2556.5300000000002</v>
      </c>
      <c r="P415" s="13">
        <f>CampaignData[[#This Row],[Revenue ($)]]/CampaignData[[#This Row],[Spend ($)]]</f>
        <v>18.237480382365529</v>
      </c>
      <c r="Q415" s="11">
        <f>IFERROR(CampaignData[[#This Row],[Spend ($)]]/CampaignData[[#This Row],[Conversions]],0)</f>
        <v>5.3915384615384614</v>
      </c>
      <c r="R415" s="10" t="s">
        <v>50</v>
      </c>
    </row>
    <row r="416" spans="2:18" x14ac:dyDescent="0.25">
      <c r="B416" s="8" t="s">
        <v>503</v>
      </c>
      <c r="C416" s="9">
        <v>46151</v>
      </c>
      <c r="D416" s="10" t="s">
        <v>63</v>
      </c>
      <c r="E416" s="10" t="s">
        <v>92</v>
      </c>
      <c r="F416" s="10" t="s">
        <v>39</v>
      </c>
      <c r="G416" s="10" t="s">
        <v>87</v>
      </c>
      <c r="H416" s="10" t="s">
        <v>69</v>
      </c>
      <c r="I416" s="11">
        <v>3400.55</v>
      </c>
      <c r="J416" s="11">
        <v>3400.55</v>
      </c>
      <c r="K416" s="12">
        <v>104568</v>
      </c>
      <c r="L416" s="12">
        <v>2460</v>
      </c>
      <c r="M416" s="15">
        <f>CampaignData[[#This Row],[Clicks]]/CampaignData[[#This Row],[Impressions]]</f>
        <v>2.3525361487261878E-2</v>
      </c>
      <c r="N416" s="11">
        <v>102</v>
      </c>
      <c r="O416" s="11">
        <v>8234.76</v>
      </c>
      <c r="P416" s="13">
        <f>CampaignData[[#This Row],[Revenue ($)]]/CampaignData[[#This Row],[Spend ($)]]</f>
        <v>2.4215965064474863</v>
      </c>
      <c r="Q416" s="11">
        <f>IFERROR(CampaignData[[#This Row],[Spend ($)]]/CampaignData[[#This Row],[Conversions]],0)</f>
        <v>33.338725490196083</v>
      </c>
      <c r="R416" s="10" t="s">
        <v>50</v>
      </c>
    </row>
    <row r="417" spans="2:18" x14ac:dyDescent="0.25">
      <c r="B417" s="8" t="s">
        <v>504</v>
      </c>
      <c r="C417" s="9">
        <v>46151</v>
      </c>
      <c r="D417" s="10" t="s">
        <v>94</v>
      </c>
      <c r="E417" s="10" t="s">
        <v>95</v>
      </c>
      <c r="F417" s="10" t="s">
        <v>47</v>
      </c>
      <c r="G417" s="10" t="s">
        <v>48</v>
      </c>
      <c r="H417" s="10" t="s">
        <v>55</v>
      </c>
      <c r="I417" s="11">
        <v>1441.92</v>
      </c>
      <c r="J417" s="11">
        <v>398.75</v>
      </c>
      <c r="K417" s="12">
        <v>22532</v>
      </c>
      <c r="L417" s="12">
        <v>725</v>
      </c>
      <c r="M417" s="15">
        <f>CampaignData[[#This Row],[Clicks]]/CampaignData[[#This Row],[Impressions]]</f>
        <v>3.2176460145570747E-2</v>
      </c>
      <c r="N417" s="11">
        <v>12</v>
      </c>
      <c r="O417" s="11">
        <v>502.76</v>
      </c>
      <c r="P417" s="13">
        <f>CampaignData[[#This Row],[Revenue ($)]]/CampaignData[[#This Row],[Spend ($)]]</f>
        <v>1.2608401253918495</v>
      </c>
      <c r="Q417" s="11">
        <f>IFERROR(CampaignData[[#This Row],[Spend ($)]]/CampaignData[[#This Row],[Conversions]],0)</f>
        <v>33.229166666666664</v>
      </c>
      <c r="R417" s="10" t="s">
        <v>50</v>
      </c>
    </row>
    <row r="418" spans="2:18" x14ac:dyDescent="0.25">
      <c r="B418" s="8" t="s">
        <v>505</v>
      </c>
      <c r="C418" s="9">
        <v>46152</v>
      </c>
      <c r="D418" s="10" t="s">
        <v>63</v>
      </c>
      <c r="E418" s="10" t="s">
        <v>202</v>
      </c>
      <c r="F418" s="10" t="s">
        <v>39</v>
      </c>
      <c r="G418" s="10" t="s">
        <v>59</v>
      </c>
      <c r="H418" s="10" t="s">
        <v>69</v>
      </c>
      <c r="I418" s="11">
        <v>2857.12</v>
      </c>
      <c r="J418" s="11">
        <v>2857.12</v>
      </c>
      <c r="K418" s="12">
        <v>31350</v>
      </c>
      <c r="L418" s="12">
        <v>1409</v>
      </c>
      <c r="M418" s="15">
        <f>CampaignData[[#This Row],[Clicks]]/CampaignData[[#This Row],[Impressions]]</f>
        <v>4.4944178628389155E-2</v>
      </c>
      <c r="N418" s="11">
        <v>67</v>
      </c>
      <c r="O418" s="11">
        <v>12968.02</v>
      </c>
      <c r="P418" s="13">
        <f>CampaignData[[#This Row],[Revenue ($)]]/CampaignData[[#This Row],[Spend ($)]]</f>
        <v>4.5388433107464863</v>
      </c>
      <c r="Q418" s="11">
        <f>IFERROR(CampaignData[[#This Row],[Spend ($)]]/CampaignData[[#This Row],[Conversions]],0)</f>
        <v>42.64358208955224</v>
      </c>
      <c r="R418" s="10" t="s">
        <v>50</v>
      </c>
    </row>
    <row r="419" spans="2:18" x14ac:dyDescent="0.25">
      <c r="B419" s="8" t="s">
        <v>506</v>
      </c>
      <c r="C419" s="9">
        <v>46152</v>
      </c>
      <c r="D419" s="10" t="s">
        <v>78</v>
      </c>
      <c r="E419" s="10" t="s">
        <v>121</v>
      </c>
      <c r="F419" s="10" t="s">
        <v>39</v>
      </c>
      <c r="G419" s="10" t="s">
        <v>59</v>
      </c>
      <c r="H419" s="10" t="s">
        <v>75</v>
      </c>
      <c r="I419" s="11">
        <v>3552.61</v>
      </c>
      <c r="J419" s="11">
        <v>2408.87</v>
      </c>
      <c r="K419" s="12">
        <v>102791</v>
      </c>
      <c r="L419" s="12">
        <v>1733</v>
      </c>
      <c r="M419" s="15">
        <f>CampaignData[[#This Row],[Clicks]]/CampaignData[[#This Row],[Impressions]]</f>
        <v>1.6859452675817923E-2</v>
      </c>
      <c r="N419" s="11">
        <v>67</v>
      </c>
      <c r="O419" s="11">
        <v>6949.08</v>
      </c>
      <c r="P419" s="13">
        <f>CampaignData[[#This Row],[Revenue ($)]]/CampaignData[[#This Row],[Spend ($)]]</f>
        <v>2.8847883032293149</v>
      </c>
      <c r="Q419" s="11">
        <f>IFERROR(CampaignData[[#This Row],[Spend ($)]]/CampaignData[[#This Row],[Conversions]],0)</f>
        <v>35.953283582089547</v>
      </c>
      <c r="R419" s="10" t="s">
        <v>50</v>
      </c>
    </row>
    <row r="420" spans="2:18" x14ac:dyDescent="0.25">
      <c r="B420" s="8" t="s">
        <v>507</v>
      </c>
      <c r="C420" s="9">
        <v>46152</v>
      </c>
      <c r="D420" s="10" t="s">
        <v>45</v>
      </c>
      <c r="E420" s="10" t="s">
        <v>71</v>
      </c>
      <c r="F420" s="10" t="s">
        <v>72</v>
      </c>
      <c r="G420" s="10" t="s">
        <v>87</v>
      </c>
      <c r="H420" s="10" t="s">
        <v>55</v>
      </c>
      <c r="I420" s="11">
        <v>3330.59</v>
      </c>
      <c r="J420" s="11">
        <v>21.07</v>
      </c>
      <c r="K420" s="12">
        <v>27953</v>
      </c>
      <c r="L420" s="12">
        <v>301</v>
      </c>
      <c r="M420" s="15">
        <f>CampaignData[[#This Row],[Clicks]]/CampaignData[[#This Row],[Impressions]]</f>
        <v>1.076807498300719E-2</v>
      </c>
      <c r="N420" s="11">
        <v>3</v>
      </c>
      <c r="O420" s="11">
        <v>481.2</v>
      </c>
      <c r="P420" s="13">
        <f>CampaignData[[#This Row],[Revenue ($)]]/CampaignData[[#This Row],[Spend ($)]]</f>
        <v>22.83815851922164</v>
      </c>
      <c r="Q420" s="11">
        <f>IFERROR(CampaignData[[#This Row],[Spend ($)]]/CampaignData[[#This Row],[Conversions]],0)</f>
        <v>7.0233333333333334</v>
      </c>
      <c r="R420" s="10" t="s">
        <v>67</v>
      </c>
    </row>
    <row r="421" spans="2:18" x14ac:dyDescent="0.25">
      <c r="B421" s="8" t="s">
        <v>508</v>
      </c>
      <c r="C421" s="9">
        <v>46152</v>
      </c>
      <c r="D421" s="10" t="s">
        <v>45</v>
      </c>
      <c r="E421" s="10" t="s">
        <v>46</v>
      </c>
      <c r="F421" s="10" t="s">
        <v>39</v>
      </c>
      <c r="G421" s="10" t="s">
        <v>81</v>
      </c>
      <c r="H421" s="10" t="s">
        <v>66</v>
      </c>
      <c r="I421" s="11">
        <v>2982.11</v>
      </c>
      <c r="J421" s="11">
        <v>968</v>
      </c>
      <c r="K421" s="12">
        <v>125971</v>
      </c>
      <c r="L421" s="12">
        <v>3872</v>
      </c>
      <c r="M421" s="15">
        <f>CampaignData[[#This Row],[Clicks]]/CampaignData[[#This Row],[Impressions]]</f>
        <v>3.0737233172714356E-2</v>
      </c>
      <c r="N421" s="11">
        <v>44</v>
      </c>
      <c r="O421" s="11">
        <v>7901.02</v>
      </c>
      <c r="P421" s="13">
        <f>CampaignData[[#This Row],[Revenue ($)]]/CampaignData[[#This Row],[Spend ($)]]</f>
        <v>8.1622107438016531</v>
      </c>
      <c r="Q421" s="11">
        <f>IFERROR(CampaignData[[#This Row],[Spend ($)]]/CampaignData[[#This Row],[Conversions]],0)</f>
        <v>22</v>
      </c>
      <c r="R421" s="10" t="s">
        <v>56</v>
      </c>
    </row>
    <row r="422" spans="2:18" x14ac:dyDescent="0.25">
      <c r="B422" s="8" t="s">
        <v>509</v>
      </c>
      <c r="C422" s="9">
        <v>46152</v>
      </c>
      <c r="D422" s="10" t="s">
        <v>52</v>
      </c>
      <c r="E422" s="10" t="s">
        <v>237</v>
      </c>
      <c r="F422" s="10" t="s">
        <v>72</v>
      </c>
      <c r="G422" s="10" t="s">
        <v>87</v>
      </c>
      <c r="H422" s="10" t="s">
        <v>69</v>
      </c>
      <c r="I422" s="11">
        <v>2286.92</v>
      </c>
      <c r="J422" s="11">
        <v>286.86</v>
      </c>
      <c r="K422" s="12">
        <v>2419</v>
      </c>
      <c r="L422" s="12">
        <v>31</v>
      </c>
      <c r="M422" s="15">
        <f>CampaignData[[#This Row],[Clicks]]/CampaignData[[#This Row],[Impressions]]</f>
        <v>1.2815212897891691E-2</v>
      </c>
      <c r="N422" s="11">
        <v>4</v>
      </c>
      <c r="O422" s="11">
        <v>370.27</v>
      </c>
      <c r="P422" s="13">
        <f>CampaignData[[#This Row],[Revenue ($)]]/CampaignData[[#This Row],[Spend ($)]]</f>
        <v>1.290769016244858</v>
      </c>
      <c r="Q422" s="11">
        <f>IFERROR(CampaignData[[#This Row],[Spend ($)]]/CampaignData[[#This Row],[Conversions]],0)</f>
        <v>71.715000000000003</v>
      </c>
      <c r="R422" s="10" t="s">
        <v>50</v>
      </c>
    </row>
    <row r="423" spans="2:18" x14ac:dyDescent="0.25">
      <c r="B423" s="8" t="s">
        <v>510</v>
      </c>
      <c r="C423" s="9">
        <v>46153</v>
      </c>
      <c r="D423" s="10" t="s">
        <v>45</v>
      </c>
      <c r="E423" s="10" t="s">
        <v>53</v>
      </c>
      <c r="F423" s="10" t="s">
        <v>72</v>
      </c>
      <c r="G423" s="10" t="s">
        <v>81</v>
      </c>
      <c r="H423" s="10" t="s">
        <v>49</v>
      </c>
      <c r="I423" s="11">
        <v>2295.44</v>
      </c>
      <c r="J423" s="11">
        <v>54.36</v>
      </c>
      <c r="K423" s="12">
        <v>5242</v>
      </c>
      <c r="L423" s="12">
        <v>302</v>
      </c>
      <c r="M423" s="15">
        <f>CampaignData[[#This Row],[Clicks]]/CampaignData[[#This Row],[Impressions]]</f>
        <v>5.7611598626478445E-2</v>
      </c>
      <c r="N423" s="11">
        <v>4</v>
      </c>
      <c r="O423" s="11">
        <v>332.5</v>
      </c>
      <c r="P423" s="13">
        <f>CampaignData[[#This Row],[Revenue ($)]]/CampaignData[[#This Row],[Spend ($)]]</f>
        <v>6.1166298749080203</v>
      </c>
      <c r="Q423" s="11">
        <f>IFERROR(CampaignData[[#This Row],[Spend ($)]]/CampaignData[[#This Row],[Conversions]],0)</f>
        <v>13.59</v>
      </c>
      <c r="R423" s="10" t="s">
        <v>50</v>
      </c>
    </row>
    <row r="424" spans="2:18" x14ac:dyDescent="0.25">
      <c r="B424" s="8" t="s">
        <v>511</v>
      </c>
      <c r="C424" s="9">
        <v>46154</v>
      </c>
      <c r="D424" s="10" t="s">
        <v>104</v>
      </c>
      <c r="E424" s="10" t="s">
        <v>214</v>
      </c>
      <c r="F424" s="10" t="s">
        <v>65</v>
      </c>
      <c r="G424" s="10" t="s">
        <v>59</v>
      </c>
      <c r="H424" s="10" t="s">
        <v>75</v>
      </c>
      <c r="I424" s="11">
        <v>2363.67</v>
      </c>
      <c r="J424" s="11">
        <v>2363.67</v>
      </c>
      <c r="K424" s="12">
        <v>144821</v>
      </c>
      <c r="L424" s="12">
        <v>8545</v>
      </c>
      <c r="M424" s="15">
        <f>CampaignData[[#This Row],[Clicks]]/CampaignData[[#This Row],[Impressions]]</f>
        <v>5.9003873747591855E-2</v>
      </c>
      <c r="N424" s="11">
        <v>370</v>
      </c>
      <c r="O424" s="11">
        <v>234046.21</v>
      </c>
      <c r="P424" s="13">
        <f>CampaignData[[#This Row],[Revenue ($)]]/CampaignData[[#This Row],[Spend ($)]]</f>
        <v>99.018141280297158</v>
      </c>
      <c r="Q424" s="11">
        <f>IFERROR(CampaignData[[#This Row],[Spend ($)]]/CampaignData[[#This Row],[Conversions]],0)</f>
        <v>6.3882972972972976</v>
      </c>
      <c r="R424" s="10" t="s">
        <v>50</v>
      </c>
    </row>
    <row r="425" spans="2:18" x14ac:dyDescent="0.25">
      <c r="B425" s="8" t="s">
        <v>512</v>
      </c>
      <c r="C425" s="9">
        <v>46155</v>
      </c>
      <c r="D425" s="10" t="s">
        <v>94</v>
      </c>
      <c r="E425" s="10" t="s">
        <v>110</v>
      </c>
      <c r="F425" s="10" t="s">
        <v>72</v>
      </c>
      <c r="G425" s="10" t="s">
        <v>81</v>
      </c>
      <c r="H425" s="10" t="s">
        <v>69</v>
      </c>
      <c r="I425" s="11">
        <v>898.18</v>
      </c>
      <c r="J425" s="11">
        <v>855.12</v>
      </c>
      <c r="K425" s="12">
        <v>73714</v>
      </c>
      <c r="L425" s="12">
        <v>3563</v>
      </c>
      <c r="M425" s="15">
        <f>CampaignData[[#This Row],[Clicks]]/CampaignData[[#This Row],[Impressions]]</f>
        <v>4.8335458664568468E-2</v>
      </c>
      <c r="N425" s="11">
        <v>67</v>
      </c>
      <c r="O425" s="11">
        <v>5144.8999999999996</v>
      </c>
      <c r="P425" s="13">
        <f>CampaignData[[#This Row],[Revenue ($)]]/CampaignData[[#This Row],[Spend ($)]]</f>
        <v>6.0165824679577131</v>
      </c>
      <c r="Q425" s="11">
        <f>IFERROR(CampaignData[[#This Row],[Spend ($)]]/CampaignData[[#This Row],[Conversions]],0)</f>
        <v>12.762985074626865</v>
      </c>
      <c r="R425" s="10" t="s">
        <v>67</v>
      </c>
    </row>
    <row r="426" spans="2:18" x14ac:dyDescent="0.25">
      <c r="B426" s="8" t="s">
        <v>513</v>
      </c>
      <c r="C426" s="9">
        <v>46155</v>
      </c>
      <c r="D426" s="10" t="s">
        <v>94</v>
      </c>
      <c r="E426" s="10" t="s">
        <v>84</v>
      </c>
      <c r="F426" s="10" t="s">
        <v>72</v>
      </c>
      <c r="G426" s="10" t="s">
        <v>87</v>
      </c>
      <c r="H426" s="10" t="s">
        <v>55</v>
      </c>
      <c r="I426" s="11">
        <v>3818.56</v>
      </c>
      <c r="J426" s="11">
        <v>537.98</v>
      </c>
      <c r="K426" s="12">
        <v>41949</v>
      </c>
      <c r="L426" s="12">
        <v>727</v>
      </c>
      <c r="M426" s="15">
        <f>CampaignData[[#This Row],[Clicks]]/CampaignData[[#This Row],[Impressions]]</f>
        <v>1.7330568070752582E-2</v>
      </c>
      <c r="N426" s="11">
        <v>10</v>
      </c>
      <c r="O426" s="11">
        <v>850.06</v>
      </c>
      <c r="P426" s="13">
        <f>CampaignData[[#This Row],[Revenue ($)]]/CampaignData[[#This Row],[Spend ($)]]</f>
        <v>1.5800959143462581</v>
      </c>
      <c r="Q426" s="11">
        <f>IFERROR(CampaignData[[#This Row],[Spend ($)]]/CampaignData[[#This Row],[Conversions]],0)</f>
        <v>53.798000000000002</v>
      </c>
      <c r="R426" s="10" t="s">
        <v>50</v>
      </c>
    </row>
    <row r="427" spans="2:18" x14ac:dyDescent="0.25">
      <c r="B427" s="8" t="s">
        <v>514</v>
      </c>
      <c r="C427" s="9">
        <v>46156</v>
      </c>
      <c r="D427" s="10" t="s">
        <v>78</v>
      </c>
      <c r="E427" s="10" t="s">
        <v>86</v>
      </c>
      <c r="F427" s="10" t="s">
        <v>58</v>
      </c>
      <c r="G427" s="10" t="s">
        <v>81</v>
      </c>
      <c r="H427" s="10" t="s">
        <v>75</v>
      </c>
      <c r="I427" s="11">
        <v>2468.36</v>
      </c>
      <c r="J427" s="11">
        <v>2468.36</v>
      </c>
      <c r="K427" s="12">
        <v>107430</v>
      </c>
      <c r="L427" s="12">
        <v>5999</v>
      </c>
      <c r="M427" s="15">
        <f>CampaignData[[#This Row],[Clicks]]/CampaignData[[#This Row],[Impressions]]</f>
        <v>5.5841012752489996E-2</v>
      </c>
      <c r="N427" s="11">
        <v>222</v>
      </c>
      <c r="O427" s="11">
        <v>13656.26</v>
      </c>
      <c r="P427" s="13">
        <f>CampaignData[[#This Row],[Revenue ($)]]/CampaignData[[#This Row],[Spend ($)]]</f>
        <v>5.5325236189210649</v>
      </c>
      <c r="Q427" s="11">
        <f>IFERROR(CampaignData[[#This Row],[Spend ($)]]/CampaignData[[#This Row],[Conversions]],0)</f>
        <v>11.11873873873874</v>
      </c>
      <c r="R427" s="10" t="s">
        <v>56</v>
      </c>
    </row>
    <row r="428" spans="2:18" x14ac:dyDescent="0.25">
      <c r="B428" s="8" t="s">
        <v>515</v>
      </c>
      <c r="C428" s="9">
        <v>46156</v>
      </c>
      <c r="D428" s="10" t="s">
        <v>45</v>
      </c>
      <c r="E428" s="10" t="s">
        <v>137</v>
      </c>
      <c r="F428" s="10" t="s">
        <v>47</v>
      </c>
      <c r="G428" s="10" t="s">
        <v>48</v>
      </c>
      <c r="H428" s="10" t="s">
        <v>75</v>
      </c>
      <c r="I428" s="11">
        <v>849.5</v>
      </c>
      <c r="J428" s="11">
        <v>111.6</v>
      </c>
      <c r="K428" s="12">
        <v>131263</v>
      </c>
      <c r="L428" s="12">
        <v>1116</v>
      </c>
      <c r="M428" s="15">
        <f>CampaignData[[#This Row],[Clicks]]/CampaignData[[#This Row],[Impressions]]</f>
        <v>8.5020150385104708E-3</v>
      </c>
      <c r="N428" s="11">
        <v>12</v>
      </c>
      <c r="O428" s="11">
        <v>2007.47</v>
      </c>
      <c r="P428" s="13">
        <f>CampaignData[[#This Row],[Revenue ($)]]/CampaignData[[#This Row],[Spend ($)]]</f>
        <v>17.988082437275988</v>
      </c>
      <c r="Q428" s="11">
        <f>IFERROR(CampaignData[[#This Row],[Spend ($)]]/CampaignData[[#This Row],[Conversions]],0)</f>
        <v>9.2999999999999989</v>
      </c>
      <c r="R428" s="10" t="s">
        <v>50</v>
      </c>
    </row>
    <row r="429" spans="2:18" x14ac:dyDescent="0.25">
      <c r="B429" s="8" t="s">
        <v>516</v>
      </c>
      <c r="C429" s="9">
        <v>46157</v>
      </c>
      <c r="D429" s="10" t="s">
        <v>78</v>
      </c>
      <c r="E429" s="10" t="s">
        <v>90</v>
      </c>
      <c r="F429" s="10" t="s">
        <v>58</v>
      </c>
      <c r="G429" s="10" t="s">
        <v>48</v>
      </c>
      <c r="H429" s="10" t="s">
        <v>49</v>
      </c>
      <c r="I429" s="11">
        <v>1852.5</v>
      </c>
      <c r="J429" s="11">
        <v>1852.5</v>
      </c>
      <c r="K429" s="12">
        <v>130364</v>
      </c>
      <c r="L429" s="12">
        <v>6034</v>
      </c>
      <c r="M429" s="15">
        <f>CampaignData[[#This Row],[Clicks]]/CampaignData[[#This Row],[Impressions]]</f>
        <v>4.6285784419011385E-2</v>
      </c>
      <c r="N429" s="11">
        <v>251</v>
      </c>
      <c r="O429" s="11">
        <v>27315.95</v>
      </c>
      <c r="P429" s="13">
        <f>CampaignData[[#This Row],[Revenue ($)]]/CampaignData[[#This Row],[Spend ($)]]</f>
        <v>14.745452091767882</v>
      </c>
      <c r="Q429" s="11">
        <f>IFERROR(CampaignData[[#This Row],[Spend ($)]]/CampaignData[[#This Row],[Conversions]],0)</f>
        <v>7.3804780876494025</v>
      </c>
      <c r="R429" s="10" t="s">
        <v>50</v>
      </c>
    </row>
    <row r="430" spans="2:18" x14ac:dyDescent="0.25">
      <c r="B430" s="8" t="s">
        <v>517</v>
      </c>
      <c r="C430" s="9">
        <v>46157</v>
      </c>
      <c r="D430" s="10" t="s">
        <v>94</v>
      </c>
      <c r="E430" s="10" t="s">
        <v>53</v>
      </c>
      <c r="F430" s="10" t="s">
        <v>72</v>
      </c>
      <c r="G430" s="10" t="s">
        <v>48</v>
      </c>
      <c r="H430" s="10" t="s">
        <v>69</v>
      </c>
      <c r="I430" s="11">
        <v>3511.1</v>
      </c>
      <c r="J430" s="11">
        <v>2686.94</v>
      </c>
      <c r="K430" s="12">
        <v>83647</v>
      </c>
      <c r="L430" s="12">
        <v>3631</v>
      </c>
      <c r="M430" s="15">
        <f>CampaignData[[#This Row],[Clicks]]/CampaignData[[#This Row],[Impressions]]</f>
        <v>4.3408609991990151E-2</v>
      </c>
      <c r="N430" s="11">
        <v>33</v>
      </c>
      <c r="O430" s="11">
        <v>2884.39</v>
      </c>
      <c r="P430" s="13">
        <f>CampaignData[[#This Row],[Revenue ($)]]/CampaignData[[#This Row],[Spend ($)]]</f>
        <v>1.0734850796817197</v>
      </c>
      <c r="Q430" s="11">
        <f>IFERROR(CampaignData[[#This Row],[Spend ($)]]/CampaignData[[#This Row],[Conversions]],0)</f>
        <v>81.422424242424242</v>
      </c>
      <c r="R430" s="10" t="s">
        <v>67</v>
      </c>
    </row>
    <row r="431" spans="2:18" x14ac:dyDescent="0.25">
      <c r="B431" s="8" t="s">
        <v>518</v>
      </c>
      <c r="C431" s="9">
        <v>46157</v>
      </c>
      <c r="D431" s="10" t="s">
        <v>52</v>
      </c>
      <c r="E431" s="10" t="s">
        <v>143</v>
      </c>
      <c r="F431" s="10" t="s">
        <v>65</v>
      </c>
      <c r="G431" s="10" t="s">
        <v>54</v>
      </c>
      <c r="H431" s="10" t="s">
        <v>55</v>
      </c>
      <c r="I431" s="11">
        <v>1210.93</v>
      </c>
      <c r="J431" s="11">
        <v>53.89</v>
      </c>
      <c r="K431" s="12">
        <v>6216</v>
      </c>
      <c r="L431" s="12">
        <v>111</v>
      </c>
      <c r="M431" s="15">
        <f>CampaignData[[#This Row],[Clicks]]/CampaignData[[#This Row],[Impressions]]</f>
        <v>1.7857142857142856E-2</v>
      </c>
      <c r="N431" s="11">
        <v>7</v>
      </c>
      <c r="O431" s="11">
        <v>1021.03</v>
      </c>
      <c r="P431" s="13">
        <f>CampaignData[[#This Row],[Revenue ($)]]/CampaignData[[#This Row],[Spend ($)]]</f>
        <v>18.946557802931899</v>
      </c>
      <c r="Q431" s="11">
        <f>IFERROR(CampaignData[[#This Row],[Spend ($)]]/CampaignData[[#This Row],[Conversions]],0)</f>
        <v>7.6985714285714284</v>
      </c>
      <c r="R431" s="10" t="s">
        <v>50</v>
      </c>
    </row>
    <row r="432" spans="2:18" x14ac:dyDescent="0.25">
      <c r="B432" s="8" t="s">
        <v>519</v>
      </c>
      <c r="C432" s="9">
        <v>46158</v>
      </c>
      <c r="D432" s="10" t="s">
        <v>63</v>
      </c>
      <c r="E432" s="10" t="s">
        <v>92</v>
      </c>
      <c r="F432" s="10" t="s">
        <v>39</v>
      </c>
      <c r="G432" s="10" t="s">
        <v>59</v>
      </c>
      <c r="H432" s="10" t="s">
        <v>49</v>
      </c>
      <c r="I432" s="11">
        <v>3989.56</v>
      </c>
      <c r="J432" s="11">
        <v>3989.56</v>
      </c>
      <c r="K432" s="12">
        <v>114238</v>
      </c>
      <c r="L432" s="12">
        <v>5239</v>
      </c>
      <c r="M432" s="15">
        <f>CampaignData[[#This Row],[Clicks]]/CampaignData[[#This Row],[Impressions]]</f>
        <v>4.5860396715628776E-2</v>
      </c>
      <c r="N432" s="11">
        <v>429</v>
      </c>
      <c r="O432" s="11">
        <v>51184.09</v>
      </c>
      <c r="P432" s="13">
        <f>CampaignData[[#This Row],[Revenue ($)]]/CampaignData[[#This Row],[Spend ($)]]</f>
        <v>12.829507514613139</v>
      </c>
      <c r="Q432" s="11">
        <f>IFERROR(CampaignData[[#This Row],[Spend ($)]]/CampaignData[[#This Row],[Conversions]],0)</f>
        <v>9.29967365967366</v>
      </c>
      <c r="R432" s="10" t="s">
        <v>50</v>
      </c>
    </row>
    <row r="433" spans="2:18" x14ac:dyDescent="0.25">
      <c r="B433" s="8" t="s">
        <v>520</v>
      </c>
      <c r="C433" s="9">
        <v>46158</v>
      </c>
      <c r="D433" s="10" t="s">
        <v>94</v>
      </c>
      <c r="E433" s="10" t="s">
        <v>95</v>
      </c>
      <c r="F433" s="10" t="s">
        <v>47</v>
      </c>
      <c r="G433" s="10" t="s">
        <v>59</v>
      </c>
      <c r="H433" s="10" t="s">
        <v>69</v>
      </c>
      <c r="I433" s="11">
        <v>1511.46</v>
      </c>
      <c r="J433" s="11">
        <v>1486.8</v>
      </c>
      <c r="K433" s="12">
        <v>71325</v>
      </c>
      <c r="L433" s="12">
        <v>1652</v>
      </c>
      <c r="M433" s="15">
        <f>CampaignData[[#This Row],[Clicks]]/CampaignData[[#This Row],[Impressions]]</f>
        <v>2.3161584297230985E-2</v>
      </c>
      <c r="N433" s="11">
        <v>32</v>
      </c>
      <c r="O433" s="11">
        <v>2778.29</v>
      </c>
      <c r="P433" s="13">
        <f>CampaignData[[#This Row],[Revenue ($)]]/CampaignData[[#This Row],[Spend ($)]]</f>
        <v>1.8686373419424267</v>
      </c>
      <c r="Q433" s="11">
        <f>IFERROR(CampaignData[[#This Row],[Spend ($)]]/CampaignData[[#This Row],[Conversions]],0)</f>
        <v>46.462499999999999</v>
      </c>
      <c r="R433" s="10" t="s">
        <v>50</v>
      </c>
    </row>
    <row r="434" spans="2:18" x14ac:dyDescent="0.25">
      <c r="B434" s="8" t="s">
        <v>521</v>
      </c>
      <c r="C434" s="9">
        <v>46159</v>
      </c>
      <c r="D434" s="10" t="s">
        <v>63</v>
      </c>
      <c r="E434" s="10" t="s">
        <v>202</v>
      </c>
      <c r="F434" s="10" t="s">
        <v>39</v>
      </c>
      <c r="G434" s="10" t="s">
        <v>54</v>
      </c>
      <c r="H434" s="10" t="s">
        <v>66</v>
      </c>
      <c r="I434" s="11">
        <v>393.25</v>
      </c>
      <c r="J434" s="11">
        <v>393.25</v>
      </c>
      <c r="K434" s="12">
        <v>129478</v>
      </c>
      <c r="L434" s="12">
        <v>3431</v>
      </c>
      <c r="M434" s="15">
        <f>CampaignData[[#This Row],[Clicks]]/CampaignData[[#This Row],[Impressions]]</f>
        <v>2.6498710205594772E-2</v>
      </c>
      <c r="N434" s="11">
        <v>281</v>
      </c>
      <c r="O434" s="11">
        <v>48504.9</v>
      </c>
      <c r="P434" s="13">
        <f>CampaignData[[#This Row],[Revenue ($)]]/CampaignData[[#This Row],[Spend ($)]]</f>
        <v>123.34367450731088</v>
      </c>
      <c r="Q434" s="11">
        <f>IFERROR(CampaignData[[#This Row],[Spend ($)]]/CampaignData[[#This Row],[Conversions]],0)</f>
        <v>1.3994661921708185</v>
      </c>
      <c r="R434" s="10" t="s">
        <v>50</v>
      </c>
    </row>
    <row r="435" spans="2:18" x14ac:dyDescent="0.25">
      <c r="B435" s="8" t="s">
        <v>522</v>
      </c>
      <c r="C435" s="9">
        <v>46159</v>
      </c>
      <c r="D435" s="10" t="s">
        <v>78</v>
      </c>
      <c r="E435" s="10" t="s">
        <v>121</v>
      </c>
      <c r="F435" s="10" t="s">
        <v>39</v>
      </c>
      <c r="G435" s="10" t="s">
        <v>59</v>
      </c>
      <c r="H435" s="10" t="s">
        <v>75</v>
      </c>
      <c r="I435" s="11">
        <v>1642.52</v>
      </c>
      <c r="J435" s="11">
        <v>1067.8</v>
      </c>
      <c r="K435" s="12">
        <v>58245</v>
      </c>
      <c r="L435" s="12">
        <v>1124</v>
      </c>
      <c r="M435" s="15">
        <f>CampaignData[[#This Row],[Clicks]]/CampaignData[[#This Row],[Impressions]]</f>
        <v>1.9297793802043092E-2</v>
      </c>
      <c r="N435" s="11">
        <v>24</v>
      </c>
      <c r="O435" s="11">
        <v>1829.72</v>
      </c>
      <c r="P435" s="13">
        <f>CampaignData[[#This Row],[Revenue ($)]]/CampaignData[[#This Row],[Spend ($)]]</f>
        <v>1.7135418617718674</v>
      </c>
      <c r="Q435" s="11">
        <f>IFERROR(CampaignData[[#This Row],[Spend ($)]]/CampaignData[[#This Row],[Conversions]],0)</f>
        <v>44.491666666666667</v>
      </c>
      <c r="R435" s="10" t="s">
        <v>50</v>
      </c>
    </row>
    <row r="436" spans="2:18" x14ac:dyDescent="0.25">
      <c r="B436" s="8" t="s">
        <v>523</v>
      </c>
      <c r="C436" s="9">
        <v>46159</v>
      </c>
      <c r="D436" s="10" t="s">
        <v>45</v>
      </c>
      <c r="E436" s="10" t="s">
        <v>71</v>
      </c>
      <c r="F436" s="10" t="s">
        <v>47</v>
      </c>
      <c r="G436" s="10" t="s">
        <v>87</v>
      </c>
      <c r="H436" s="10" t="s">
        <v>49</v>
      </c>
      <c r="I436" s="11">
        <v>3917.01</v>
      </c>
      <c r="J436" s="11">
        <v>635.96</v>
      </c>
      <c r="K436" s="12">
        <v>92373</v>
      </c>
      <c r="L436" s="12">
        <v>2446</v>
      </c>
      <c r="M436" s="15">
        <f>CampaignData[[#This Row],[Clicks]]/CampaignData[[#This Row],[Impressions]]</f>
        <v>2.6479599017028784E-2</v>
      </c>
      <c r="N436" s="11">
        <v>21</v>
      </c>
      <c r="O436" s="11">
        <v>2803.72</v>
      </c>
      <c r="P436" s="13">
        <f>CampaignData[[#This Row],[Revenue ($)]]/CampaignData[[#This Row],[Spend ($)]]</f>
        <v>4.4086420529593049</v>
      </c>
      <c r="Q436" s="11">
        <f>IFERROR(CampaignData[[#This Row],[Spend ($)]]/CampaignData[[#This Row],[Conversions]],0)</f>
        <v>30.283809523809527</v>
      </c>
      <c r="R436" s="10" t="s">
        <v>50</v>
      </c>
    </row>
    <row r="437" spans="2:18" x14ac:dyDescent="0.25">
      <c r="B437" s="8" t="s">
        <v>524</v>
      </c>
      <c r="C437" s="9">
        <v>46159</v>
      </c>
      <c r="D437" s="10" t="s">
        <v>52</v>
      </c>
      <c r="E437" s="10" t="s">
        <v>237</v>
      </c>
      <c r="F437" s="10" t="s">
        <v>47</v>
      </c>
      <c r="G437" s="10" t="s">
        <v>48</v>
      </c>
      <c r="H437" s="10" t="s">
        <v>55</v>
      </c>
      <c r="I437" s="11">
        <v>3424.59</v>
      </c>
      <c r="J437" s="11">
        <v>201.68</v>
      </c>
      <c r="K437" s="12">
        <v>7901</v>
      </c>
      <c r="L437" s="12">
        <v>124</v>
      </c>
      <c r="M437" s="15">
        <f>CampaignData[[#This Row],[Clicks]]/CampaignData[[#This Row],[Impressions]]</f>
        <v>1.5694215922035185E-2</v>
      </c>
      <c r="N437" s="11">
        <v>7</v>
      </c>
      <c r="O437" s="11">
        <v>1110.04</v>
      </c>
      <c r="P437" s="13">
        <f>CampaignData[[#This Row],[Revenue ($)]]/CampaignData[[#This Row],[Spend ($)]]</f>
        <v>5.5039666798889328</v>
      </c>
      <c r="Q437" s="11">
        <f>IFERROR(CampaignData[[#This Row],[Spend ($)]]/CampaignData[[#This Row],[Conversions]],0)</f>
        <v>28.811428571428571</v>
      </c>
      <c r="R437" s="10" t="s">
        <v>50</v>
      </c>
    </row>
    <row r="438" spans="2:18" x14ac:dyDescent="0.25">
      <c r="B438" s="8" t="s">
        <v>525</v>
      </c>
      <c r="C438" s="9">
        <v>46160</v>
      </c>
      <c r="D438" s="10" t="s">
        <v>45</v>
      </c>
      <c r="E438" s="10" t="s">
        <v>53</v>
      </c>
      <c r="F438" s="10" t="s">
        <v>72</v>
      </c>
      <c r="G438" s="10" t="s">
        <v>87</v>
      </c>
      <c r="H438" s="10" t="s">
        <v>49</v>
      </c>
      <c r="I438" s="11">
        <v>3261.43</v>
      </c>
      <c r="J438" s="11">
        <v>858.76</v>
      </c>
      <c r="K438" s="12">
        <v>113198</v>
      </c>
      <c r="L438" s="12">
        <v>6134</v>
      </c>
      <c r="M438" s="15">
        <f>CampaignData[[#This Row],[Clicks]]/CampaignData[[#This Row],[Impressions]]</f>
        <v>5.4188236541281645E-2</v>
      </c>
      <c r="N438" s="11">
        <v>116</v>
      </c>
      <c r="O438" s="11">
        <v>14432.8</v>
      </c>
      <c r="P438" s="13">
        <f>CampaignData[[#This Row],[Revenue ($)]]/CampaignData[[#This Row],[Spend ($)]]</f>
        <v>16.806558293353206</v>
      </c>
      <c r="Q438" s="11">
        <f>IFERROR(CampaignData[[#This Row],[Spend ($)]]/CampaignData[[#This Row],[Conversions]],0)</f>
        <v>7.4031034482758624</v>
      </c>
      <c r="R438" s="10" t="s">
        <v>56</v>
      </c>
    </row>
    <row r="439" spans="2:18" x14ac:dyDescent="0.25">
      <c r="B439" s="8" t="s">
        <v>526</v>
      </c>
      <c r="C439" s="9">
        <v>46161</v>
      </c>
      <c r="D439" s="10" t="s">
        <v>104</v>
      </c>
      <c r="E439" s="10" t="s">
        <v>214</v>
      </c>
      <c r="F439" s="10" t="s">
        <v>65</v>
      </c>
      <c r="G439" s="10" t="s">
        <v>87</v>
      </c>
      <c r="H439" s="10" t="s">
        <v>49</v>
      </c>
      <c r="I439" s="11">
        <v>1565.79</v>
      </c>
      <c r="J439" s="11">
        <v>1565.79</v>
      </c>
      <c r="K439" s="12">
        <v>133533</v>
      </c>
      <c r="L439" s="12">
        <v>1442</v>
      </c>
      <c r="M439" s="15">
        <f>CampaignData[[#This Row],[Clicks]]/CampaignData[[#This Row],[Impressions]]</f>
        <v>1.0798828753940974E-2</v>
      </c>
      <c r="N439" s="11">
        <v>65</v>
      </c>
      <c r="O439" s="11">
        <v>25888.78</v>
      </c>
      <c r="P439" s="13">
        <f>CampaignData[[#This Row],[Revenue ($)]]/CampaignData[[#This Row],[Spend ($)]]</f>
        <v>16.534005198653713</v>
      </c>
      <c r="Q439" s="11">
        <f>IFERROR(CampaignData[[#This Row],[Spend ($)]]/CampaignData[[#This Row],[Conversions]],0)</f>
        <v>24.089076923076924</v>
      </c>
      <c r="R439" s="10" t="s">
        <v>50</v>
      </c>
    </row>
    <row r="440" spans="2:18" x14ac:dyDescent="0.25">
      <c r="B440" s="8" t="s">
        <v>527</v>
      </c>
      <c r="C440" s="9">
        <v>46162</v>
      </c>
      <c r="D440" s="10" t="s">
        <v>94</v>
      </c>
      <c r="E440" s="10" t="s">
        <v>110</v>
      </c>
      <c r="F440" s="10" t="s">
        <v>65</v>
      </c>
      <c r="G440" s="10" t="s">
        <v>48</v>
      </c>
      <c r="H440" s="10" t="s">
        <v>69</v>
      </c>
      <c r="I440" s="11">
        <v>4627.28</v>
      </c>
      <c r="J440" s="11">
        <v>1103.3</v>
      </c>
      <c r="K440" s="12">
        <v>35088</v>
      </c>
      <c r="L440" s="12">
        <v>1298</v>
      </c>
      <c r="M440" s="15">
        <f>CampaignData[[#This Row],[Clicks]]/CampaignData[[#This Row],[Impressions]]</f>
        <v>3.6992704058367534E-2</v>
      </c>
      <c r="N440" s="11">
        <v>35</v>
      </c>
      <c r="O440" s="11">
        <v>1893.24</v>
      </c>
      <c r="P440" s="13">
        <f>CampaignData[[#This Row],[Revenue ($)]]/CampaignData[[#This Row],[Spend ($)]]</f>
        <v>1.7159793347231036</v>
      </c>
      <c r="Q440" s="11">
        <f>IFERROR(CampaignData[[#This Row],[Spend ($)]]/CampaignData[[#This Row],[Conversions]],0)</f>
        <v>31.522857142857141</v>
      </c>
      <c r="R440" s="10" t="s">
        <v>50</v>
      </c>
    </row>
    <row r="441" spans="2:18" x14ac:dyDescent="0.25">
      <c r="B441" s="8" t="s">
        <v>528</v>
      </c>
      <c r="C441" s="9">
        <v>46162</v>
      </c>
      <c r="D441" s="10" t="s">
        <v>94</v>
      </c>
      <c r="E441" s="10" t="s">
        <v>84</v>
      </c>
      <c r="F441" s="10" t="s">
        <v>65</v>
      </c>
      <c r="G441" s="10" t="s">
        <v>81</v>
      </c>
      <c r="H441" s="10" t="s">
        <v>55</v>
      </c>
      <c r="I441" s="11">
        <v>1422.17</v>
      </c>
      <c r="J441" s="11">
        <v>1422.17</v>
      </c>
      <c r="K441" s="12">
        <v>104766</v>
      </c>
      <c r="L441" s="12">
        <v>5220</v>
      </c>
      <c r="M441" s="15">
        <f>CampaignData[[#This Row],[Clicks]]/CampaignData[[#This Row],[Impressions]]</f>
        <v>4.9825325010022334E-2</v>
      </c>
      <c r="N441" s="11">
        <v>78</v>
      </c>
      <c r="O441" s="11">
        <v>3669.77</v>
      </c>
      <c r="P441" s="13">
        <f>CampaignData[[#This Row],[Revenue ($)]]/CampaignData[[#This Row],[Spend ($)]]</f>
        <v>2.5804017803778732</v>
      </c>
      <c r="Q441" s="11">
        <f>IFERROR(CampaignData[[#This Row],[Spend ($)]]/CampaignData[[#This Row],[Conversions]],0)</f>
        <v>18.23294871794872</v>
      </c>
      <c r="R441" s="10" t="s">
        <v>50</v>
      </c>
    </row>
    <row r="442" spans="2:18" x14ac:dyDescent="0.25">
      <c r="B442" s="8" t="s">
        <v>529</v>
      </c>
      <c r="C442" s="9">
        <v>46163</v>
      </c>
      <c r="D442" s="10" t="s">
        <v>78</v>
      </c>
      <c r="E442" s="10" t="s">
        <v>86</v>
      </c>
      <c r="F442" s="10" t="s">
        <v>58</v>
      </c>
      <c r="G442" s="10" t="s">
        <v>59</v>
      </c>
      <c r="H442" s="10" t="s">
        <v>69</v>
      </c>
      <c r="I442" s="11">
        <v>412.07</v>
      </c>
      <c r="J442" s="11">
        <v>412.07</v>
      </c>
      <c r="K442" s="12">
        <v>88220</v>
      </c>
      <c r="L442" s="12">
        <v>2871</v>
      </c>
      <c r="M442" s="15">
        <f>CampaignData[[#This Row],[Clicks]]/CampaignData[[#This Row],[Impressions]]</f>
        <v>3.2543640897755612E-2</v>
      </c>
      <c r="N442" s="11">
        <v>62</v>
      </c>
      <c r="O442" s="11">
        <v>3025.36</v>
      </c>
      <c r="P442" s="13">
        <f>CampaignData[[#This Row],[Revenue ($)]]/CampaignData[[#This Row],[Spend ($)]]</f>
        <v>7.3418593928216085</v>
      </c>
      <c r="Q442" s="11">
        <f>IFERROR(CampaignData[[#This Row],[Spend ($)]]/CampaignData[[#This Row],[Conversions]],0)</f>
        <v>6.6462903225806453</v>
      </c>
      <c r="R442" s="10" t="s">
        <v>50</v>
      </c>
    </row>
    <row r="443" spans="2:18" x14ac:dyDescent="0.25">
      <c r="B443" s="8" t="s">
        <v>530</v>
      </c>
      <c r="C443" s="9">
        <v>46163</v>
      </c>
      <c r="D443" s="10" t="s">
        <v>45</v>
      </c>
      <c r="E443" s="10" t="s">
        <v>137</v>
      </c>
      <c r="F443" s="10" t="s">
        <v>39</v>
      </c>
      <c r="G443" s="10" t="s">
        <v>48</v>
      </c>
      <c r="H443" s="10" t="s">
        <v>66</v>
      </c>
      <c r="I443" s="11">
        <v>1952.89</v>
      </c>
      <c r="J443" s="11">
        <v>19</v>
      </c>
      <c r="K443" s="12">
        <v>14459</v>
      </c>
      <c r="L443" s="12">
        <v>190</v>
      </c>
      <c r="M443" s="15">
        <f>CampaignData[[#This Row],[Clicks]]/CampaignData[[#This Row],[Impressions]]</f>
        <v>1.3140604467805518E-2</v>
      </c>
      <c r="N443" s="11">
        <v>3</v>
      </c>
      <c r="O443" s="11">
        <v>448.81</v>
      </c>
      <c r="P443" s="13">
        <f>CampaignData[[#This Row],[Revenue ($)]]/CampaignData[[#This Row],[Spend ($)]]</f>
        <v>23.62157894736842</v>
      </c>
      <c r="Q443" s="11">
        <f>IFERROR(CampaignData[[#This Row],[Spend ($)]]/CampaignData[[#This Row],[Conversions]],0)</f>
        <v>6.333333333333333</v>
      </c>
      <c r="R443" s="10" t="s">
        <v>50</v>
      </c>
    </row>
    <row r="444" spans="2:18" x14ac:dyDescent="0.25">
      <c r="B444" s="8" t="s">
        <v>531</v>
      </c>
      <c r="C444" s="9">
        <v>46164</v>
      </c>
      <c r="D444" s="10" t="s">
        <v>78</v>
      </c>
      <c r="E444" s="10" t="s">
        <v>90</v>
      </c>
      <c r="F444" s="10" t="s">
        <v>39</v>
      </c>
      <c r="G444" s="10" t="s">
        <v>81</v>
      </c>
      <c r="H444" s="10" t="s">
        <v>55</v>
      </c>
      <c r="I444" s="11">
        <v>1022.63</v>
      </c>
      <c r="J444" s="11">
        <v>1022.63</v>
      </c>
      <c r="K444" s="12">
        <v>143446</v>
      </c>
      <c r="L444" s="12">
        <v>1706</v>
      </c>
      <c r="M444" s="15">
        <f>CampaignData[[#This Row],[Clicks]]/CampaignData[[#This Row],[Impressions]]</f>
        <v>1.1892977148195139E-2</v>
      </c>
      <c r="N444" s="11">
        <v>57</v>
      </c>
      <c r="O444" s="11">
        <v>7116.34</v>
      </c>
      <c r="P444" s="13">
        <f>CampaignData[[#This Row],[Revenue ($)]]/CampaignData[[#This Row],[Spend ($)]]</f>
        <v>6.9588609761106168</v>
      </c>
      <c r="Q444" s="11">
        <f>IFERROR(CampaignData[[#This Row],[Spend ($)]]/CampaignData[[#This Row],[Conversions]],0)</f>
        <v>17.940877192982455</v>
      </c>
      <c r="R444" s="10" t="s">
        <v>67</v>
      </c>
    </row>
    <row r="445" spans="2:18" x14ac:dyDescent="0.25">
      <c r="B445" s="8" t="s">
        <v>532</v>
      </c>
      <c r="C445" s="9">
        <v>46164</v>
      </c>
      <c r="D445" s="10" t="s">
        <v>94</v>
      </c>
      <c r="E445" s="10" t="s">
        <v>53</v>
      </c>
      <c r="F445" s="10" t="s">
        <v>58</v>
      </c>
      <c r="G445" s="10" t="s">
        <v>81</v>
      </c>
      <c r="H445" s="10" t="s">
        <v>69</v>
      </c>
      <c r="I445" s="11">
        <v>3789.92</v>
      </c>
      <c r="J445" s="11">
        <v>326.7</v>
      </c>
      <c r="K445" s="12">
        <v>68032</v>
      </c>
      <c r="L445" s="12">
        <v>594</v>
      </c>
      <c r="M445" s="15">
        <f>CampaignData[[#This Row],[Clicks]]/CampaignData[[#This Row],[Impressions]]</f>
        <v>8.7311853245531507E-3</v>
      </c>
      <c r="N445" s="11">
        <v>9</v>
      </c>
      <c r="O445" s="11">
        <v>678.71</v>
      </c>
      <c r="P445" s="13">
        <f>CampaignData[[#This Row],[Revenue ($)]]/CampaignData[[#This Row],[Spend ($)]]</f>
        <v>2.0774716865625957</v>
      </c>
      <c r="Q445" s="11">
        <f>IFERROR(CampaignData[[#This Row],[Spend ($)]]/CampaignData[[#This Row],[Conversions]],0)</f>
        <v>36.299999999999997</v>
      </c>
      <c r="R445" s="10" t="s">
        <v>50</v>
      </c>
    </row>
    <row r="446" spans="2:18" x14ac:dyDescent="0.25">
      <c r="B446" s="8" t="s">
        <v>533</v>
      </c>
      <c r="C446" s="9">
        <v>46164</v>
      </c>
      <c r="D446" s="10" t="s">
        <v>52</v>
      </c>
      <c r="E446" s="10" t="s">
        <v>143</v>
      </c>
      <c r="F446" s="10" t="s">
        <v>72</v>
      </c>
      <c r="G446" s="10" t="s">
        <v>54</v>
      </c>
      <c r="H446" s="10" t="s">
        <v>66</v>
      </c>
      <c r="I446" s="11">
        <v>2709.29</v>
      </c>
      <c r="J446" s="11">
        <v>91.17</v>
      </c>
      <c r="K446" s="12">
        <v>12326</v>
      </c>
      <c r="L446" s="12">
        <v>147</v>
      </c>
      <c r="M446" s="15">
        <f>CampaignData[[#This Row],[Clicks]]/CampaignData[[#This Row],[Impressions]]</f>
        <v>1.1926010060035698E-2</v>
      </c>
      <c r="N446" s="11">
        <v>24</v>
      </c>
      <c r="O446" s="11">
        <v>4792.6099999999997</v>
      </c>
      <c r="P446" s="13">
        <f>CampaignData[[#This Row],[Revenue ($)]]/CampaignData[[#This Row],[Spend ($)]]</f>
        <v>52.567840298343746</v>
      </c>
      <c r="Q446" s="11">
        <f>IFERROR(CampaignData[[#This Row],[Spend ($)]]/CampaignData[[#This Row],[Conversions]],0)</f>
        <v>3.7987500000000001</v>
      </c>
      <c r="R446" s="10" t="s">
        <v>50</v>
      </c>
    </row>
    <row r="447" spans="2:18" x14ac:dyDescent="0.25">
      <c r="B447" s="8" t="s">
        <v>534</v>
      </c>
      <c r="C447" s="9">
        <v>46165</v>
      </c>
      <c r="D447" s="10" t="s">
        <v>63</v>
      </c>
      <c r="E447" s="10" t="s">
        <v>92</v>
      </c>
      <c r="F447" s="10" t="s">
        <v>65</v>
      </c>
      <c r="G447" s="10" t="s">
        <v>54</v>
      </c>
      <c r="H447" s="10" t="s">
        <v>66</v>
      </c>
      <c r="I447" s="11">
        <v>2607.9499999999998</v>
      </c>
      <c r="J447" s="11">
        <v>2607.9499999999998</v>
      </c>
      <c r="K447" s="12">
        <v>141865</v>
      </c>
      <c r="L447" s="12">
        <v>3132</v>
      </c>
      <c r="M447" s="15">
        <f>CampaignData[[#This Row],[Clicks]]/CampaignData[[#This Row],[Impressions]]</f>
        <v>2.2077327036266872E-2</v>
      </c>
      <c r="N447" s="11">
        <v>220</v>
      </c>
      <c r="O447" s="11">
        <v>45558.18</v>
      </c>
      <c r="P447" s="13">
        <f>CampaignData[[#This Row],[Revenue ($)]]/CampaignData[[#This Row],[Spend ($)]]</f>
        <v>17.468962211698845</v>
      </c>
      <c r="Q447" s="11">
        <f>IFERROR(CampaignData[[#This Row],[Spend ($)]]/CampaignData[[#This Row],[Conversions]],0)</f>
        <v>11.854318181818181</v>
      </c>
      <c r="R447" s="10" t="s">
        <v>50</v>
      </c>
    </row>
    <row r="448" spans="2:18" x14ac:dyDescent="0.25">
      <c r="B448" s="8" t="s">
        <v>535</v>
      </c>
      <c r="C448" s="9">
        <v>46166</v>
      </c>
      <c r="D448" s="10" t="s">
        <v>78</v>
      </c>
      <c r="E448" s="10" t="s">
        <v>121</v>
      </c>
      <c r="F448" s="10" t="s">
        <v>72</v>
      </c>
      <c r="G448" s="10" t="s">
        <v>59</v>
      </c>
      <c r="H448" s="10" t="s">
        <v>69</v>
      </c>
      <c r="I448" s="11">
        <v>3875.97</v>
      </c>
      <c r="J448" s="11">
        <v>1965.88</v>
      </c>
      <c r="K448" s="12">
        <v>37095</v>
      </c>
      <c r="L448" s="12">
        <v>1003</v>
      </c>
      <c r="M448" s="15">
        <f>CampaignData[[#This Row],[Clicks]]/CampaignData[[#This Row],[Impressions]]</f>
        <v>2.7038684458821943E-2</v>
      </c>
      <c r="N448" s="11">
        <v>25</v>
      </c>
      <c r="O448" s="11">
        <v>3713.75</v>
      </c>
      <c r="P448" s="13">
        <f>CampaignData[[#This Row],[Revenue ($)]]/CampaignData[[#This Row],[Spend ($)]]</f>
        <v>1.8891030988666653</v>
      </c>
      <c r="Q448" s="11">
        <f>IFERROR(CampaignData[[#This Row],[Spend ($)]]/CampaignData[[#This Row],[Conversions]],0)</f>
        <v>78.635199999999998</v>
      </c>
      <c r="R448" s="10" t="s">
        <v>50</v>
      </c>
    </row>
    <row r="449" spans="2:18" x14ac:dyDescent="0.25">
      <c r="B449" s="8" t="s">
        <v>536</v>
      </c>
      <c r="C449" s="9">
        <v>46166</v>
      </c>
      <c r="D449" s="10" t="s">
        <v>45</v>
      </c>
      <c r="E449" s="10" t="s">
        <v>71</v>
      </c>
      <c r="F449" s="10" t="s">
        <v>72</v>
      </c>
      <c r="G449" s="10" t="s">
        <v>54</v>
      </c>
      <c r="H449" s="10" t="s">
        <v>75</v>
      </c>
      <c r="I449" s="11">
        <v>450.92</v>
      </c>
      <c r="J449" s="11">
        <v>450.92</v>
      </c>
      <c r="K449" s="12">
        <v>111582</v>
      </c>
      <c r="L449" s="12">
        <v>4074</v>
      </c>
      <c r="M449" s="15">
        <f>CampaignData[[#This Row],[Clicks]]/CampaignData[[#This Row],[Impressions]]</f>
        <v>3.6511265257837287E-2</v>
      </c>
      <c r="N449" s="11">
        <v>77</v>
      </c>
      <c r="O449" s="11">
        <v>11140.52</v>
      </c>
      <c r="P449" s="13">
        <f>CampaignData[[#This Row],[Revenue ($)]]/CampaignData[[#This Row],[Spend ($)]]</f>
        <v>24.706200656435733</v>
      </c>
      <c r="Q449" s="11">
        <f>IFERROR(CampaignData[[#This Row],[Spend ($)]]/CampaignData[[#This Row],[Conversions]],0)</f>
        <v>5.856103896103896</v>
      </c>
      <c r="R449" s="10" t="s">
        <v>50</v>
      </c>
    </row>
    <row r="450" spans="2:18" x14ac:dyDescent="0.25">
      <c r="B450" s="8" t="s">
        <v>537</v>
      </c>
      <c r="C450" s="9">
        <v>46166</v>
      </c>
      <c r="D450" s="10" t="s">
        <v>52</v>
      </c>
      <c r="E450" s="10" t="s">
        <v>237</v>
      </c>
      <c r="F450" s="10" t="s">
        <v>58</v>
      </c>
      <c r="G450" s="10" t="s">
        <v>87</v>
      </c>
      <c r="H450" s="10" t="s">
        <v>66</v>
      </c>
      <c r="I450" s="11">
        <v>1197.17</v>
      </c>
      <c r="J450" s="11">
        <v>228.47</v>
      </c>
      <c r="K450" s="12">
        <v>26322</v>
      </c>
      <c r="L450" s="12">
        <v>774</v>
      </c>
      <c r="M450" s="15">
        <f>CampaignData[[#This Row],[Clicks]]/CampaignData[[#This Row],[Impressions]]</f>
        <v>2.9405060405744244E-2</v>
      </c>
      <c r="N450" s="11">
        <v>91</v>
      </c>
      <c r="O450" s="11">
        <v>7810.9</v>
      </c>
      <c r="P450" s="13">
        <f>CampaignData[[#This Row],[Revenue ($)]]/CampaignData[[#This Row],[Spend ($)]]</f>
        <v>34.187858362148205</v>
      </c>
      <c r="Q450" s="11">
        <f>IFERROR(CampaignData[[#This Row],[Spend ($)]]/CampaignData[[#This Row],[Conversions]],0)</f>
        <v>2.5106593406593407</v>
      </c>
      <c r="R450" s="10" t="s">
        <v>50</v>
      </c>
    </row>
    <row r="451" spans="2:18" x14ac:dyDescent="0.25">
      <c r="B451" s="8" t="s">
        <v>538</v>
      </c>
      <c r="C451" s="9">
        <v>46167</v>
      </c>
      <c r="D451" s="10" t="s">
        <v>45</v>
      </c>
      <c r="E451" s="10" t="s">
        <v>53</v>
      </c>
      <c r="F451" s="10" t="s">
        <v>58</v>
      </c>
      <c r="G451" s="10" t="s">
        <v>87</v>
      </c>
      <c r="H451" s="10" t="s">
        <v>75</v>
      </c>
      <c r="I451" s="11">
        <v>598.74</v>
      </c>
      <c r="J451" s="11">
        <v>138.6</v>
      </c>
      <c r="K451" s="12">
        <v>114451</v>
      </c>
      <c r="L451" s="12">
        <v>1155</v>
      </c>
      <c r="M451" s="15">
        <f>CampaignData[[#This Row],[Clicks]]/CampaignData[[#This Row],[Impressions]]</f>
        <v>1.0091654944037185E-2</v>
      </c>
      <c r="N451" s="11">
        <v>21</v>
      </c>
      <c r="O451" s="11">
        <v>2050.75</v>
      </c>
      <c r="P451" s="13">
        <f>CampaignData[[#This Row],[Revenue ($)]]/CampaignData[[#This Row],[Spend ($)]]</f>
        <v>14.796176046176047</v>
      </c>
      <c r="Q451" s="11">
        <f>IFERROR(CampaignData[[#This Row],[Spend ($)]]/CampaignData[[#This Row],[Conversions]],0)</f>
        <v>6.6</v>
      </c>
      <c r="R451" s="10" t="s">
        <v>67</v>
      </c>
    </row>
    <row r="452" spans="2:18" x14ac:dyDescent="0.25">
      <c r="B452" s="8" t="s">
        <v>539</v>
      </c>
      <c r="C452" s="9">
        <v>46168</v>
      </c>
      <c r="D452" s="10" t="s">
        <v>104</v>
      </c>
      <c r="E452" s="10" t="s">
        <v>214</v>
      </c>
      <c r="F452" s="10" t="s">
        <v>39</v>
      </c>
      <c r="G452" s="10" t="s">
        <v>48</v>
      </c>
      <c r="H452" s="10" t="s">
        <v>69</v>
      </c>
      <c r="I452" s="11">
        <v>975.31</v>
      </c>
      <c r="J452" s="11">
        <v>975.31</v>
      </c>
      <c r="K452" s="12">
        <v>77740</v>
      </c>
      <c r="L452" s="12">
        <v>2623</v>
      </c>
      <c r="M452" s="15">
        <f>CampaignData[[#This Row],[Clicks]]/CampaignData[[#This Row],[Impressions]]</f>
        <v>3.3740674041677389E-2</v>
      </c>
      <c r="N452" s="11">
        <v>80</v>
      </c>
      <c r="O452" s="11">
        <v>43537.73</v>
      </c>
      <c r="P452" s="13">
        <f>CampaignData[[#This Row],[Revenue ($)]]/CampaignData[[#This Row],[Spend ($)]]</f>
        <v>44.639888855850963</v>
      </c>
      <c r="Q452" s="11">
        <f>IFERROR(CampaignData[[#This Row],[Spend ($)]]/CampaignData[[#This Row],[Conversions]],0)</f>
        <v>12.191374999999999</v>
      </c>
      <c r="R452" s="10" t="s">
        <v>67</v>
      </c>
    </row>
    <row r="453" spans="2:18" x14ac:dyDescent="0.25">
      <c r="B453" s="8" t="s">
        <v>540</v>
      </c>
      <c r="C453" s="9">
        <v>46169</v>
      </c>
      <c r="D453" s="10" t="s">
        <v>94</v>
      </c>
      <c r="E453" s="10" t="s">
        <v>110</v>
      </c>
      <c r="F453" s="10" t="s">
        <v>72</v>
      </c>
      <c r="G453" s="10" t="s">
        <v>87</v>
      </c>
      <c r="H453" s="10" t="s">
        <v>66</v>
      </c>
      <c r="I453" s="11">
        <v>3673.93</v>
      </c>
      <c r="J453" s="11">
        <v>487.63</v>
      </c>
      <c r="K453" s="12">
        <v>76089</v>
      </c>
      <c r="L453" s="12">
        <v>1573</v>
      </c>
      <c r="M453" s="15">
        <f>CampaignData[[#This Row],[Clicks]]/CampaignData[[#This Row],[Impressions]]</f>
        <v>2.0673159063728002E-2</v>
      </c>
      <c r="N453" s="11">
        <v>18</v>
      </c>
      <c r="O453" s="11">
        <v>1115.76</v>
      </c>
      <c r="P453" s="13">
        <f>CampaignData[[#This Row],[Revenue ($)]]/CampaignData[[#This Row],[Spend ($)]]</f>
        <v>2.2881282939933967</v>
      </c>
      <c r="Q453" s="11">
        <f>IFERROR(CampaignData[[#This Row],[Spend ($)]]/CampaignData[[#This Row],[Conversions]],0)</f>
        <v>27.090555555555554</v>
      </c>
      <c r="R453" s="10" t="s">
        <v>50</v>
      </c>
    </row>
    <row r="454" spans="2:18" x14ac:dyDescent="0.25">
      <c r="B454" s="8" t="s">
        <v>541</v>
      </c>
      <c r="C454" s="9">
        <v>46169</v>
      </c>
      <c r="D454" s="10" t="s">
        <v>94</v>
      </c>
      <c r="E454" s="10" t="s">
        <v>84</v>
      </c>
      <c r="F454" s="10" t="s">
        <v>47</v>
      </c>
      <c r="G454" s="10" t="s">
        <v>87</v>
      </c>
      <c r="H454" s="10" t="s">
        <v>55</v>
      </c>
      <c r="I454" s="11">
        <v>487.21</v>
      </c>
      <c r="J454" s="11">
        <v>487.21</v>
      </c>
      <c r="K454" s="12">
        <v>138083</v>
      </c>
      <c r="L454" s="12">
        <v>5978</v>
      </c>
      <c r="M454" s="15">
        <f>CampaignData[[#This Row],[Clicks]]/CampaignData[[#This Row],[Impressions]]</f>
        <v>4.3292802155225484E-2</v>
      </c>
      <c r="N454" s="11">
        <v>167</v>
      </c>
      <c r="O454" s="11">
        <v>10715.26</v>
      </c>
      <c r="P454" s="13">
        <f>CampaignData[[#This Row],[Revenue ($)]]/CampaignData[[#This Row],[Spend ($)]]</f>
        <v>21.993103589827797</v>
      </c>
      <c r="Q454" s="11">
        <f>IFERROR(CampaignData[[#This Row],[Spend ($)]]/CampaignData[[#This Row],[Conversions]],0)</f>
        <v>2.9174251497005987</v>
      </c>
      <c r="R454" s="10" t="s">
        <v>50</v>
      </c>
    </row>
    <row r="455" spans="2:18" x14ac:dyDescent="0.25">
      <c r="B455" s="8" t="s">
        <v>542</v>
      </c>
      <c r="C455" s="9">
        <v>46170</v>
      </c>
      <c r="D455" s="10" t="s">
        <v>78</v>
      </c>
      <c r="E455" s="10" t="s">
        <v>86</v>
      </c>
      <c r="F455" s="10" t="s">
        <v>47</v>
      </c>
      <c r="G455" s="10" t="s">
        <v>54</v>
      </c>
      <c r="H455" s="10" t="s">
        <v>75</v>
      </c>
      <c r="I455" s="11">
        <v>4332.71</v>
      </c>
      <c r="J455" s="11">
        <v>4332.71</v>
      </c>
      <c r="K455" s="12">
        <v>103732</v>
      </c>
      <c r="L455" s="12">
        <v>2393</v>
      </c>
      <c r="M455" s="15">
        <f>CampaignData[[#This Row],[Clicks]]/CampaignData[[#This Row],[Impressions]]</f>
        <v>2.3069062584351985E-2</v>
      </c>
      <c r="N455" s="11">
        <v>42</v>
      </c>
      <c r="O455" s="11">
        <v>3077.35</v>
      </c>
      <c r="P455" s="13">
        <f>CampaignData[[#This Row],[Revenue ($)]]/CampaignData[[#This Row],[Spend ($)]]</f>
        <v>0.7102598604568503</v>
      </c>
      <c r="Q455" s="11">
        <f>IFERROR(CampaignData[[#This Row],[Spend ($)]]/CampaignData[[#This Row],[Conversions]],0)</f>
        <v>103.15976190476191</v>
      </c>
      <c r="R455" s="10" t="s">
        <v>56</v>
      </c>
    </row>
    <row r="456" spans="2:18" x14ac:dyDescent="0.25">
      <c r="B456" s="8" t="s">
        <v>543</v>
      </c>
      <c r="C456" s="9">
        <v>46170</v>
      </c>
      <c r="D456" s="10" t="s">
        <v>45</v>
      </c>
      <c r="E456" s="10" t="s">
        <v>137</v>
      </c>
      <c r="F456" s="10" t="s">
        <v>39</v>
      </c>
      <c r="G456" s="10" t="s">
        <v>54</v>
      </c>
      <c r="H456" s="10" t="s">
        <v>55</v>
      </c>
      <c r="I456" s="11">
        <v>4033.89</v>
      </c>
      <c r="J456" s="11">
        <v>45.01</v>
      </c>
      <c r="K456" s="12">
        <v>74249</v>
      </c>
      <c r="L456" s="12">
        <v>643</v>
      </c>
      <c r="M456" s="15">
        <f>CampaignData[[#This Row],[Clicks]]/CampaignData[[#This Row],[Impressions]]</f>
        <v>8.6600492935931805E-3</v>
      </c>
      <c r="N456" s="11">
        <v>11</v>
      </c>
      <c r="O456" s="11">
        <v>1840.43</v>
      </c>
      <c r="P456" s="13">
        <f>CampaignData[[#This Row],[Revenue ($)]]/CampaignData[[#This Row],[Spend ($)]]</f>
        <v>40.889357920462125</v>
      </c>
      <c r="Q456" s="11">
        <f>IFERROR(CampaignData[[#This Row],[Spend ($)]]/CampaignData[[#This Row],[Conversions]],0)</f>
        <v>4.0918181818181818</v>
      </c>
      <c r="R456" s="10" t="s">
        <v>67</v>
      </c>
    </row>
    <row r="457" spans="2:18" x14ac:dyDescent="0.25">
      <c r="B457" s="8" t="s">
        <v>544</v>
      </c>
      <c r="C457" s="9">
        <v>46171</v>
      </c>
      <c r="D457" s="10" t="s">
        <v>78</v>
      </c>
      <c r="E457" s="10" t="s">
        <v>90</v>
      </c>
      <c r="F457" s="10" t="s">
        <v>39</v>
      </c>
      <c r="G457" s="10" t="s">
        <v>87</v>
      </c>
      <c r="H457" s="10" t="s">
        <v>69</v>
      </c>
      <c r="I457" s="11">
        <v>1091.78</v>
      </c>
      <c r="J457" s="11">
        <v>175.35</v>
      </c>
      <c r="K457" s="12">
        <v>18697</v>
      </c>
      <c r="L457" s="12">
        <v>167</v>
      </c>
      <c r="M457" s="15">
        <f>CampaignData[[#This Row],[Clicks]]/CampaignData[[#This Row],[Impressions]]</f>
        <v>8.9319142108359624E-3</v>
      </c>
      <c r="N457" s="11">
        <v>2</v>
      </c>
      <c r="O457" s="11">
        <v>196.92</v>
      </c>
      <c r="P457" s="13">
        <f>CampaignData[[#This Row],[Revenue ($)]]/CampaignData[[#This Row],[Spend ($)]]</f>
        <v>1.123011120615911</v>
      </c>
      <c r="Q457" s="11">
        <f>IFERROR(CampaignData[[#This Row],[Spend ($)]]/CampaignData[[#This Row],[Conversions]],0)</f>
        <v>87.674999999999997</v>
      </c>
      <c r="R457" s="10" t="s">
        <v>50</v>
      </c>
    </row>
    <row r="458" spans="2:18" x14ac:dyDescent="0.25">
      <c r="B458" s="8" t="s">
        <v>545</v>
      </c>
      <c r="C458" s="9">
        <v>46171</v>
      </c>
      <c r="D458" s="10" t="s">
        <v>94</v>
      </c>
      <c r="E458" s="10" t="s">
        <v>53</v>
      </c>
      <c r="F458" s="10" t="s">
        <v>72</v>
      </c>
      <c r="G458" s="10" t="s">
        <v>59</v>
      </c>
      <c r="H458" s="10" t="s">
        <v>49</v>
      </c>
      <c r="I458" s="11">
        <v>1595.18</v>
      </c>
      <c r="J458" s="11">
        <v>1595.18</v>
      </c>
      <c r="K458" s="12">
        <v>93693</v>
      </c>
      <c r="L458" s="12">
        <v>2360</v>
      </c>
      <c r="M458" s="15">
        <f>CampaignData[[#This Row],[Clicks]]/CampaignData[[#This Row],[Impressions]]</f>
        <v>2.5188648031336386E-2</v>
      </c>
      <c r="N458" s="11">
        <v>61</v>
      </c>
      <c r="O458" s="11">
        <v>3791.52</v>
      </c>
      <c r="P458" s="13">
        <f>CampaignData[[#This Row],[Revenue ($)]]/CampaignData[[#This Row],[Spend ($)]]</f>
        <v>2.3768602916285309</v>
      </c>
      <c r="Q458" s="11">
        <f>IFERROR(CampaignData[[#This Row],[Spend ($)]]/CampaignData[[#This Row],[Conversions]],0)</f>
        <v>26.15049180327869</v>
      </c>
      <c r="R458" s="10" t="s">
        <v>67</v>
      </c>
    </row>
    <row r="459" spans="2:18" x14ac:dyDescent="0.25">
      <c r="B459" s="8" t="s">
        <v>546</v>
      </c>
      <c r="C459" s="9">
        <v>46172</v>
      </c>
      <c r="D459" s="10" t="s">
        <v>63</v>
      </c>
      <c r="E459" s="10" t="s">
        <v>92</v>
      </c>
      <c r="F459" s="10" t="s">
        <v>72</v>
      </c>
      <c r="G459" s="10" t="s">
        <v>87</v>
      </c>
      <c r="H459" s="10" t="s">
        <v>69</v>
      </c>
      <c r="I459" s="11">
        <v>1466.75</v>
      </c>
      <c r="J459" s="11">
        <v>1466.75</v>
      </c>
      <c r="K459" s="12">
        <v>114271</v>
      </c>
      <c r="L459" s="12">
        <v>3512</v>
      </c>
      <c r="M459" s="15">
        <f>CampaignData[[#This Row],[Clicks]]/CampaignData[[#This Row],[Impressions]]</f>
        <v>3.0733956996963359E-2</v>
      </c>
      <c r="N459" s="11">
        <v>217</v>
      </c>
      <c r="O459" s="11">
        <v>40224.559999999998</v>
      </c>
      <c r="P459" s="13">
        <f>CampaignData[[#This Row],[Revenue ($)]]/CampaignData[[#This Row],[Spend ($)]]</f>
        <v>27.424278166013295</v>
      </c>
      <c r="Q459" s="11">
        <f>IFERROR(CampaignData[[#This Row],[Spend ($)]]/CampaignData[[#This Row],[Conversions]],0)</f>
        <v>6.7592165898617509</v>
      </c>
      <c r="R459" s="10" t="s">
        <v>50</v>
      </c>
    </row>
    <row r="460" spans="2:18" x14ac:dyDescent="0.25">
      <c r="B460" s="8" t="s">
        <v>547</v>
      </c>
      <c r="C460" s="9">
        <v>46173</v>
      </c>
      <c r="D460" s="10" t="s">
        <v>78</v>
      </c>
      <c r="E460" s="10" t="s">
        <v>121</v>
      </c>
      <c r="F460" s="10" t="s">
        <v>58</v>
      </c>
      <c r="G460" s="10" t="s">
        <v>87</v>
      </c>
      <c r="H460" s="10" t="s">
        <v>66</v>
      </c>
      <c r="I460" s="11">
        <v>331.44</v>
      </c>
      <c r="J460" s="11">
        <v>331.44</v>
      </c>
      <c r="K460" s="12">
        <v>147455</v>
      </c>
      <c r="L460" s="12">
        <v>6289</v>
      </c>
      <c r="M460" s="15">
        <f>CampaignData[[#This Row],[Clicks]]/CampaignData[[#This Row],[Impressions]]</f>
        <v>4.2650300091553357E-2</v>
      </c>
      <c r="N460" s="11">
        <v>215</v>
      </c>
      <c r="O460" s="11">
        <v>10453.48</v>
      </c>
      <c r="P460" s="13">
        <f>CampaignData[[#This Row],[Revenue ($)]]/CampaignData[[#This Row],[Spend ($)]]</f>
        <v>31.539584841902002</v>
      </c>
      <c r="Q460" s="11">
        <f>IFERROR(CampaignData[[#This Row],[Spend ($)]]/CampaignData[[#This Row],[Conversions]],0)</f>
        <v>1.5415813953488371</v>
      </c>
      <c r="R460" s="10" t="s">
        <v>56</v>
      </c>
    </row>
    <row r="461" spans="2:18" x14ac:dyDescent="0.25">
      <c r="B461" s="8" t="s">
        <v>548</v>
      </c>
      <c r="C461" s="9">
        <v>46173</v>
      </c>
      <c r="D461" s="10" t="s">
        <v>45</v>
      </c>
      <c r="E461" s="10" t="s">
        <v>71</v>
      </c>
      <c r="F461" s="10" t="s">
        <v>58</v>
      </c>
      <c r="G461" s="10" t="s">
        <v>54</v>
      </c>
      <c r="H461" s="10" t="s">
        <v>75</v>
      </c>
      <c r="I461" s="11">
        <v>1176.6500000000001</v>
      </c>
      <c r="J461" s="11">
        <v>69.95</v>
      </c>
      <c r="K461" s="12">
        <v>23784</v>
      </c>
      <c r="L461" s="12">
        <v>1399</v>
      </c>
      <c r="M461" s="15">
        <f>CampaignData[[#This Row],[Clicks]]/CampaignData[[#This Row],[Impressions]]</f>
        <v>5.8821056172216619E-2</v>
      </c>
      <c r="N461" s="11">
        <v>11</v>
      </c>
      <c r="O461" s="11">
        <v>1212.28</v>
      </c>
      <c r="P461" s="13">
        <f>CampaignData[[#This Row],[Revenue ($)]]/CampaignData[[#This Row],[Spend ($)]]</f>
        <v>17.330664760543243</v>
      </c>
      <c r="Q461" s="11">
        <f>IFERROR(CampaignData[[#This Row],[Spend ($)]]/CampaignData[[#This Row],[Conversions]],0)</f>
        <v>6.3590909090909093</v>
      </c>
      <c r="R461" s="10" t="s">
        <v>50</v>
      </c>
    </row>
    <row r="462" spans="2:18" x14ac:dyDescent="0.25">
      <c r="B462" s="8" t="s">
        <v>549</v>
      </c>
      <c r="C462" s="9">
        <v>46173</v>
      </c>
      <c r="D462" s="10" t="s">
        <v>52</v>
      </c>
      <c r="E462" s="10" t="s">
        <v>237</v>
      </c>
      <c r="F462" s="10" t="s">
        <v>72</v>
      </c>
      <c r="G462" s="10" t="s">
        <v>81</v>
      </c>
      <c r="H462" s="10" t="s">
        <v>55</v>
      </c>
      <c r="I462" s="11">
        <v>698.45</v>
      </c>
      <c r="J462" s="11">
        <v>150.85</v>
      </c>
      <c r="K462" s="12">
        <v>16179</v>
      </c>
      <c r="L462" s="12">
        <v>419</v>
      </c>
      <c r="M462" s="15">
        <f>CampaignData[[#This Row],[Clicks]]/CampaignData[[#This Row],[Impressions]]</f>
        <v>2.5897768712528586E-2</v>
      </c>
      <c r="N462" s="11">
        <v>30</v>
      </c>
      <c r="O462" s="11">
        <v>2572.6</v>
      </c>
      <c r="P462" s="13">
        <f>CampaignData[[#This Row],[Revenue ($)]]/CampaignData[[#This Row],[Spend ($)]]</f>
        <v>17.054027179317202</v>
      </c>
      <c r="Q462" s="11">
        <f>IFERROR(CampaignData[[#This Row],[Spend ($)]]/CampaignData[[#This Row],[Conversions]],0)</f>
        <v>5.0283333333333333</v>
      </c>
      <c r="R462" s="10" t="s">
        <v>50</v>
      </c>
    </row>
    <row r="463" spans="2:18" x14ac:dyDescent="0.25">
      <c r="B463" s="8" t="s">
        <v>550</v>
      </c>
      <c r="C463" s="9">
        <v>46174</v>
      </c>
      <c r="D463" s="10" t="s">
        <v>45</v>
      </c>
      <c r="E463" s="10" t="s">
        <v>53</v>
      </c>
      <c r="F463" s="10" t="s">
        <v>72</v>
      </c>
      <c r="G463" s="10" t="s">
        <v>48</v>
      </c>
      <c r="H463" s="10" t="s">
        <v>69</v>
      </c>
      <c r="I463" s="11">
        <v>1710.65</v>
      </c>
      <c r="J463" s="11">
        <v>388.93</v>
      </c>
      <c r="K463" s="12">
        <v>82169</v>
      </c>
      <c r="L463" s="12">
        <v>1691</v>
      </c>
      <c r="M463" s="15">
        <f>CampaignData[[#This Row],[Clicks]]/CampaignData[[#This Row],[Impressions]]</f>
        <v>2.0579537295086953E-2</v>
      </c>
      <c r="N463" s="11">
        <v>29</v>
      </c>
      <c r="O463" s="11">
        <v>1805.32</v>
      </c>
      <c r="P463" s="13">
        <f>CampaignData[[#This Row],[Revenue ($)]]/CampaignData[[#This Row],[Spend ($)]]</f>
        <v>4.6417607281515956</v>
      </c>
      <c r="Q463" s="11">
        <f>IFERROR(CampaignData[[#This Row],[Spend ($)]]/CampaignData[[#This Row],[Conversions]],0)</f>
        <v>13.411379310344827</v>
      </c>
      <c r="R463" s="10" t="s">
        <v>56</v>
      </c>
    </row>
    <row r="464" spans="2:18" x14ac:dyDescent="0.25">
      <c r="B464" s="8" t="s">
        <v>551</v>
      </c>
      <c r="C464" s="9">
        <v>46175</v>
      </c>
      <c r="D464" s="10" t="s">
        <v>104</v>
      </c>
      <c r="E464" s="10" t="s">
        <v>214</v>
      </c>
      <c r="F464" s="10" t="s">
        <v>39</v>
      </c>
      <c r="G464" s="10" t="s">
        <v>81</v>
      </c>
      <c r="H464" s="10" t="s">
        <v>55</v>
      </c>
      <c r="I464" s="11">
        <v>4183.1899999999996</v>
      </c>
      <c r="J464" s="11">
        <v>3881.43</v>
      </c>
      <c r="K464" s="12">
        <v>10389</v>
      </c>
      <c r="L464" s="12">
        <v>549</v>
      </c>
      <c r="M464" s="15">
        <f>CampaignData[[#This Row],[Clicks]]/CampaignData[[#This Row],[Impressions]]</f>
        <v>5.2844354605833095E-2</v>
      </c>
      <c r="N464" s="11">
        <v>36</v>
      </c>
      <c r="O464" s="11">
        <v>20438.79</v>
      </c>
      <c r="P464" s="13">
        <f>CampaignData[[#This Row],[Revenue ($)]]/CampaignData[[#This Row],[Spend ($)]]</f>
        <v>5.2657886397539055</v>
      </c>
      <c r="Q464" s="11">
        <f>IFERROR(CampaignData[[#This Row],[Spend ($)]]/CampaignData[[#This Row],[Conversions]],0)</f>
        <v>107.8175</v>
      </c>
      <c r="R464" s="10" t="s">
        <v>50</v>
      </c>
    </row>
    <row r="465" spans="2:18" x14ac:dyDescent="0.25">
      <c r="B465" s="8" t="s">
        <v>552</v>
      </c>
      <c r="C465" s="9">
        <v>46176</v>
      </c>
      <c r="D465" s="10" t="s">
        <v>94</v>
      </c>
      <c r="E465" s="10" t="s">
        <v>110</v>
      </c>
      <c r="F465" s="10" t="s">
        <v>65</v>
      </c>
      <c r="G465" s="10" t="s">
        <v>81</v>
      </c>
      <c r="H465" s="10" t="s">
        <v>66</v>
      </c>
      <c r="I465" s="11">
        <v>3663.06</v>
      </c>
      <c r="J465" s="11">
        <v>2658.82</v>
      </c>
      <c r="K465" s="12">
        <v>119851</v>
      </c>
      <c r="L465" s="12">
        <v>7186</v>
      </c>
      <c r="M465" s="15">
        <f>CampaignData[[#This Row],[Clicks]]/CampaignData[[#This Row],[Impressions]]</f>
        <v>5.9957780911298192E-2</v>
      </c>
      <c r="N465" s="11">
        <v>72</v>
      </c>
      <c r="O465" s="11">
        <v>7076.75</v>
      </c>
      <c r="P465" s="13">
        <f>CampaignData[[#This Row],[Revenue ($)]]/CampaignData[[#This Row],[Spend ($)]]</f>
        <v>2.6616130463889993</v>
      </c>
      <c r="Q465" s="11">
        <f>IFERROR(CampaignData[[#This Row],[Spend ($)]]/CampaignData[[#This Row],[Conversions]],0)</f>
        <v>36.928055555555559</v>
      </c>
      <c r="R465" s="10" t="s">
        <v>50</v>
      </c>
    </row>
    <row r="466" spans="2:18" x14ac:dyDescent="0.25">
      <c r="B466" s="8" t="s">
        <v>553</v>
      </c>
      <c r="C466" s="9">
        <v>46176</v>
      </c>
      <c r="D466" s="10" t="s">
        <v>94</v>
      </c>
      <c r="E466" s="10" t="s">
        <v>84</v>
      </c>
      <c r="F466" s="10" t="s">
        <v>72</v>
      </c>
      <c r="G466" s="10" t="s">
        <v>48</v>
      </c>
      <c r="H466" s="10" t="s">
        <v>66</v>
      </c>
      <c r="I466" s="11">
        <v>1261.3900000000001</v>
      </c>
      <c r="J466" s="11">
        <v>1159.4000000000001</v>
      </c>
      <c r="K466" s="12">
        <v>31509</v>
      </c>
      <c r="L466" s="12">
        <v>1705</v>
      </c>
      <c r="M466" s="15">
        <f>CampaignData[[#This Row],[Clicks]]/CampaignData[[#This Row],[Impressions]]</f>
        <v>5.4111523691643661E-2</v>
      </c>
      <c r="N466" s="11">
        <v>45</v>
      </c>
      <c r="O466" s="11">
        <v>4261.04</v>
      </c>
      <c r="P466" s="13">
        <f>CampaignData[[#This Row],[Revenue ($)]]/CampaignData[[#This Row],[Spend ($)]]</f>
        <v>3.6752113161980331</v>
      </c>
      <c r="Q466" s="11">
        <f>IFERROR(CampaignData[[#This Row],[Spend ($)]]/CampaignData[[#This Row],[Conversions]],0)</f>
        <v>25.764444444444447</v>
      </c>
      <c r="R466" s="10" t="s">
        <v>67</v>
      </c>
    </row>
    <row r="467" spans="2:18" x14ac:dyDescent="0.25">
      <c r="B467" s="8" t="s">
        <v>554</v>
      </c>
      <c r="C467" s="9">
        <v>46177</v>
      </c>
      <c r="D467" s="10" t="s">
        <v>78</v>
      </c>
      <c r="E467" s="10" t="s">
        <v>86</v>
      </c>
      <c r="F467" s="10" t="s">
        <v>47</v>
      </c>
      <c r="G467" s="10" t="s">
        <v>87</v>
      </c>
      <c r="H467" s="10" t="s">
        <v>49</v>
      </c>
      <c r="I467" s="11">
        <v>3705.58</v>
      </c>
      <c r="J467" s="11">
        <v>415.38</v>
      </c>
      <c r="K467" s="12">
        <v>27880</v>
      </c>
      <c r="L467" s="12">
        <v>903</v>
      </c>
      <c r="M467" s="15">
        <f>CampaignData[[#This Row],[Clicks]]/CampaignData[[#This Row],[Impressions]]</f>
        <v>3.2388809182209467E-2</v>
      </c>
      <c r="N467" s="11">
        <v>14</v>
      </c>
      <c r="O467" s="11">
        <v>870.48</v>
      </c>
      <c r="P467" s="13">
        <f>CampaignData[[#This Row],[Revenue ($)]]/CampaignData[[#This Row],[Spend ($)]]</f>
        <v>2.0956232847031635</v>
      </c>
      <c r="Q467" s="11">
        <f>IFERROR(CampaignData[[#This Row],[Spend ($)]]/CampaignData[[#This Row],[Conversions]],0)</f>
        <v>29.669999999999998</v>
      </c>
      <c r="R467" s="10" t="s">
        <v>67</v>
      </c>
    </row>
    <row r="468" spans="2:18" x14ac:dyDescent="0.25">
      <c r="B468" s="8" t="s">
        <v>555</v>
      </c>
      <c r="C468" s="9">
        <v>46177</v>
      </c>
      <c r="D468" s="10" t="s">
        <v>45</v>
      </c>
      <c r="E468" s="10" t="s">
        <v>137</v>
      </c>
      <c r="F468" s="10" t="s">
        <v>58</v>
      </c>
      <c r="G468" s="10" t="s">
        <v>87</v>
      </c>
      <c r="H468" s="10" t="s">
        <v>66</v>
      </c>
      <c r="I468" s="11">
        <v>763.32</v>
      </c>
      <c r="J468" s="11">
        <v>278.8</v>
      </c>
      <c r="K468" s="12">
        <v>83520</v>
      </c>
      <c r="L468" s="12">
        <v>1394</v>
      </c>
      <c r="M468" s="15">
        <f>CampaignData[[#This Row],[Clicks]]/CampaignData[[#This Row],[Impressions]]</f>
        <v>1.6690613026819925E-2</v>
      </c>
      <c r="N468" s="11">
        <v>18</v>
      </c>
      <c r="O468" s="11">
        <v>2965.88</v>
      </c>
      <c r="P468" s="13">
        <f>CampaignData[[#This Row],[Revenue ($)]]/CampaignData[[#This Row],[Spend ($)]]</f>
        <v>10.638020086083214</v>
      </c>
      <c r="Q468" s="11">
        <f>IFERROR(CampaignData[[#This Row],[Spend ($)]]/CampaignData[[#This Row],[Conversions]],0)</f>
        <v>15.488888888888889</v>
      </c>
      <c r="R468" s="10" t="s">
        <v>50</v>
      </c>
    </row>
    <row r="469" spans="2:18" x14ac:dyDescent="0.25">
      <c r="B469" s="8" t="s">
        <v>556</v>
      </c>
      <c r="C469" s="9">
        <v>46178</v>
      </c>
      <c r="D469" s="10" t="s">
        <v>94</v>
      </c>
      <c r="E469" s="10" t="s">
        <v>53</v>
      </c>
      <c r="F469" s="10" t="s">
        <v>47</v>
      </c>
      <c r="G469" s="10" t="s">
        <v>54</v>
      </c>
      <c r="H469" s="10" t="s">
        <v>55</v>
      </c>
      <c r="I469" s="11">
        <v>1499.21</v>
      </c>
      <c r="J469" s="11">
        <v>182.72</v>
      </c>
      <c r="K469" s="12">
        <v>9691</v>
      </c>
      <c r="L469" s="12">
        <v>571</v>
      </c>
      <c r="M469" s="15">
        <f>CampaignData[[#This Row],[Clicks]]/CampaignData[[#This Row],[Impressions]]</f>
        <v>5.8920648023939738E-2</v>
      </c>
      <c r="N469" s="11">
        <v>8</v>
      </c>
      <c r="O469" s="11">
        <v>762.92</v>
      </c>
      <c r="P469" s="13">
        <f>CampaignData[[#This Row],[Revenue ($)]]/CampaignData[[#This Row],[Spend ($)]]</f>
        <v>4.1753502626970223</v>
      </c>
      <c r="Q469" s="11">
        <f>IFERROR(CampaignData[[#This Row],[Spend ($)]]/CampaignData[[#This Row],[Conversions]],0)</f>
        <v>22.84</v>
      </c>
      <c r="R469" s="10" t="s">
        <v>50</v>
      </c>
    </row>
    <row r="470" spans="2:18" x14ac:dyDescent="0.25">
      <c r="B470" s="8" t="s">
        <v>557</v>
      </c>
      <c r="C470" s="9">
        <v>46179</v>
      </c>
      <c r="D470" s="10" t="s">
        <v>63</v>
      </c>
      <c r="E470" s="10" t="s">
        <v>92</v>
      </c>
      <c r="F470" s="10" t="s">
        <v>39</v>
      </c>
      <c r="G470" s="10" t="s">
        <v>54</v>
      </c>
      <c r="H470" s="10" t="s">
        <v>75</v>
      </c>
      <c r="I470" s="11">
        <v>4997.79</v>
      </c>
      <c r="J470" s="11">
        <v>4997.79</v>
      </c>
      <c r="K470" s="12">
        <v>24810</v>
      </c>
      <c r="L470" s="12">
        <v>916</v>
      </c>
      <c r="M470" s="15">
        <f>CampaignData[[#This Row],[Clicks]]/CampaignData[[#This Row],[Impressions]]</f>
        <v>3.6920596533655786E-2</v>
      </c>
      <c r="N470" s="11">
        <v>80</v>
      </c>
      <c r="O470" s="11">
        <v>12068.11</v>
      </c>
      <c r="P470" s="13">
        <f>CampaignData[[#This Row],[Revenue ($)]]/CampaignData[[#This Row],[Spend ($)]]</f>
        <v>2.4146892926673593</v>
      </c>
      <c r="Q470" s="11">
        <f>IFERROR(CampaignData[[#This Row],[Spend ($)]]/CampaignData[[#This Row],[Conversions]],0)</f>
        <v>62.472375</v>
      </c>
      <c r="R470" s="10" t="s">
        <v>56</v>
      </c>
    </row>
    <row r="471" spans="2:18" x14ac:dyDescent="0.25">
      <c r="B471" s="8" t="s">
        <v>558</v>
      </c>
      <c r="C471" s="9">
        <v>46180</v>
      </c>
      <c r="D471" s="10" t="s">
        <v>78</v>
      </c>
      <c r="E471" s="10" t="s">
        <v>121</v>
      </c>
      <c r="F471" s="10" t="s">
        <v>58</v>
      </c>
      <c r="G471" s="10" t="s">
        <v>81</v>
      </c>
      <c r="H471" s="10" t="s">
        <v>49</v>
      </c>
      <c r="I471" s="11">
        <v>1311.61</v>
      </c>
      <c r="J471" s="11">
        <v>1311.61</v>
      </c>
      <c r="K471" s="12">
        <v>72920</v>
      </c>
      <c r="L471" s="12">
        <v>3182</v>
      </c>
      <c r="M471" s="15">
        <f>CampaignData[[#This Row],[Clicks]]/CampaignData[[#This Row],[Impressions]]</f>
        <v>4.3636862314865604E-2</v>
      </c>
      <c r="N471" s="11">
        <v>74</v>
      </c>
      <c r="O471" s="11">
        <v>9734.25</v>
      </c>
      <c r="P471" s="13">
        <f>CampaignData[[#This Row],[Revenue ($)]]/CampaignData[[#This Row],[Spend ($)]]</f>
        <v>7.4216039828912566</v>
      </c>
      <c r="Q471" s="11">
        <f>IFERROR(CampaignData[[#This Row],[Spend ($)]]/CampaignData[[#This Row],[Conversions]],0)</f>
        <v>17.724459459459457</v>
      </c>
      <c r="R471" s="10" t="s">
        <v>67</v>
      </c>
    </row>
    <row r="472" spans="2:18" x14ac:dyDescent="0.25">
      <c r="B472" s="8" t="s">
        <v>559</v>
      </c>
      <c r="C472" s="9">
        <v>46180</v>
      </c>
      <c r="D472" s="10" t="s">
        <v>45</v>
      </c>
      <c r="E472" s="10" t="s">
        <v>71</v>
      </c>
      <c r="F472" s="10" t="s">
        <v>58</v>
      </c>
      <c r="G472" s="10" t="s">
        <v>87</v>
      </c>
      <c r="H472" s="10" t="s">
        <v>49</v>
      </c>
      <c r="I472" s="11">
        <v>4658.1899999999996</v>
      </c>
      <c r="J472" s="11">
        <v>230.72</v>
      </c>
      <c r="K472" s="12">
        <v>35555</v>
      </c>
      <c r="L472" s="12">
        <v>1648</v>
      </c>
      <c r="M472" s="15">
        <f>CampaignData[[#This Row],[Clicks]]/CampaignData[[#This Row],[Impressions]]</f>
        <v>4.6350724230066094E-2</v>
      </c>
      <c r="N472" s="11">
        <v>11</v>
      </c>
      <c r="O472" s="11">
        <v>673.09</v>
      </c>
      <c r="P472" s="13">
        <f>CampaignData[[#This Row],[Revenue ($)]]/CampaignData[[#This Row],[Spend ($)]]</f>
        <v>2.9173457004160888</v>
      </c>
      <c r="Q472" s="11">
        <f>IFERROR(CampaignData[[#This Row],[Spend ($)]]/CampaignData[[#This Row],[Conversions]],0)</f>
        <v>20.974545454545453</v>
      </c>
      <c r="R472" s="10" t="s">
        <v>56</v>
      </c>
    </row>
    <row r="473" spans="2:18" x14ac:dyDescent="0.25">
      <c r="B473" s="8" t="s">
        <v>560</v>
      </c>
      <c r="C473" s="9">
        <v>46180</v>
      </c>
      <c r="D473" s="10" t="s">
        <v>52</v>
      </c>
      <c r="E473" s="10" t="s">
        <v>237</v>
      </c>
      <c r="F473" s="10" t="s">
        <v>72</v>
      </c>
      <c r="G473" s="10" t="s">
        <v>81</v>
      </c>
      <c r="H473" s="10" t="s">
        <v>75</v>
      </c>
      <c r="I473" s="11">
        <v>896.52</v>
      </c>
      <c r="J473" s="11">
        <v>120.22</v>
      </c>
      <c r="K473" s="12">
        <v>6262</v>
      </c>
      <c r="L473" s="12">
        <v>232</v>
      </c>
      <c r="M473" s="15">
        <f>CampaignData[[#This Row],[Clicks]]/CampaignData[[#This Row],[Impressions]]</f>
        <v>3.7048866176940275E-2</v>
      </c>
      <c r="N473" s="11">
        <v>30</v>
      </c>
      <c r="O473" s="11">
        <v>3735.54</v>
      </c>
      <c r="P473" s="13">
        <f>CampaignData[[#This Row],[Revenue ($)]]/CampaignData[[#This Row],[Spend ($)]]</f>
        <v>31.072533688238231</v>
      </c>
      <c r="Q473" s="11">
        <f>IFERROR(CampaignData[[#This Row],[Spend ($)]]/CampaignData[[#This Row],[Conversions]],0)</f>
        <v>4.0073333333333334</v>
      </c>
      <c r="R473" s="10" t="s">
        <v>50</v>
      </c>
    </row>
    <row r="474" spans="2:18" x14ac:dyDescent="0.25">
      <c r="B474" s="8" t="s">
        <v>561</v>
      </c>
      <c r="C474" s="9">
        <v>46184</v>
      </c>
      <c r="D474" s="10" t="s">
        <v>78</v>
      </c>
      <c r="E474" s="10" t="s">
        <v>86</v>
      </c>
      <c r="F474" s="10" t="s">
        <v>65</v>
      </c>
      <c r="G474" s="10" t="s">
        <v>87</v>
      </c>
      <c r="H474" s="10" t="s">
        <v>69</v>
      </c>
      <c r="I474" s="11">
        <v>2600.4</v>
      </c>
      <c r="J474" s="11">
        <v>428.34</v>
      </c>
      <c r="K474" s="12">
        <v>43127</v>
      </c>
      <c r="L474" s="12">
        <v>354</v>
      </c>
      <c r="M474" s="15">
        <f>CampaignData[[#This Row],[Clicks]]/CampaignData[[#This Row],[Impressions]]</f>
        <v>8.2083149766967334E-3</v>
      </c>
      <c r="N474" s="11">
        <v>11</v>
      </c>
      <c r="O474" s="11">
        <v>948.26</v>
      </c>
      <c r="P474" s="13">
        <f>CampaignData[[#This Row],[Revenue ($)]]/CampaignData[[#This Row],[Spend ($)]]</f>
        <v>2.2138021198113651</v>
      </c>
      <c r="Q474" s="11">
        <f>IFERROR(CampaignData[[#This Row],[Spend ($)]]/CampaignData[[#This Row],[Conversions]],0)</f>
        <v>38.94</v>
      </c>
      <c r="R474" s="10" t="s">
        <v>50</v>
      </c>
    </row>
    <row r="475" spans="2:18" x14ac:dyDescent="0.25">
      <c r="B475" s="8" t="s">
        <v>562</v>
      </c>
      <c r="C475" s="9">
        <v>46184</v>
      </c>
      <c r="D475" s="10" t="s">
        <v>45</v>
      </c>
      <c r="E475" s="10" t="s">
        <v>137</v>
      </c>
      <c r="F475" s="10" t="s">
        <v>72</v>
      </c>
      <c r="G475" s="10" t="s">
        <v>81</v>
      </c>
      <c r="H475" s="10" t="s">
        <v>49</v>
      </c>
      <c r="I475" s="11">
        <v>728.8</v>
      </c>
      <c r="J475" s="11">
        <v>14.58</v>
      </c>
      <c r="K475" s="12">
        <v>7274</v>
      </c>
      <c r="L475" s="12">
        <v>243</v>
      </c>
      <c r="M475" s="15">
        <f>CampaignData[[#This Row],[Clicks]]/CampaignData[[#This Row],[Impressions]]</f>
        <v>3.3406653835578774E-2</v>
      </c>
      <c r="N475" s="11">
        <v>3</v>
      </c>
      <c r="O475" s="11">
        <v>525.82000000000005</v>
      </c>
      <c r="P475" s="13">
        <f>CampaignData[[#This Row],[Revenue ($)]]/CampaignData[[#This Row],[Spend ($)]]</f>
        <v>36.0644718792867</v>
      </c>
      <c r="Q475" s="11">
        <f>IFERROR(CampaignData[[#This Row],[Spend ($)]]/CampaignData[[#This Row],[Conversions]],0)</f>
        <v>4.8600000000000003</v>
      </c>
      <c r="R475" s="10" t="s">
        <v>50</v>
      </c>
    </row>
    <row r="476" spans="2:18" x14ac:dyDescent="0.25">
      <c r="B476" s="8" t="s">
        <v>563</v>
      </c>
      <c r="C476" s="9">
        <v>46185</v>
      </c>
      <c r="D476" s="10" t="s">
        <v>94</v>
      </c>
      <c r="E476" s="10" t="s">
        <v>53</v>
      </c>
      <c r="F476" s="10" t="s">
        <v>72</v>
      </c>
      <c r="G476" s="10" t="s">
        <v>48</v>
      </c>
      <c r="H476" s="10" t="s">
        <v>66</v>
      </c>
      <c r="I476" s="11">
        <v>2095.87</v>
      </c>
      <c r="J476" s="11">
        <v>254.52</v>
      </c>
      <c r="K476" s="12">
        <v>40350</v>
      </c>
      <c r="L476" s="12">
        <v>606</v>
      </c>
      <c r="M476" s="15">
        <f>CampaignData[[#This Row],[Clicks]]/CampaignData[[#This Row],[Impressions]]</f>
        <v>1.5018587360594795E-2</v>
      </c>
      <c r="N476" s="11">
        <v>5</v>
      </c>
      <c r="O476" s="11">
        <v>201.98</v>
      </c>
      <c r="P476" s="13">
        <f>CampaignData[[#This Row],[Revenue ($)]]/CampaignData[[#This Row],[Spend ($)]]</f>
        <v>0.79357221436429348</v>
      </c>
      <c r="Q476" s="11">
        <f>IFERROR(CampaignData[[#This Row],[Spend ($)]]/CampaignData[[#This Row],[Conversions]],0)</f>
        <v>50.904000000000003</v>
      </c>
      <c r="R476" s="10" t="s">
        <v>50</v>
      </c>
    </row>
    <row r="477" spans="2:18" x14ac:dyDescent="0.25">
      <c r="B477" s="8" t="s">
        <v>564</v>
      </c>
      <c r="C477" s="9">
        <v>46187</v>
      </c>
      <c r="D477" s="10" t="s">
        <v>78</v>
      </c>
      <c r="E477" s="10" t="s">
        <v>121</v>
      </c>
      <c r="F477" s="10" t="s">
        <v>72</v>
      </c>
      <c r="G477" s="10" t="s">
        <v>48</v>
      </c>
      <c r="H477" s="10" t="s">
        <v>55</v>
      </c>
      <c r="I477" s="11">
        <v>1027.55</v>
      </c>
      <c r="J477" s="11">
        <v>1027.55</v>
      </c>
      <c r="K477" s="12">
        <v>55386</v>
      </c>
      <c r="L477" s="12">
        <v>2279</v>
      </c>
      <c r="M477" s="15">
        <f>CampaignData[[#This Row],[Clicks]]/CampaignData[[#This Row],[Impressions]]</f>
        <v>4.1147582421550574E-2</v>
      </c>
      <c r="N477" s="11">
        <v>23</v>
      </c>
      <c r="O477" s="11">
        <v>2373.7199999999998</v>
      </c>
      <c r="P477" s="13">
        <f>CampaignData[[#This Row],[Revenue ($)]]/CampaignData[[#This Row],[Spend ($)]]</f>
        <v>2.310077368497883</v>
      </c>
      <c r="Q477" s="11">
        <f>IFERROR(CampaignData[[#This Row],[Spend ($)]]/CampaignData[[#This Row],[Conversions]],0)</f>
        <v>44.676086956521736</v>
      </c>
      <c r="R477" s="10" t="s">
        <v>50</v>
      </c>
    </row>
    <row r="478" spans="2:18" x14ac:dyDescent="0.25">
      <c r="B478" s="8" t="s">
        <v>565</v>
      </c>
      <c r="C478" s="9">
        <v>46187</v>
      </c>
      <c r="D478" s="10" t="s">
        <v>45</v>
      </c>
      <c r="E478" s="10" t="s">
        <v>71</v>
      </c>
      <c r="F478" s="10" t="s">
        <v>72</v>
      </c>
      <c r="G478" s="10" t="s">
        <v>48</v>
      </c>
      <c r="H478" s="10" t="s">
        <v>66</v>
      </c>
      <c r="I478" s="11">
        <v>2999.03</v>
      </c>
      <c r="J478" s="11">
        <v>1585.29</v>
      </c>
      <c r="K478" s="12">
        <v>144525</v>
      </c>
      <c r="L478" s="12">
        <v>7549</v>
      </c>
      <c r="M478" s="15">
        <f>CampaignData[[#This Row],[Clicks]]/CampaignData[[#This Row],[Impressions]]</f>
        <v>5.2233177650925444E-2</v>
      </c>
      <c r="N478" s="11">
        <v>78</v>
      </c>
      <c r="O478" s="11">
        <v>9633.09</v>
      </c>
      <c r="P478" s="13">
        <f>CampaignData[[#This Row],[Revenue ($)]]/CampaignData[[#This Row],[Spend ($)]]</f>
        <v>6.0765475086577219</v>
      </c>
      <c r="Q478" s="11">
        <f>IFERROR(CampaignData[[#This Row],[Spend ($)]]/CampaignData[[#This Row],[Conversions]],0)</f>
        <v>20.32423076923077</v>
      </c>
      <c r="R478" s="10" t="s">
        <v>50</v>
      </c>
    </row>
    <row r="479" spans="2:18" x14ac:dyDescent="0.25">
      <c r="B479" s="8" t="s">
        <v>566</v>
      </c>
      <c r="C479" s="9">
        <v>46187</v>
      </c>
      <c r="D479" s="10" t="s">
        <v>52</v>
      </c>
      <c r="E479" s="10" t="s">
        <v>237</v>
      </c>
      <c r="F479" s="10" t="s">
        <v>47</v>
      </c>
      <c r="G479" s="10" t="s">
        <v>48</v>
      </c>
      <c r="H479" s="10" t="s">
        <v>66</v>
      </c>
      <c r="I479" s="11">
        <v>2673.05</v>
      </c>
      <c r="J479" s="11">
        <v>102.05</v>
      </c>
      <c r="K479" s="12">
        <v>13994</v>
      </c>
      <c r="L479" s="12">
        <v>238</v>
      </c>
      <c r="M479" s="15">
        <f>CampaignData[[#This Row],[Clicks]]/CampaignData[[#This Row],[Impressions]]</f>
        <v>1.700728883807346E-2</v>
      </c>
      <c r="N479" s="11">
        <v>15</v>
      </c>
      <c r="O479" s="11">
        <v>1416.21</v>
      </c>
      <c r="P479" s="13">
        <f>CampaignData[[#This Row],[Revenue ($)]]/CampaignData[[#This Row],[Spend ($)]]</f>
        <v>13.877609015188634</v>
      </c>
      <c r="Q479" s="11">
        <f>IFERROR(CampaignData[[#This Row],[Spend ($)]]/CampaignData[[#This Row],[Conversions]],0)</f>
        <v>6.8033333333333328</v>
      </c>
      <c r="R479" s="10" t="s">
        <v>50</v>
      </c>
    </row>
    <row r="480" spans="2:18" x14ac:dyDescent="0.25">
      <c r="B480" s="8" t="s">
        <v>567</v>
      </c>
      <c r="C480" s="9">
        <v>46191</v>
      </c>
      <c r="D480" s="10" t="s">
        <v>78</v>
      </c>
      <c r="E480" s="10" t="s">
        <v>86</v>
      </c>
      <c r="F480" s="10" t="s">
        <v>39</v>
      </c>
      <c r="G480" s="10" t="s">
        <v>81</v>
      </c>
      <c r="H480" s="10" t="s">
        <v>75</v>
      </c>
      <c r="I480" s="11">
        <v>302.04000000000002</v>
      </c>
      <c r="J480" s="11">
        <v>302.04000000000002</v>
      </c>
      <c r="K480" s="12">
        <v>127994</v>
      </c>
      <c r="L480" s="12">
        <v>6329</v>
      </c>
      <c r="M480" s="15">
        <f>CampaignData[[#This Row],[Clicks]]/CampaignData[[#This Row],[Impressions]]</f>
        <v>4.9447630357673016E-2</v>
      </c>
      <c r="N480" s="11">
        <v>160</v>
      </c>
      <c r="O480" s="11">
        <v>16715.740000000002</v>
      </c>
      <c r="P480" s="13">
        <f>CampaignData[[#This Row],[Revenue ($)]]/CampaignData[[#This Row],[Spend ($)]]</f>
        <v>55.342802277843994</v>
      </c>
      <c r="Q480" s="11">
        <f>IFERROR(CampaignData[[#This Row],[Spend ($)]]/CampaignData[[#This Row],[Conversions]],0)</f>
        <v>1.88775</v>
      </c>
      <c r="R480" s="10" t="s">
        <v>67</v>
      </c>
    </row>
    <row r="481" spans="2:18" x14ac:dyDescent="0.25">
      <c r="B481" s="8" t="s">
        <v>568</v>
      </c>
      <c r="C481" s="9">
        <v>46191</v>
      </c>
      <c r="D481" s="10" t="s">
        <v>45</v>
      </c>
      <c r="E481" s="10" t="s">
        <v>137</v>
      </c>
      <c r="F481" s="10" t="s">
        <v>65</v>
      </c>
      <c r="G481" s="10" t="s">
        <v>54</v>
      </c>
      <c r="H481" s="10" t="s">
        <v>49</v>
      </c>
      <c r="I481" s="11">
        <v>4429.4399999999996</v>
      </c>
      <c r="J481" s="11">
        <v>344.76</v>
      </c>
      <c r="K481" s="12">
        <v>49178</v>
      </c>
      <c r="L481" s="12">
        <v>2652</v>
      </c>
      <c r="M481" s="15">
        <f>CampaignData[[#This Row],[Clicks]]/CampaignData[[#This Row],[Impressions]]</f>
        <v>5.3926552523486111E-2</v>
      </c>
      <c r="N481" s="11">
        <v>47</v>
      </c>
      <c r="O481" s="11">
        <v>4488.3900000000003</v>
      </c>
      <c r="P481" s="13">
        <f>CampaignData[[#This Row],[Revenue ($)]]/CampaignData[[#This Row],[Spend ($)]]</f>
        <v>13.018882701009399</v>
      </c>
      <c r="Q481" s="11">
        <f>IFERROR(CampaignData[[#This Row],[Spend ($)]]/CampaignData[[#This Row],[Conversions]],0)</f>
        <v>7.3353191489361702</v>
      </c>
      <c r="R481" s="10" t="s">
        <v>50</v>
      </c>
    </row>
    <row r="482" spans="2:18" x14ac:dyDescent="0.25">
      <c r="B482" s="8" t="s">
        <v>569</v>
      </c>
      <c r="C482" s="9">
        <v>46192</v>
      </c>
      <c r="D482" s="10" t="s">
        <v>94</v>
      </c>
      <c r="E482" s="10" t="s">
        <v>53</v>
      </c>
      <c r="F482" s="10" t="s">
        <v>65</v>
      </c>
      <c r="G482" s="10" t="s">
        <v>54</v>
      </c>
      <c r="H482" s="10" t="s">
        <v>66</v>
      </c>
      <c r="I482" s="11">
        <v>996.67</v>
      </c>
      <c r="J482" s="11">
        <v>92</v>
      </c>
      <c r="K482" s="12">
        <v>7266</v>
      </c>
      <c r="L482" s="12">
        <v>100</v>
      </c>
      <c r="M482" s="15">
        <f>CampaignData[[#This Row],[Clicks]]/CampaignData[[#This Row],[Impressions]]</f>
        <v>1.3762730525736306E-2</v>
      </c>
      <c r="N482" s="11">
        <v>1</v>
      </c>
      <c r="O482" s="11">
        <v>54.65</v>
      </c>
      <c r="P482" s="13">
        <f>CampaignData[[#This Row],[Revenue ($)]]/CampaignData[[#This Row],[Spend ($)]]</f>
        <v>0.59402173913043477</v>
      </c>
      <c r="Q482" s="11">
        <f>IFERROR(CampaignData[[#This Row],[Spend ($)]]/CampaignData[[#This Row],[Conversions]],0)</f>
        <v>92</v>
      </c>
      <c r="R482" s="10" t="s">
        <v>50</v>
      </c>
    </row>
    <row r="483" spans="2:18" x14ac:dyDescent="0.25">
      <c r="B483" s="8" t="s">
        <v>570</v>
      </c>
      <c r="C483" s="9">
        <v>46194</v>
      </c>
      <c r="D483" s="10" t="s">
        <v>78</v>
      </c>
      <c r="E483" s="10" t="s">
        <v>121</v>
      </c>
      <c r="F483" s="10" t="s">
        <v>72</v>
      </c>
      <c r="G483" s="10" t="s">
        <v>87</v>
      </c>
      <c r="H483" s="10" t="s">
        <v>55</v>
      </c>
      <c r="I483" s="11">
        <v>1620.73</v>
      </c>
      <c r="J483" s="11">
        <v>559.44000000000005</v>
      </c>
      <c r="K483" s="12">
        <v>11759</v>
      </c>
      <c r="L483" s="12">
        <v>296</v>
      </c>
      <c r="M483" s="15">
        <f>CampaignData[[#This Row],[Clicks]]/CampaignData[[#This Row],[Impressions]]</f>
        <v>2.517220852113275E-2</v>
      </c>
      <c r="N483" s="11">
        <v>6</v>
      </c>
      <c r="O483" s="11">
        <v>310.81</v>
      </c>
      <c r="P483" s="13">
        <f>CampaignData[[#This Row],[Revenue ($)]]/CampaignData[[#This Row],[Spend ($)]]</f>
        <v>0.55557343057343056</v>
      </c>
      <c r="Q483" s="11">
        <f>IFERROR(CampaignData[[#This Row],[Spend ($)]]/CampaignData[[#This Row],[Conversions]],0)</f>
        <v>93.240000000000009</v>
      </c>
      <c r="R483" s="10" t="s">
        <v>67</v>
      </c>
    </row>
    <row r="484" spans="2:18" x14ac:dyDescent="0.25">
      <c r="B484" s="8" t="s">
        <v>571</v>
      </c>
      <c r="C484" s="9">
        <v>46194</v>
      </c>
      <c r="D484" s="10" t="s">
        <v>52</v>
      </c>
      <c r="E484" s="10" t="s">
        <v>237</v>
      </c>
      <c r="F484" s="10" t="s">
        <v>39</v>
      </c>
      <c r="G484" s="10" t="s">
        <v>87</v>
      </c>
      <c r="H484" s="10" t="s">
        <v>69</v>
      </c>
      <c r="I484" s="11">
        <v>3186.93</v>
      </c>
      <c r="J484" s="11">
        <v>110.02</v>
      </c>
      <c r="K484" s="12">
        <v>16796</v>
      </c>
      <c r="L484" s="12">
        <v>439</v>
      </c>
      <c r="M484" s="15">
        <f>CampaignData[[#This Row],[Clicks]]/CampaignData[[#This Row],[Impressions]]</f>
        <v>2.6137175517980473E-2</v>
      </c>
      <c r="N484" s="11">
        <v>38</v>
      </c>
      <c r="O484" s="11">
        <v>5007.67</v>
      </c>
      <c r="P484" s="13">
        <f>CampaignData[[#This Row],[Revenue ($)]]/CampaignData[[#This Row],[Spend ($)]]</f>
        <v>45.515997091437924</v>
      </c>
      <c r="Q484" s="11">
        <f>IFERROR(CampaignData[[#This Row],[Spend ($)]]/CampaignData[[#This Row],[Conversions]],0)</f>
        <v>2.8952631578947368</v>
      </c>
      <c r="R484" s="10" t="s">
        <v>67</v>
      </c>
    </row>
    <row r="485" spans="2:18" x14ac:dyDescent="0.25">
      <c r="B485" s="8" t="s">
        <v>572</v>
      </c>
      <c r="C485" s="9">
        <v>46198</v>
      </c>
      <c r="D485" s="10" t="s">
        <v>78</v>
      </c>
      <c r="E485" s="10" t="s">
        <v>86</v>
      </c>
      <c r="F485" s="10" t="s">
        <v>39</v>
      </c>
      <c r="G485" s="10" t="s">
        <v>81</v>
      </c>
      <c r="H485" s="10" t="s">
        <v>49</v>
      </c>
      <c r="I485" s="11">
        <v>4532.9799999999996</v>
      </c>
      <c r="J485" s="11">
        <v>1637.37</v>
      </c>
      <c r="K485" s="12">
        <v>18814</v>
      </c>
      <c r="L485" s="12">
        <v>791</v>
      </c>
      <c r="M485" s="15">
        <f>CampaignData[[#This Row],[Clicks]]/CampaignData[[#This Row],[Impressions]]</f>
        <v>4.2043159349420642E-2</v>
      </c>
      <c r="N485" s="11">
        <v>15</v>
      </c>
      <c r="O485" s="11">
        <v>1953.46</v>
      </c>
      <c r="P485" s="13">
        <f>CampaignData[[#This Row],[Revenue ($)]]/CampaignData[[#This Row],[Spend ($)]]</f>
        <v>1.1930473869681257</v>
      </c>
      <c r="Q485" s="11">
        <f>IFERROR(CampaignData[[#This Row],[Spend ($)]]/CampaignData[[#This Row],[Conversions]],0)</f>
        <v>109.15799999999999</v>
      </c>
      <c r="R485" s="10" t="s">
        <v>50</v>
      </c>
    </row>
    <row r="486" spans="2:18" x14ac:dyDescent="0.25">
      <c r="B486" s="8" t="s">
        <v>573</v>
      </c>
      <c r="C486" s="9">
        <v>46198</v>
      </c>
      <c r="D486" s="10" t="s">
        <v>45</v>
      </c>
      <c r="E486" s="10" t="s">
        <v>137</v>
      </c>
      <c r="F486" s="10" t="s">
        <v>72</v>
      </c>
      <c r="G486" s="10" t="s">
        <v>48</v>
      </c>
      <c r="H486" s="10" t="s">
        <v>49</v>
      </c>
      <c r="I486" s="11">
        <v>2362.7800000000002</v>
      </c>
      <c r="J486" s="11">
        <v>39.14</v>
      </c>
      <c r="K486" s="12">
        <v>13151</v>
      </c>
      <c r="L486" s="12">
        <v>206</v>
      </c>
      <c r="M486" s="15">
        <f>CampaignData[[#This Row],[Clicks]]/CampaignData[[#This Row],[Impressions]]</f>
        <v>1.5664208045015587E-2</v>
      </c>
      <c r="N486" s="11">
        <v>2</v>
      </c>
      <c r="O486" s="11">
        <v>132.41999999999999</v>
      </c>
      <c r="P486" s="13">
        <f>CampaignData[[#This Row],[Revenue ($)]]/CampaignData[[#This Row],[Spend ($)]]</f>
        <v>3.3832396525293813</v>
      </c>
      <c r="Q486" s="11">
        <f>IFERROR(CampaignData[[#This Row],[Spend ($)]]/CampaignData[[#This Row],[Conversions]],0)</f>
        <v>19.57</v>
      </c>
      <c r="R486" s="10" t="s">
        <v>50</v>
      </c>
    </row>
    <row r="487" spans="2:18" x14ac:dyDescent="0.25">
      <c r="B487" s="8" t="s">
        <v>574</v>
      </c>
      <c r="C487" s="9">
        <v>46199</v>
      </c>
      <c r="D487" s="10" t="s">
        <v>94</v>
      </c>
      <c r="E487" s="10" t="s">
        <v>53</v>
      </c>
      <c r="F487" s="10" t="s">
        <v>72</v>
      </c>
      <c r="G487" s="10" t="s">
        <v>54</v>
      </c>
      <c r="H487" s="10" t="s">
        <v>55</v>
      </c>
      <c r="I487" s="11">
        <v>1904.26</v>
      </c>
      <c r="J487" s="11">
        <v>1904.26</v>
      </c>
      <c r="K487" s="12">
        <v>66996</v>
      </c>
      <c r="L487" s="12">
        <v>3503</v>
      </c>
      <c r="M487" s="15">
        <f>CampaignData[[#This Row],[Clicks]]/CampaignData[[#This Row],[Impressions]]</f>
        <v>5.2286703683802019E-2</v>
      </c>
      <c r="N487" s="11">
        <v>62</v>
      </c>
      <c r="O487" s="11">
        <v>2303.25</v>
      </c>
      <c r="P487" s="13">
        <f>CampaignData[[#This Row],[Revenue ($)]]/CampaignData[[#This Row],[Spend ($)]]</f>
        <v>1.2095249598269144</v>
      </c>
      <c r="Q487" s="11">
        <f>IFERROR(CampaignData[[#This Row],[Spend ($)]]/CampaignData[[#This Row],[Conversions]],0)</f>
        <v>30.713870967741936</v>
      </c>
      <c r="R487" s="10" t="s">
        <v>50</v>
      </c>
    </row>
  </sheetData>
  <pageMargins left="0.75" right="0.75" top="1" bottom="1" header="0.5" footer="0.5"/>
  <drawing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2508B0-1DC0-4091-8889-21F8516E43B0}">
  <dimension ref="A1:R45"/>
  <sheetViews>
    <sheetView workbookViewId="0"/>
  </sheetViews>
  <sheetFormatPr defaultRowHeight="15" x14ac:dyDescent="0.25"/>
  <cols>
    <col min="1" max="1" width="3.5703125" customWidth="1"/>
    <col min="2" max="2" width="28.7109375" bestFit="1" customWidth="1"/>
    <col min="3" max="3" width="23.85546875" bestFit="1" customWidth="1"/>
    <col min="4" max="4" width="10.140625" bestFit="1" customWidth="1"/>
    <col min="5" max="5" width="7.7109375" bestFit="1" customWidth="1"/>
    <col min="6" max="6" width="8.85546875" bestFit="1" customWidth="1"/>
    <col min="7" max="7" width="15" bestFit="1" customWidth="1"/>
    <col min="8" max="8" width="12.85546875" bestFit="1" customWidth="1"/>
    <col min="9" max="9" width="11.140625" bestFit="1" customWidth="1"/>
    <col min="10" max="10" width="18.85546875" bestFit="1" customWidth="1"/>
    <col min="11" max="11" width="16.42578125" bestFit="1" customWidth="1"/>
    <col min="12" max="12" width="18.85546875" bestFit="1" customWidth="1"/>
    <col min="13" max="13" width="21.5703125" bestFit="1" customWidth="1"/>
    <col min="14" max="14" width="23.85546875" bestFit="1" customWidth="1"/>
  </cols>
  <sheetData>
    <row r="1" spans="1:18" s="33" customFormat="1" ht="48.75" customHeight="1" x14ac:dyDescent="0.3">
      <c r="A1" s="31"/>
      <c r="B1" s="32" t="s">
        <v>575</v>
      </c>
      <c r="C1" s="32"/>
      <c r="D1" s="32"/>
      <c r="E1" s="32"/>
      <c r="F1" s="32"/>
      <c r="G1" s="32"/>
      <c r="H1" s="32"/>
      <c r="I1" s="32"/>
      <c r="J1" s="32"/>
      <c r="K1" s="32"/>
      <c r="L1" s="32"/>
      <c r="M1" s="32"/>
      <c r="N1" s="32"/>
      <c r="O1" s="32"/>
      <c r="P1" s="32"/>
      <c r="Q1" s="32"/>
      <c r="R1" s="32"/>
    </row>
    <row r="5" spans="1:18" x14ac:dyDescent="0.25">
      <c r="B5" s="6" t="s">
        <v>43</v>
      </c>
      <c r="C5" t="s">
        <v>50</v>
      </c>
    </row>
    <row r="7" spans="1:18" x14ac:dyDescent="0.25">
      <c r="B7" s="6" t="s">
        <v>576</v>
      </c>
      <c r="D7" s="6" t="s">
        <v>33</v>
      </c>
    </row>
    <row r="8" spans="1:18" x14ac:dyDescent="0.25">
      <c r="B8" s="6" t="s">
        <v>29</v>
      </c>
      <c r="C8" s="6" t="s">
        <v>30</v>
      </c>
      <c r="D8" t="s">
        <v>66</v>
      </c>
      <c r="E8" t="s">
        <v>55</v>
      </c>
      <c r="F8" t="s">
        <v>75</v>
      </c>
      <c r="G8" t="s">
        <v>69</v>
      </c>
      <c r="H8" t="s">
        <v>49</v>
      </c>
      <c r="I8" t="s">
        <v>577</v>
      </c>
    </row>
    <row r="9" spans="1:18" x14ac:dyDescent="0.25">
      <c r="B9" t="s">
        <v>52</v>
      </c>
      <c r="C9" t="s">
        <v>237</v>
      </c>
      <c r="D9" s="7">
        <v>5.4285103785103788</v>
      </c>
      <c r="E9" s="7">
        <v>12.245520634920636</v>
      </c>
      <c r="F9" s="7">
        <v>4.0073333333333334</v>
      </c>
      <c r="G9" s="7">
        <v>20.614364478114478</v>
      </c>
      <c r="H9" s="7"/>
      <c r="I9" s="7">
        <v>12.68062584418948</v>
      </c>
    </row>
    <row r="10" spans="1:18" x14ac:dyDescent="0.25">
      <c r="C10" t="s">
        <v>53</v>
      </c>
      <c r="D10" s="7">
        <v>18.782222222222224</v>
      </c>
      <c r="E10" s="7">
        <v>12.281054172951231</v>
      </c>
      <c r="F10" s="7">
        <v>1.8475163398692811</v>
      </c>
      <c r="G10" s="7">
        <v>12.909022988505749</v>
      </c>
      <c r="H10" s="7"/>
      <c r="I10" s="7">
        <v>12.663527762608137</v>
      </c>
    </row>
    <row r="11" spans="1:18" x14ac:dyDescent="0.25">
      <c r="C11" t="s">
        <v>61</v>
      </c>
      <c r="D11" s="7"/>
      <c r="E11" s="7">
        <v>3.9021059113300489</v>
      </c>
      <c r="F11" s="7">
        <v>14.409204545454546</v>
      </c>
      <c r="G11" s="7">
        <v>6.8581481481481479</v>
      </c>
      <c r="H11" s="7">
        <v>4.7597619047619046</v>
      </c>
      <c r="I11" s="7">
        <v>8.0400884944132063</v>
      </c>
    </row>
    <row r="12" spans="1:18" x14ac:dyDescent="0.25">
      <c r="C12" t="s">
        <v>112</v>
      </c>
      <c r="D12" s="7">
        <v>2.0210989010989011</v>
      </c>
      <c r="E12" s="7">
        <v>4.3028837876614059</v>
      </c>
      <c r="F12" s="7">
        <v>6.9506060606060611</v>
      </c>
      <c r="G12" s="7">
        <v>23.266249999999999</v>
      </c>
      <c r="H12" s="7"/>
      <c r="I12" s="7">
        <v>8.1687445074055542</v>
      </c>
    </row>
    <row r="13" spans="1:18" x14ac:dyDescent="0.25">
      <c r="C13" t="s">
        <v>143</v>
      </c>
      <c r="D13" s="7">
        <v>3.7987500000000001</v>
      </c>
      <c r="E13" s="7">
        <v>14.097030357142858</v>
      </c>
      <c r="F13" s="7"/>
      <c r="G13" s="7">
        <v>4.0071503195340403</v>
      </c>
      <c r="H13" s="7">
        <v>4.9550000000000001</v>
      </c>
      <c r="I13" s="7">
        <v>7.511051918853469</v>
      </c>
    </row>
    <row r="14" spans="1:18" x14ac:dyDescent="0.25">
      <c r="B14" t="s">
        <v>578</v>
      </c>
      <c r="D14" s="7">
        <v>8.5242606401534964</v>
      </c>
      <c r="E14" s="7">
        <v>10.683745849754525</v>
      </c>
      <c r="F14" s="7">
        <v>8.3247729649435538</v>
      </c>
      <c r="G14" s="7">
        <v>12.187357971945213</v>
      </c>
      <c r="H14" s="7">
        <v>4.8899206349206343</v>
      </c>
      <c r="I14" s="7">
        <v>10.121341782770779</v>
      </c>
    </row>
    <row r="15" spans="1:18" x14ac:dyDescent="0.25">
      <c r="B15" t="s">
        <v>63</v>
      </c>
      <c r="C15" t="s">
        <v>92</v>
      </c>
      <c r="D15" s="7">
        <v>14.525527444253859</v>
      </c>
      <c r="E15" s="7">
        <v>15.665688746890394</v>
      </c>
      <c r="F15" s="7">
        <v>38.577693561064734</v>
      </c>
      <c r="G15" s="7">
        <v>16.742893261658622</v>
      </c>
      <c r="H15" s="7">
        <v>9.29967365967366</v>
      </c>
      <c r="I15" s="7">
        <v>20.847449496198841</v>
      </c>
    </row>
    <row r="16" spans="1:18" x14ac:dyDescent="0.25">
      <c r="C16" t="s">
        <v>64</v>
      </c>
      <c r="D16" s="7"/>
      <c r="E16" s="7">
        <v>48.79483540515654</v>
      </c>
      <c r="F16" s="7">
        <v>19.630106280193239</v>
      </c>
      <c r="G16" s="7">
        <v>30.330723684210529</v>
      </c>
      <c r="H16" s="7">
        <v>9.3654697286012532</v>
      </c>
      <c r="I16" s="7">
        <v>29.424346130585224</v>
      </c>
    </row>
    <row r="17" spans="2:9" x14ac:dyDescent="0.25">
      <c r="C17" t="s">
        <v>53</v>
      </c>
      <c r="D17" s="7">
        <v>58.977916666666665</v>
      </c>
      <c r="E17" s="7">
        <v>5.9691517857142857</v>
      </c>
      <c r="F17" s="7">
        <v>26.053271604938271</v>
      </c>
      <c r="G17" s="7">
        <v>15.117222222222223</v>
      </c>
      <c r="H17" s="7">
        <v>9.8652439024390244</v>
      </c>
      <c r="I17" s="7">
        <v>23.196561236396093</v>
      </c>
    </row>
    <row r="18" spans="2:9" x14ac:dyDescent="0.25">
      <c r="C18" t="s">
        <v>84</v>
      </c>
      <c r="D18" s="7">
        <v>31.113488372093023</v>
      </c>
      <c r="E18" s="7">
        <v>20.828807339449543</v>
      </c>
      <c r="F18" s="7">
        <v>10.674903846153846</v>
      </c>
      <c r="G18" s="7"/>
      <c r="H18" s="7">
        <v>28.097544960645326</v>
      </c>
      <c r="I18" s="7">
        <v>25.431903258817918</v>
      </c>
    </row>
    <row r="19" spans="2:9" x14ac:dyDescent="0.25">
      <c r="C19" t="s">
        <v>202</v>
      </c>
      <c r="D19" s="7">
        <v>20.770768348367422</v>
      </c>
      <c r="E19" s="7">
        <v>81.796842105263167</v>
      </c>
      <c r="F19" s="7">
        <v>24.533018867924529</v>
      </c>
      <c r="G19" s="7">
        <v>65.440252583237651</v>
      </c>
      <c r="H19" s="7">
        <v>13.050649089494849</v>
      </c>
      <c r="I19" s="7">
        <v>33.867461845324982</v>
      </c>
    </row>
    <row r="20" spans="2:9" x14ac:dyDescent="0.25">
      <c r="B20" t="s">
        <v>579</v>
      </c>
      <c r="D20" s="7">
        <v>25.232642309857397</v>
      </c>
      <c r="E20" s="7">
        <v>33.930835647788697</v>
      </c>
      <c r="F20" s="7">
        <v>27.031810945324668</v>
      </c>
      <c r="G20" s="7">
        <v>32.365304408269132</v>
      </c>
      <c r="H20" s="7">
        <v>16.886107715681607</v>
      </c>
      <c r="I20" s="7">
        <v>26.484905454621327</v>
      </c>
    </row>
    <row r="21" spans="2:9" x14ac:dyDescent="0.25">
      <c r="B21" t="s">
        <v>104</v>
      </c>
      <c r="C21" t="s">
        <v>214</v>
      </c>
      <c r="D21" s="7">
        <v>60.855019841269836</v>
      </c>
      <c r="E21" s="7">
        <v>107.8175</v>
      </c>
      <c r="F21" s="7">
        <v>10.784067849099101</v>
      </c>
      <c r="G21" s="7">
        <v>220.36249999999998</v>
      </c>
      <c r="H21" s="7">
        <v>122.85703846153847</v>
      </c>
      <c r="I21" s="7">
        <v>78.881133999418381</v>
      </c>
    </row>
    <row r="22" spans="2:9" x14ac:dyDescent="0.25">
      <c r="C22" t="s">
        <v>84</v>
      </c>
      <c r="D22" s="7"/>
      <c r="E22" s="7"/>
      <c r="F22" s="7">
        <v>38.620409836065576</v>
      </c>
      <c r="G22" s="7"/>
      <c r="H22" s="7">
        <v>93.923274193548394</v>
      </c>
      <c r="I22" s="7">
        <v>66.271842014806992</v>
      </c>
    </row>
    <row r="23" spans="2:9" x14ac:dyDescent="0.25">
      <c r="C23" t="s">
        <v>179</v>
      </c>
      <c r="D23" s="7">
        <v>58.264014636157491</v>
      </c>
      <c r="E23" s="7"/>
      <c r="F23" s="7">
        <v>6.3739171974522293</v>
      </c>
      <c r="G23" s="7">
        <v>88.793333333333322</v>
      </c>
      <c r="H23" s="7"/>
      <c r="I23" s="7">
        <v>59.41008213061329</v>
      </c>
    </row>
    <row r="24" spans="2:9" x14ac:dyDescent="0.25">
      <c r="C24" t="s">
        <v>105</v>
      </c>
      <c r="D24" s="7">
        <v>52.302096774193551</v>
      </c>
      <c r="E24" s="7">
        <v>72.465400000000002</v>
      </c>
      <c r="F24" s="7"/>
      <c r="G24" s="7">
        <v>9.6032352941176473</v>
      </c>
      <c r="H24" s="7">
        <v>22.952634900416861</v>
      </c>
      <c r="I24" s="7">
        <v>36.055200373828981</v>
      </c>
    </row>
    <row r="25" spans="2:9" x14ac:dyDescent="0.25">
      <c r="C25" t="s">
        <v>147</v>
      </c>
      <c r="D25" s="7">
        <v>28.650274404348831</v>
      </c>
      <c r="E25" s="7">
        <v>14.211322629969422</v>
      </c>
      <c r="F25" s="7">
        <v>7.0969349845201233</v>
      </c>
      <c r="G25" s="7">
        <v>54.094606741573031</v>
      </c>
      <c r="H25" s="7">
        <v>363.3</v>
      </c>
      <c r="I25" s="7">
        <v>65.553257303087378</v>
      </c>
    </row>
    <row r="26" spans="2:9" x14ac:dyDescent="0.25">
      <c r="B26" t="s">
        <v>580</v>
      </c>
      <c r="D26" s="7">
        <v>53.044343480680737</v>
      </c>
      <c r="E26" s="7">
        <v>44.583373577981646</v>
      </c>
      <c r="F26" s="7">
        <v>17.580553628771543</v>
      </c>
      <c r="G26" s="7">
        <v>92.329401740471468</v>
      </c>
      <c r="H26" s="7">
        <v>120.39512787300107</v>
      </c>
      <c r="I26" s="7">
        <v>63.825183582633194</v>
      </c>
    </row>
    <row r="27" spans="2:9" x14ac:dyDescent="0.25">
      <c r="B27" t="s">
        <v>78</v>
      </c>
      <c r="C27" t="s">
        <v>53</v>
      </c>
      <c r="D27" s="7"/>
      <c r="E27" s="7"/>
      <c r="F27" s="7">
        <v>27.594871794871796</v>
      </c>
      <c r="G27" s="7"/>
      <c r="H27" s="7">
        <v>37.571652702269724</v>
      </c>
      <c r="I27" s="7">
        <v>34.246059066470416</v>
      </c>
    </row>
    <row r="28" spans="2:9" x14ac:dyDescent="0.25">
      <c r="C28" t="s">
        <v>79</v>
      </c>
      <c r="D28" s="7">
        <v>21.138745737631091</v>
      </c>
      <c r="E28" s="7">
        <v>17.072906041130338</v>
      </c>
      <c r="F28" s="7">
        <v>11.913284313725489</v>
      </c>
      <c r="G28" s="7">
        <v>25.84040425531915</v>
      </c>
      <c r="H28" s="7">
        <v>78.09</v>
      </c>
      <c r="I28" s="7">
        <v>26.131144713668554</v>
      </c>
    </row>
    <row r="29" spans="2:9" x14ac:dyDescent="0.25">
      <c r="C29" t="s">
        <v>90</v>
      </c>
      <c r="D29" s="7">
        <v>39.492564102564103</v>
      </c>
      <c r="E29" s="7"/>
      <c r="F29" s="7">
        <v>34.011288816468763</v>
      </c>
      <c r="G29" s="7">
        <v>89.21022727272728</v>
      </c>
      <c r="H29" s="7">
        <v>58.570993395786225</v>
      </c>
      <c r="I29" s="7">
        <v>52.311225966633565</v>
      </c>
    </row>
    <row r="30" spans="2:9" x14ac:dyDescent="0.25">
      <c r="C30" t="s">
        <v>86</v>
      </c>
      <c r="D30" s="7">
        <v>8.7010144927536235</v>
      </c>
      <c r="E30" s="7">
        <v>30.76042112299465</v>
      </c>
      <c r="F30" s="7">
        <v>126.82666666666667</v>
      </c>
      <c r="G30" s="7">
        <v>55.270047148718881</v>
      </c>
      <c r="H30" s="7">
        <v>68.617477855477844</v>
      </c>
      <c r="I30" s="7">
        <v>56.413663358062522</v>
      </c>
    </row>
    <row r="31" spans="2:9" x14ac:dyDescent="0.25">
      <c r="C31" t="s">
        <v>121</v>
      </c>
      <c r="D31" s="7"/>
      <c r="E31" s="7">
        <v>37.914789402173909</v>
      </c>
      <c r="F31" s="7">
        <v>43.189290381017734</v>
      </c>
      <c r="G31" s="7">
        <v>54.368946153846153</v>
      </c>
      <c r="H31" s="7">
        <v>28.656029411764706</v>
      </c>
      <c r="I31" s="7">
        <v>41.141043714710399</v>
      </c>
    </row>
    <row r="32" spans="2:9" x14ac:dyDescent="0.25">
      <c r="B32" t="s">
        <v>581</v>
      </c>
      <c r="D32" s="7">
        <v>25.992726834628805</v>
      </c>
      <c r="E32" s="7">
        <v>28.310491071987755</v>
      </c>
      <c r="F32" s="7">
        <v>41.894334280006817</v>
      </c>
      <c r="G32" s="7">
        <v>55.825345031139783</v>
      </c>
      <c r="H32" s="7">
        <v>51.844648341584765</v>
      </c>
      <c r="I32" s="7">
        <v>44.437194928771767</v>
      </c>
    </row>
    <row r="33" spans="2:9" x14ac:dyDescent="0.25">
      <c r="B33" t="s">
        <v>94</v>
      </c>
      <c r="C33" t="s">
        <v>95</v>
      </c>
      <c r="D33" s="7">
        <v>18.619180327868854</v>
      </c>
      <c r="E33" s="7">
        <v>37.885067855273974</v>
      </c>
      <c r="F33" s="7">
        <v>23.183846153846154</v>
      </c>
      <c r="G33" s="7">
        <v>23.650114517265678</v>
      </c>
      <c r="H33" s="7">
        <v>20.190000000000001</v>
      </c>
      <c r="I33" s="7">
        <v>30.094477941019715</v>
      </c>
    </row>
    <row r="34" spans="2:9" x14ac:dyDescent="0.25">
      <c r="C34" t="s">
        <v>53</v>
      </c>
      <c r="D34" s="7">
        <v>52.877790978104017</v>
      </c>
      <c r="E34" s="7">
        <v>26.776935483870968</v>
      </c>
      <c r="F34" s="7"/>
      <c r="G34" s="7">
        <v>24.281074464153733</v>
      </c>
      <c r="H34" s="7">
        <v>34.03</v>
      </c>
      <c r="I34" s="7">
        <v>37.424760309573081</v>
      </c>
    </row>
    <row r="35" spans="2:9" x14ac:dyDescent="0.25">
      <c r="C35" t="s">
        <v>84</v>
      </c>
      <c r="D35" s="7">
        <v>62.5</v>
      </c>
      <c r="E35" s="7">
        <v>22.928295463185037</v>
      </c>
      <c r="F35" s="7">
        <v>23.580212121212121</v>
      </c>
      <c r="G35" s="7">
        <v>23.533200000000001</v>
      </c>
      <c r="H35" s="7">
        <v>29.561639291465379</v>
      </c>
      <c r="I35" s="7">
        <v>28.043334952728799</v>
      </c>
    </row>
    <row r="36" spans="2:9" x14ac:dyDescent="0.25">
      <c r="C36" t="s">
        <v>108</v>
      </c>
      <c r="D36" s="7"/>
      <c r="E36" s="7">
        <v>40.32</v>
      </c>
      <c r="F36" s="7">
        <v>43.156079656680546</v>
      </c>
      <c r="G36" s="7">
        <v>17.455542168674697</v>
      </c>
      <c r="H36" s="7">
        <v>14.217915254237289</v>
      </c>
      <c r="I36" s="7">
        <v>30.699025941394016</v>
      </c>
    </row>
    <row r="37" spans="2:9" x14ac:dyDescent="0.25">
      <c r="C37" t="s">
        <v>110</v>
      </c>
      <c r="D37" s="7">
        <v>32.009305555555557</v>
      </c>
      <c r="E37" s="7">
        <v>13.354285714285714</v>
      </c>
      <c r="F37" s="7">
        <v>28.071902116402118</v>
      </c>
      <c r="G37" s="7">
        <v>40.32406629318394</v>
      </c>
      <c r="H37" s="7">
        <v>57.97829772079772</v>
      </c>
      <c r="I37" s="7">
        <v>38.21690473151785</v>
      </c>
    </row>
    <row r="38" spans="2:9" x14ac:dyDescent="0.25">
      <c r="B38" t="s">
        <v>582</v>
      </c>
      <c r="D38" s="7">
        <v>45.5029718143889</v>
      </c>
      <c r="E38" s="7">
        <v>30.44156931155441</v>
      </c>
      <c r="F38" s="7">
        <v>31.851649229640461</v>
      </c>
      <c r="G38" s="7">
        <v>27.701085065606936</v>
      </c>
      <c r="H38" s="7">
        <v>34.527564154526388</v>
      </c>
      <c r="I38" s="7">
        <v>33.000847155069614</v>
      </c>
    </row>
    <row r="39" spans="2:9" x14ac:dyDescent="0.25">
      <c r="B39" t="s">
        <v>45</v>
      </c>
      <c r="C39" t="s">
        <v>137</v>
      </c>
      <c r="D39" s="7">
        <v>12.821624274877287</v>
      </c>
      <c r="E39" s="7">
        <v>20.119777777777777</v>
      </c>
      <c r="F39" s="7">
        <v>9.2999999999999989</v>
      </c>
      <c r="G39" s="7">
        <v>4.7353246753246756</v>
      </c>
      <c r="H39" s="7">
        <v>11.783575028733216</v>
      </c>
      <c r="I39" s="7">
        <v>12.638135683264847</v>
      </c>
    </row>
    <row r="40" spans="2:9" x14ac:dyDescent="0.25">
      <c r="C40" t="s">
        <v>53</v>
      </c>
      <c r="D40" s="7">
        <v>9.9044892473118278</v>
      </c>
      <c r="E40" s="7">
        <v>27.171000000000003</v>
      </c>
      <c r="F40" s="7">
        <v>14.789229312354312</v>
      </c>
      <c r="G40" s="7">
        <v>25.054081632653062</v>
      </c>
      <c r="H40" s="7">
        <v>12.319534375</v>
      </c>
      <c r="I40" s="7">
        <v>16.772222491192426</v>
      </c>
    </row>
    <row r="41" spans="2:9" x14ac:dyDescent="0.25">
      <c r="C41" t="s">
        <v>46</v>
      </c>
      <c r="D41" s="7">
        <v>21.004137931034482</v>
      </c>
      <c r="E41" s="7">
        <v>13.03874089068826</v>
      </c>
      <c r="F41" s="7">
        <v>12.82922077922078</v>
      </c>
      <c r="G41" s="7">
        <v>14.238428571428571</v>
      </c>
      <c r="H41" s="7">
        <v>16.611111111111111</v>
      </c>
      <c r="I41" s="7">
        <v>14.411503141766479</v>
      </c>
    </row>
    <row r="42" spans="2:9" x14ac:dyDescent="0.25">
      <c r="C42" t="s">
        <v>157</v>
      </c>
      <c r="D42" s="7">
        <v>10.891770186335403</v>
      </c>
      <c r="E42" s="7"/>
      <c r="F42" s="7">
        <v>10.789411764705882</v>
      </c>
      <c r="G42" s="7">
        <v>7.2446956521739132</v>
      </c>
      <c r="H42" s="7">
        <v>20.922222222222221</v>
      </c>
      <c r="I42" s="7">
        <v>12.147974002354564</v>
      </c>
    </row>
    <row r="43" spans="2:9" x14ac:dyDescent="0.25">
      <c r="C43" t="s">
        <v>71</v>
      </c>
      <c r="D43" s="7">
        <v>16.502962767825782</v>
      </c>
      <c r="E43" s="7">
        <v>18.163108108108108</v>
      </c>
      <c r="F43" s="7">
        <v>6.1075974025974027</v>
      </c>
      <c r="G43" s="7">
        <v>10.374736388140164</v>
      </c>
      <c r="H43" s="7">
        <v>17.951904761904764</v>
      </c>
      <c r="I43" s="7">
        <v>13.496388800096813</v>
      </c>
    </row>
    <row r="44" spans="2:9" x14ac:dyDescent="0.25">
      <c r="B44" t="s">
        <v>583</v>
      </c>
      <c r="D44" s="7">
        <v>13.688219811494378</v>
      </c>
      <c r="E44" s="7">
        <v>18.606039685434421</v>
      </c>
      <c r="F44" s="7">
        <v>11.587860510948746</v>
      </c>
      <c r="G44" s="7">
        <v>11.889989406174383</v>
      </c>
      <c r="H44" s="7">
        <v>13.971781192369919</v>
      </c>
      <c r="I44" s="7">
        <v>14.199568498269784</v>
      </c>
    </row>
    <row r="45" spans="2:9" x14ac:dyDescent="0.25">
      <c r="B45" t="s">
        <v>577</v>
      </c>
      <c r="D45" s="7">
        <v>30.006003499737709</v>
      </c>
      <c r="E45" s="7">
        <v>24.503033825101365</v>
      </c>
      <c r="F45" s="7">
        <v>25.737175486026562</v>
      </c>
      <c r="G45" s="7">
        <v>33.888432363514966</v>
      </c>
      <c r="H45" s="7">
        <v>40.395437505092225</v>
      </c>
      <c r="I45" s="7">
        <v>30.863783672020368</v>
      </c>
    </row>
  </sheetData>
  <pageMargins left="0.7" right="0.7" top="0.75" bottom="0.75" header="0.3" footer="0.3"/>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E6877E-149B-4EC4-8378-AE9D01CB9C20}">
  <dimension ref="A1:Q12"/>
  <sheetViews>
    <sheetView workbookViewId="0"/>
  </sheetViews>
  <sheetFormatPr defaultRowHeight="15" x14ac:dyDescent="0.25"/>
  <cols>
    <col min="1" max="1" width="3.7109375" customWidth="1"/>
    <col min="2" max="2" width="13.7109375" bestFit="1" customWidth="1"/>
    <col min="3" max="3" width="16" bestFit="1" customWidth="1"/>
    <col min="4" max="4" width="8.5703125" bestFit="1" customWidth="1"/>
    <col min="5" max="5" width="9.140625" bestFit="1" customWidth="1"/>
    <col min="6" max="6" width="15.42578125" bestFit="1" customWidth="1"/>
    <col min="7" max="7" width="13.28515625" bestFit="1" customWidth="1"/>
    <col min="8" max="8" width="11.28515625" bestFit="1" customWidth="1"/>
    <col min="9" max="9" width="17.7109375" bestFit="1" customWidth="1"/>
    <col min="10" max="10" width="12.7109375" bestFit="1" customWidth="1"/>
    <col min="11" max="11" width="17.7109375" bestFit="1" customWidth="1"/>
    <col min="12" max="12" width="12.7109375" bestFit="1" customWidth="1"/>
    <col min="13" max="13" width="22.7109375" bestFit="1" customWidth="1"/>
    <col min="14" max="14" width="17.85546875" bestFit="1" customWidth="1"/>
  </cols>
  <sheetData>
    <row r="1" spans="1:17" s="33" customFormat="1" ht="48.75" customHeight="1" x14ac:dyDescent="0.3">
      <c r="A1" s="31"/>
      <c r="B1" s="32" t="s">
        <v>584</v>
      </c>
      <c r="C1" s="32"/>
      <c r="D1" s="32"/>
      <c r="E1" s="32"/>
      <c r="F1" s="32"/>
      <c r="G1" s="32"/>
      <c r="H1" s="32"/>
      <c r="I1" s="32"/>
      <c r="J1" s="32"/>
      <c r="K1" s="32"/>
      <c r="L1" s="32"/>
      <c r="M1" s="32"/>
      <c r="N1" s="32"/>
      <c r="O1" s="32"/>
      <c r="P1" s="32"/>
      <c r="Q1" s="32"/>
    </row>
    <row r="5" spans="1:17" x14ac:dyDescent="0.25">
      <c r="B5" s="6" t="s">
        <v>585</v>
      </c>
      <c r="C5" t="s">
        <v>663</v>
      </c>
    </row>
    <row r="6" spans="1:17" x14ac:dyDescent="0.25">
      <c r="B6" s="16" t="s">
        <v>52</v>
      </c>
      <c r="C6" s="37">
        <v>42.2759947409277</v>
      </c>
    </row>
    <row r="7" spans="1:17" x14ac:dyDescent="0.25">
      <c r="B7" s="16" t="s">
        <v>63</v>
      </c>
      <c r="C7" s="37">
        <v>14.145107259621874</v>
      </c>
    </row>
    <row r="8" spans="1:17" x14ac:dyDescent="0.25">
      <c r="B8" s="16" t="s">
        <v>104</v>
      </c>
      <c r="C8" s="37">
        <v>26.726599359823926</v>
      </c>
    </row>
    <row r="9" spans="1:17" x14ac:dyDescent="0.25">
      <c r="B9" s="16" t="s">
        <v>78</v>
      </c>
      <c r="C9" s="37">
        <v>7.1236162596952841</v>
      </c>
    </row>
    <row r="10" spans="1:17" x14ac:dyDescent="0.25">
      <c r="B10" s="16" t="s">
        <v>94</v>
      </c>
      <c r="C10" s="37">
        <v>3.7020146612304137</v>
      </c>
    </row>
    <row r="11" spans="1:17" x14ac:dyDescent="0.25">
      <c r="B11" s="16" t="s">
        <v>45</v>
      </c>
      <c r="C11" s="37">
        <v>11.759211078405636</v>
      </c>
    </row>
    <row r="12" spans="1:17" x14ac:dyDescent="0.25">
      <c r="B12" s="16" t="s">
        <v>577</v>
      </c>
      <c r="C12" s="37">
        <v>16.545775820108112</v>
      </c>
    </row>
  </sheetData>
  <pageMargins left="0.7" right="0.7" top="0.75" bottom="0.75" header="0.3" footer="0.3"/>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BEEB6C-D689-4D50-B478-80011DFD3CC8}">
  <dimension ref="A1:Q12"/>
  <sheetViews>
    <sheetView workbookViewId="0"/>
  </sheetViews>
  <sheetFormatPr defaultRowHeight="15" x14ac:dyDescent="0.25"/>
  <cols>
    <col min="1" max="1" width="3.5703125" customWidth="1"/>
    <col min="2" max="2" width="14" bestFit="1" customWidth="1"/>
    <col min="3" max="3" width="15.85546875" bestFit="1" customWidth="1"/>
    <col min="4" max="6" width="10.140625" bestFit="1" customWidth="1"/>
    <col min="7" max="7" width="9.140625" bestFit="1" customWidth="1"/>
    <col min="8" max="8" width="11.28515625" bestFit="1" customWidth="1"/>
  </cols>
  <sheetData>
    <row r="1" spans="1:17" s="33" customFormat="1" ht="48.75" customHeight="1" x14ac:dyDescent="0.3">
      <c r="A1" s="31"/>
      <c r="B1" s="32" t="s">
        <v>586</v>
      </c>
      <c r="C1" s="32"/>
      <c r="D1" s="32"/>
      <c r="E1" s="32"/>
      <c r="F1" s="32"/>
      <c r="G1" s="32"/>
      <c r="H1" s="32"/>
      <c r="I1" s="32"/>
      <c r="J1" s="32"/>
      <c r="K1" s="32"/>
      <c r="L1" s="32"/>
      <c r="M1" s="32"/>
      <c r="N1" s="32"/>
      <c r="O1" s="32"/>
      <c r="P1" s="32"/>
      <c r="Q1" s="32"/>
    </row>
    <row r="5" spans="1:17" x14ac:dyDescent="0.25">
      <c r="B5" s="6" t="s">
        <v>585</v>
      </c>
      <c r="C5" t="s">
        <v>587</v>
      </c>
    </row>
    <row r="6" spans="1:17" x14ac:dyDescent="0.25">
      <c r="B6" s="16" t="s">
        <v>52</v>
      </c>
      <c r="C6" s="7">
        <v>14152.260000000002</v>
      </c>
    </row>
    <row r="7" spans="1:17" x14ac:dyDescent="0.25">
      <c r="B7" s="16" t="s">
        <v>63</v>
      </c>
      <c r="C7" s="7">
        <v>178791.35</v>
      </c>
    </row>
    <row r="8" spans="1:17" x14ac:dyDescent="0.25">
      <c r="B8" s="16" t="s">
        <v>104</v>
      </c>
      <c r="C8" s="7">
        <v>143964.57000000007</v>
      </c>
    </row>
    <row r="9" spans="1:17" x14ac:dyDescent="0.25">
      <c r="B9" s="16" t="s">
        <v>78</v>
      </c>
      <c r="C9" s="7">
        <v>138878.39999999997</v>
      </c>
    </row>
    <row r="10" spans="1:17" x14ac:dyDescent="0.25">
      <c r="B10" s="16" t="s">
        <v>94</v>
      </c>
      <c r="C10" s="7">
        <v>111750.63000000002</v>
      </c>
    </row>
    <row r="11" spans="1:17" x14ac:dyDescent="0.25">
      <c r="B11" s="16" t="s">
        <v>45</v>
      </c>
      <c r="C11" s="7">
        <v>36818.29</v>
      </c>
    </row>
    <row r="12" spans="1:17" x14ac:dyDescent="0.25">
      <c r="B12" s="16" t="s">
        <v>577</v>
      </c>
      <c r="C12" s="7">
        <v>624355.50000000012</v>
      </c>
    </row>
  </sheetData>
  <pageMargins left="0.7" right="0.7" top="0.75" bottom="0.75" header="0.3" footer="0.3"/>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AAD5E0-5E10-4AE8-9D22-978138A1CD93}">
  <dimension ref="A1:Q34"/>
  <sheetViews>
    <sheetView showGridLines="0" workbookViewId="0"/>
  </sheetViews>
  <sheetFormatPr defaultRowHeight="15" outlineLevelCol="1" x14ac:dyDescent="0.25"/>
  <cols>
    <col min="1" max="1" width="3.7109375" customWidth="1"/>
    <col min="2" max="2" width="24.85546875" bestFit="1" customWidth="1"/>
    <col min="3" max="7" width="12.140625" customWidth="1"/>
    <col min="8" max="8" width="13.7109375" customWidth="1"/>
    <col min="9" max="9" width="5.42578125" customWidth="1"/>
    <col min="10" max="10" width="18.85546875" customWidth="1" outlineLevel="1"/>
    <col min="11" max="11" width="19.42578125" customWidth="1" outlineLevel="1"/>
    <col min="12" max="12" width="18.85546875" bestFit="1" customWidth="1"/>
    <col min="13" max="13" width="21.5703125" bestFit="1" customWidth="1"/>
    <col min="14" max="14" width="23.85546875" bestFit="1" customWidth="1"/>
  </cols>
  <sheetData>
    <row r="1" spans="1:17" s="33" customFormat="1" ht="48.75" customHeight="1" x14ac:dyDescent="0.3">
      <c r="A1" s="31"/>
      <c r="B1" s="32" t="s">
        <v>588</v>
      </c>
      <c r="C1" s="32"/>
      <c r="D1" s="32"/>
      <c r="E1" s="32"/>
      <c r="F1" s="32"/>
      <c r="G1" s="32"/>
      <c r="H1" s="32"/>
      <c r="I1" s="32"/>
      <c r="J1" s="32"/>
      <c r="K1" s="32"/>
      <c r="L1" s="32"/>
      <c r="M1" s="32"/>
      <c r="N1" s="32"/>
      <c r="O1" s="32"/>
      <c r="P1" s="32"/>
      <c r="Q1" s="32"/>
    </row>
    <row r="8" spans="1:17" x14ac:dyDescent="0.25">
      <c r="B8" s="6" t="s">
        <v>589</v>
      </c>
    </row>
    <row r="9" spans="1:17" x14ac:dyDescent="0.25">
      <c r="C9" s="30" t="s">
        <v>81</v>
      </c>
      <c r="D9" s="30" t="s">
        <v>48</v>
      </c>
      <c r="E9" s="30" t="s">
        <v>87</v>
      </c>
      <c r="F9" s="30" t="s">
        <v>59</v>
      </c>
      <c r="G9" s="30" t="s">
        <v>54</v>
      </c>
      <c r="H9" s="30" t="s">
        <v>577</v>
      </c>
      <c r="K9" t="s">
        <v>590</v>
      </c>
    </row>
    <row r="10" spans="1:17" x14ac:dyDescent="0.25">
      <c r="B10" s="16" t="s">
        <v>237</v>
      </c>
      <c r="C10" s="22">
        <v>2051</v>
      </c>
      <c r="D10" s="22">
        <v>362</v>
      </c>
      <c r="E10" s="22">
        <v>2472</v>
      </c>
      <c r="F10" s="22">
        <v>1590</v>
      </c>
      <c r="G10" s="22">
        <v>265</v>
      </c>
      <c r="H10" s="22">
        <v>6740</v>
      </c>
      <c r="J10" s="16" t="s">
        <v>237</v>
      </c>
      <c r="K10" s="7">
        <v>837</v>
      </c>
    </row>
    <row r="11" spans="1:17" x14ac:dyDescent="0.25">
      <c r="B11" s="16" t="s">
        <v>214</v>
      </c>
      <c r="C11" s="22">
        <v>5770</v>
      </c>
      <c r="D11" s="22">
        <v>7704</v>
      </c>
      <c r="E11" s="22">
        <v>2069</v>
      </c>
      <c r="F11" s="22">
        <v>12244</v>
      </c>
      <c r="G11" s="22">
        <v>8739</v>
      </c>
      <c r="H11" s="22">
        <v>36526</v>
      </c>
      <c r="J11" s="16" t="s">
        <v>214</v>
      </c>
      <c r="K11" s="7">
        <v>1353</v>
      </c>
    </row>
    <row r="12" spans="1:17" x14ac:dyDescent="0.25">
      <c r="B12" s="16" t="s">
        <v>92</v>
      </c>
      <c r="C12" s="22">
        <v>1370</v>
      </c>
      <c r="D12" s="22">
        <v>14829</v>
      </c>
      <c r="E12" s="22">
        <v>22771</v>
      </c>
      <c r="F12" s="22">
        <v>8111</v>
      </c>
      <c r="G12" s="22">
        <v>9375</v>
      </c>
      <c r="H12" s="22">
        <v>56456</v>
      </c>
      <c r="J12" s="16" t="s">
        <v>92</v>
      </c>
      <c r="K12" s="7">
        <v>3347</v>
      </c>
    </row>
    <row r="13" spans="1:17" x14ac:dyDescent="0.25">
      <c r="B13" s="16" t="s">
        <v>137</v>
      </c>
      <c r="C13" s="22">
        <v>4780</v>
      </c>
      <c r="D13" s="22">
        <v>1570</v>
      </c>
      <c r="E13" s="22">
        <v>5488</v>
      </c>
      <c r="F13" s="22">
        <v>8641</v>
      </c>
      <c r="G13" s="22">
        <v>24199</v>
      </c>
      <c r="H13" s="22">
        <v>44678</v>
      </c>
      <c r="J13" s="16" t="s">
        <v>137</v>
      </c>
      <c r="K13" s="7">
        <v>517</v>
      </c>
    </row>
    <row r="14" spans="1:17" x14ac:dyDescent="0.25">
      <c r="B14" s="16" t="s">
        <v>64</v>
      </c>
      <c r="C14" s="22">
        <v>6985</v>
      </c>
      <c r="D14" s="22">
        <v>10610</v>
      </c>
      <c r="E14" s="22">
        <v>6367</v>
      </c>
      <c r="F14" s="22">
        <v>1975</v>
      </c>
      <c r="G14" s="22">
        <v>21596</v>
      </c>
      <c r="H14" s="22">
        <v>47533</v>
      </c>
      <c r="J14" s="16" t="s">
        <v>64</v>
      </c>
      <c r="K14" s="7">
        <v>2699</v>
      </c>
    </row>
    <row r="15" spans="1:17" x14ac:dyDescent="0.25">
      <c r="B15" s="16" t="s">
        <v>95</v>
      </c>
      <c r="C15" s="22">
        <v>7497</v>
      </c>
      <c r="D15" s="22">
        <v>5217</v>
      </c>
      <c r="E15" s="22">
        <v>3785</v>
      </c>
      <c r="F15" s="22">
        <v>8660</v>
      </c>
      <c r="G15" s="22">
        <v>8108</v>
      </c>
      <c r="H15" s="22">
        <v>33267</v>
      </c>
      <c r="J15" s="16" t="s">
        <v>95</v>
      </c>
      <c r="K15" s="7">
        <v>629</v>
      </c>
    </row>
    <row r="16" spans="1:17" x14ac:dyDescent="0.25">
      <c r="B16" s="16" t="s">
        <v>53</v>
      </c>
      <c r="C16" s="22">
        <v>25518</v>
      </c>
      <c r="D16" s="22">
        <v>32677</v>
      </c>
      <c r="E16" s="22">
        <v>54941</v>
      </c>
      <c r="F16" s="22">
        <v>27119</v>
      </c>
      <c r="G16" s="22">
        <v>43664</v>
      </c>
      <c r="H16" s="22">
        <v>183919</v>
      </c>
      <c r="J16" s="16" t="s">
        <v>53</v>
      </c>
      <c r="K16" s="7">
        <v>4600</v>
      </c>
    </row>
    <row r="17" spans="2:11" x14ac:dyDescent="0.25">
      <c r="B17" s="16" t="s">
        <v>46</v>
      </c>
      <c r="C17" s="22">
        <v>5103</v>
      </c>
      <c r="D17" s="22">
        <v>1027</v>
      </c>
      <c r="E17" s="22">
        <v>7688</v>
      </c>
      <c r="F17" s="22">
        <v>18919</v>
      </c>
      <c r="G17" s="22">
        <v>16259</v>
      </c>
      <c r="H17" s="22">
        <v>48996</v>
      </c>
      <c r="J17" s="16" t="s">
        <v>46</v>
      </c>
      <c r="K17" s="7">
        <v>689</v>
      </c>
    </row>
    <row r="18" spans="2:11" x14ac:dyDescent="0.25">
      <c r="B18" s="16" t="s">
        <v>79</v>
      </c>
      <c r="C18" s="22">
        <v>7683</v>
      </c>
      <c r="D18" s="22">
        <v>13074</v>
      </c>
      <c r="E18" s="22">
        <v>5212</v>
      </c>
      <c r="F18" s="22">
        <v>4832</v>
      </c>
      <c r="G18" s="22"/>
      <c r="H18" s="22">
        <v>30801</v>
      </c>
      <c r="J18" s="16" t="s">
        <v>79</v>
      </c>
      <c r="K18" s="7">
        <v>1091</v>
      </c>
    </row>
    <row r="19" spans="2:11" x14ac:dyDescent="0.25">
      <c r="B19" s="16" t="s">
        <v>157</v>
      </c>
      <c r="C19" s="22"/>
      <c r="D19" s="22">
        <v>6699</v>
      </c>
      <c r="E19" s="22">
        <v>10712</v>
      </c>
      <c r="F19" s="22">
        <v>7204</v>
      </c>
      <c r="G19" s="22"/>
      <c r="H19" s="22">
        <v>24615</v>
      </c>
      <c r="J19" s="16" t="s">
        <v>157</v>
      </c>
      <c r="K19" s="7">
        <v>348</v>
      </c>
    </row>
    <row r="20" spans="2:11" x14ac:dyDescent="0.25">
      <c r="B20" s="16" t="s">
        <v>84</v>
      </c>
      <c r="C20" s="22">
        <v>17464</v>
      </c>
      <c r="D20" s="22">
        <v>27895</v>
      </c>
      <c r="E20" s="22">
        <v>19112</v>
      </c>
      <c r="F20" s="22">
        <v>13820</v>
      </c>
      <c r="G20" s="22">
        <v>39571</v>
      </c>
      <c r="H20" s="22">
        <v>117862</v>
      </c>
      <c r="J20" s="16" t="s">
        <v>84</v>
      </c>
      <c r="K20" s="7">
        <v>3997</v>
      </c>
    </row>
    <row r="21" spans="2:11" x14ac:dyDescent="0.25">
      <c r="B21" s="16" t="s">
        <v>179</v>
      </c>
      <c r="C21" s="22">
        <v>3391</v>
      </c>
      <c r="D21" s="22">
        <v>424</v>
      </c>
      <c r="E21" s="22">
        <v>5500</v>
      </c>
      <c r="F21" s="22">
        <v>8999</v>
      </c>
      <c r="G21" s="22">
        <v>2376</v>
      </c>
      <c r="H21" s="22">
        <v>20690</v>
      </c>
      <c r="J21" s="16" t="s">
        <v>179</v>
      </c>
      <c r="K21" s="7">
        <v>942</v>
      </c>
    </row>
    <row r="22" spans="2:11" x14ac:dyDescent="0.25">
      <c r="B22" s="16" t="s">
        <v>202</v>
      </c>
      <c r="C22" s="22">
        <v>1588</v>
      </c>
      <c r="D22" s="22">
        <v>3291</v>
      </c>
      <c r="E22" s="22">
        <v>4561</v>
      </c>
      <c r="F22" s="22">
        <v>8476</v>
      </c>
      <c r="G22" s="22">
        <v>10396</v>
      </c>
      <c r="H22" s="22">
        <v>28312</v>
      </c>
      <c r="J22" s="16" t="s">
        <v>202</v>
      </c>
      <c r="K22" s="7">
        <v>1802</v>
      </c>
    </row>
    <row r="23" spans="2:11" x14ac:dyDescent="0.25">
      <c r="B23" s="16" t="s">
        <v>90</v>
      </c>
      <c r="C23" s="22">
        <v>2882</v>
      </c>
      <c r="D23" s="22">
        <v>17598</v>
      </c>
      <c r="E23" s="22">
        <v>13693</v>
      </c>
      <c r="F23" s="22">
        <v>8619</v>
      </c>
      <c r="G23" s="22">
        <v>7201</v>
      </c>
      <c r="H23" s="22">
        <v>49993</v>
      </c>
      <c r="J23" s="16" t="s">
        <v>90</v>
      </c>
      <c r="K23" s="7">
        <v>1677</v>
      </c>
    </row>
    <row r="24" spans="2:11" x14ac:dyDescent="0.25">
      <c r="B24" s="16" t="s">
        <v>86</v>
      </c>
      <c r="C24" s="22">
        <v>22493</v>
      </c>
      <c r="D24" s="22">
        <v>150</v>
      </c>
      <c r="E24" s="22">
        <v>3340</v>
      </c>
      <c r="F24" s="22">
        <v>14242</v>
      </c>
      <c r="G24" s="22">
        <v>8782</v>
      </c>
      <c r="H24" s="22">
        <v>49007</v>
      </c>
      <c r="J24" s="16" t="s">
        <v>86</v>
      </c>
      <c r="K24" s="7">
        <v>1336</v>
      </c>
    </row>
    <row r="25" spans="2:11" x14ac:dyDescent="0.25">
      <c r="B25" s="16" t="s">
        <v>71</v>
      </c>
      <c r="C25" s="22"/>
      <c r="D25" s="22">
        <v>19786</v>
      </c>
      <c r="E25" s="22">
        <v>6802</v>
      </c>
      <c r="F25" s="22">
        <v>4663</v>
      </c>
      <c r="G25" s="22">
        <v>34334</v>
      </c>
      <c r="H25" s="22">
        <v>65585</v>
      </c>
      <c r="J25" s="16" t="s">
        <v>71</v>
      </c>
      <c r="K25" s="7">
        <v>787</v>
      </c>
    </row>
    <row r="26" spans="2:11" x14ac:dyDescent="0.25">
      <c r="B26" s="16" t="s">
        <v>105</v>
      </c>
      <c r="C26" s="22">
        <v>1615</v>
      </c>
      <c r="D26" s="22">
        <v>11616</v>
      </c>
      <c r="E26" s="22">
        <v>5231</v>
      </c>
      <c r="F26" s="22">
        <v>952</v>
      </c>
      <c r="G26" s="22">
        <v>2260</v>
      </c>
      <c r="H26" s="22">
        <v>21674</v>
      </c>
      <c r="J26" s="16" t="s">
        <v>105</v>
      </c>
      <c r="K26" s="7">
        <v>882</v>
      </c>
    </row>
    <row r="27" spans="2:11" x14ac:dyDescent="0.25">
      <c r="B27" s="16" t="s">
        <v>108</v>
      </c>
      <c r="C27" s="22">
        <v>11194</v>
      </c>
      <c r="D27" s="22">
        <v>568</v>
      </c>
      <c r="E27" s="22">
        <v>11996</v>
      </c>
      <c r="F27" s="22">
        <v>7391</v>
      </c>
      <c r="G27" s="22">
        <v>9225</v>
      </c>
      <c r="H27" s="22">
        <v>40374</v>
      </c>
      <c r="J27" s="16" t="s">
        <v>108</v>
      </c>
      <c r="K27" s="7">
        <v>639</v>
      </c>
    </row>
    <row r="28" spans="2:11" x14ac:dyDescent="0.25">
      <c r="B28" s="16" t="s">
        <v>110</v>
      </c>
      <c r="C28" s="22">
        <v>23626</v>
      </c>
      <c r="D28" s="22">
        <v>8551</v>
      </c>
      <c r="E28" s="22">
        <v>4682</v>
      </c>
      <c r="F28" s="22">
        <v>3534</v>
      </c>
      <c r="G28" s="22">
        <v>13556</v>
      </c>
      <c r="H28" s="22">
        <v>53949</v>
      </c>
      <c r="J28" s="16" t="s">
        <v>110</v>
      </c>
      <c r="K28" s="7">
        <v>904</v>
      </c>
    </row>
    <row r="29" spans="2:11" x14ac:dyDescent="0.25">
      <c r="B29" s="16" t="s">
        <v>121</v>
      </c>
      <c r="C29" s="22">
        <v>12292</v>
      </c>
      <c r="D29" s="22">
        <v>6249</v>
      </c>
      <c r="E29" s="22">
        <v>17062</v>
      </c>
      <c r="F29" s="22">
        <v>12033</v>
      </c>
      <c r="G29" s="22">
        <v>2171</v>
      </c>
      <c r="H29" s="22">
        <v>49807</v>
      </c>
      <c r="J29" s="16" t="s">
        <v>121</v>
      </c>
      <c r="K29" s="7">
        <v>1374</v>
      </c>
    </row>
    <row r="30" spans="2:11" x14ac:dyDescent="0.25">
      <c r="B30" s="16" t="s">
        <v>61</v>
      </c>
      <c r="C30" s="22">
        <v>461</v>
      </c>
      <c r="D30" s="22">
        <v>135</v>
      </c>
      <c r="E30" s="22">
        <v>212</v>
      </c>
      <c r="F30" s="22">
        <v>2595</v>
      </c>
      <c r="G30" s="22">
        <v>1353</v>
      </c>
      <c r="H30" s="22">
        <v>4756</v>
      </c>
      <c r="J30" s="16" t="s">
        <v>61</v>
      </c>
      <c r="K30" s="7">
        <v>554</v>
      </c>
    </row>
    <row r="31" spans="2:11" x14ac:dyDescent="0.25">
      <c r="B31" s="16" t="s">
        <v>147</v>
      </c>
      <c r="C31" s="22">
        <v>13655</v>
      </c>
      <c r="D31" s="22"/>
      <c r="E31" s="22">
        <v>12039</v>
      </c>
      <c r="F31" s="22">
        <v>6919</v>
      </c>
      <c r="G31" s="22">
        <v>3713</v>
      </c>
      <c r="H31" s="22">
        <v>36326</v>
      </c>
      <c r="J31" s="16" t="s">
        <v>147</v>
      </c>
      <c r="K31" s="7">
        <v>1609</v>
      </c>
    </row>
    <row r="32" spans="2:11" x14ac:dyDescent="0.25">
      <c r="B32" s="16" t="s">
        <v>112</v>
      </c>
      <c r="C32" s="22">
        <v>791</v>
      </c>
      <c r="D32" s="22">
        <v>1504</v>
      </c>
      <c r="E32" s="22">
        <v>1345</v>
      </c>
      <c r="F32" s="22">
        <v>2190</v>
      </c>
      <c r="G32" s="22">
        <v>227</v>
      </c>
      <c r="H32" s="22">
        <v>6057</v>
      </c>
      <c r="J32" s="16" t="s">
        <v>112</v>
      </c>
      <c r="K32" s="7">
        <v>709</v>
      </c>
    </row>
    <row r="33" spans="2:11" x14ac:dyDescent="0.25">
      <c r="B33" s="16" t="s">
        <v>143</v>
      </c>
      <c r="C33" s="22">
        <v>2144</v>
      </c>
      <c r="D33" s="22">
        <v>980</v>
      </c>
      <c r="E33" s="22">
        <v>2376</v>
      </c>
      <c r="F33" s="22"/>
      <c r="G33" s="22">
        <v>656</v>
      </c>
      <c r="H33" s="22">
        <v>6156</v>
      </c>
      <c r="J33" s="16" t="s">
        <v>143</v>
      </c>
      <c r="K33" s="7">
        <v>703</v>
      </c>
    </row>
    <row r="34" spans="2:11" x14ac:dyDescent="0.25">
      <c r="B34" s="16" t="s">
        <v>577</v>
      </c>
      <c r="C34" s="22">
        <v>180353</v>
      </c>
      <c r="D34" s="22">
        <v>192516</v>
      </c>
      <c r="E34" s="22">
        <v>229456</v>
      </c>
      <c r="F34" s="22">
        <v>193728</v>
      </c>
      <c r="G34" s="22">
        <v>268026</v>
      </c>
      <c r="H34" s="22">
        <v>1064079</v>
      </c>
      <c r="J34" s="16" t="s">
        <v>577</v>
      </c>
      <c r="K34" s="7">
        <v>34025</v>
      </c>
    </row>
  </sheetData>
  <pageMargins left="0.7" right="0.7" top="0.75" bottom="0.75" header="0.3" footer="0.3"/>
  <drawing r:id="rId3"/>
  <extLst>
    <ext xmlns:x14="http://schemas.microsoft.com/office/spreadsheetml/2009/9/main" uri="{A8765BA9-456A-4dab-B4F3-ACF838C121DE}">
      <x14:slicerList>
        <x14:slicer r:id="rId4"/>
      </x14:slicerList>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FEC0F1-82DA-4193-B568-D5CCAA2B7E13}">
  <dimension ref="A1:T487"/>
  <sheetViews>
    <sheetView workbookViewId="0">
      <pane ySplit="2" topLeftCell="A3" activePane="bottomLeft" state="frozen"/>
      <selection pane="bottomLeft" activeCell="A3" sqref="A3"/>
    </sheetView>
  </sheetViews>
  <sheetFormatPr defaultColWidth="8.85546875" defaultRowHeight="15" x14ac:dyDescent="0.25"/>
  <cols>
    <col min="1" max="1" width="9.140625" bestFit="1" customWidth="1"/>
    <col min="2" max="2" width="11.5703125" bestFit="1" customWidth="1"/>
    <col min="3" max="3" width="12.85546875" customWidth="1"/>
    <col min="4" max="4" width="28" customWidth="1"/>
    <col min="5" max="5" width="18" customWidth="1"/>
    <col min="6" max="6" width="14.140625" customWidth="1"/>
    <col min="7" max="7" width="16" customWidth="1"/>
    <col min="8" max="8" width="3.42578125" customWidth="1"/>
    <col min="9" max="10" width="12" customWidth="1"/>
    <col min="11" max="11" width="13" customWidth="1"/>
    <col min="12" max="13" width="10" customWidth="1"/>
    <col min="14" max="15" width="13" customWidth="1"/>
    <col min="16" max="17" width="10" customWidth="1"/>
    <col min="18" max="18" width="11" customWidth="1"/>
  </cols>
  <sheetData>
    <row r="1" spans="1:20" x14ac:dyDescent="0.25">
      <c r="A1" s="43" t="s">
        <v>591</v>
      </c>
      <c r="B1" s="44"/>
      <c r="C1" s="44"/>
      <c r="D1" s="44"/>
      <c r="E1" s="45"/>
      <c r="F1" s="43" t="s">
        <v>592</v>
      </c>
      <c r="G1" s="45"/>
      <c r="H1" s="10"/>
      <c r="I1" s="20"/>
    </row>
    <row r="2" spans="1:20" x14ac:dyDescent="0.25">
      <c r="A2" s="19" t="s">
        <v>593</v>
      </c>
      <c r="B2" s="19" t="s">
        <v>28</v>
      </c>
      <c r="C2" s="19" t="s">
        <v>29</v>
      </c>
      <c r="D2" s="19" t="s">
        <v>594</v>
      </c>
      <c r="E2" s="19" t="s">
        <v>31</v>
      </c>
      <c r="F2" s="19" t="s">
        <v>32</v>
      </c>
      <c r="G2" s="19" t="s">
        <v>33</v>
      </c>
      <c r="H2" s="21"/>
      <c r="I2" s="18" t="s">
        <v>34</v>
      </c>
      <c r="J2" s="18" t="s">
        <v>35</v>
      </c>
      <c r="K2" s="18" t="s">
        <v>36</v>
      </c>
      <c r="L2" s="18" t="s">
        <v>37</v>
      </c>
      <c r="M2" s="18" t="s">
        <v>38</v>
      </c>
      <c r="N2" s="18" t="s">
        <v>39</v>
      </c>
      <c r="O2" s="18" t="s">
        <v>40</v>
      </c>
      <c r="P2" s="18" t="s">
        <v>41</v>
      </c>
      <c r="Q2" s="18" t="s">
        <v>42</v>
      </c>
      <c r="R2" s="18" t="s">
        <v>43</v>
      </c>
    </row>
    <row r="3" spans="1:20" x14ac:dyDescent="0.25">
      <c r="A3" s="8" t="s">
        <v>44</v>
      </c>
      <c r="B3" s="9">
        <v>46027</v>
      </c>
      <c r="C3" s="10" t="s">
        <v>45</v>
      </c>
      <c r="D3" s="10" t="s">
        <v>46</v>
      </c>
      <c r="E3" s="10" t="s">
        <v>47</v>
      </c>
      <c r="F3" s="10" t="s">
        <v>48</v>
      </c>
      <c r="G3" s="10" t="s">
        <v>49</v>
      </c>
      <c r="H3" s="10"/>
      <c r="I3" s="11">
        <v>401.37</v>
      </c>
      <c r="J3" s="11">
        <v>149.5</v>
      </c>
      <c r="K3" s="12">
        <v>106216</v>
      </c>
      <c r="L3" s="12">
        <v>575</v>
      </c>
      <c r="M3" s="15">
        <f>'Messy Data'!$L3/'Messy Data'!$K3</f>
        <v>5.413497024930331E-3</v>
      </c>
      <c r="N3" s="11">
        <v>9</v>
      </c>
      <c r="O3" s="11">
        <v>1127.77</v>
      </c>
      <c r="P3" s="13">
        <f>'Messy Data'!$O3/'Messy Data'!$J3</f>
        <v>7.5436120401337794</v>
      </c>
      <c r="Q3" s="11">
        <f>'Messy Data'!$J3/'Messy Data'!$N3</f>
        <v>16.611111111111111</v>
      </c>
      <c r="R3" s="10" t="s">
        <v>50</v>
      </c>
      <c r="T3" s="14"/>
    </row>
    <row r="4" spans="1:20" x14ac:dyDescent="0.25">
      <c r="A4" s="8" t="s">
        <v>51</v>
      </c>
      <c r="B4" s="9">
        <v>46031</v>
      </c>
      <c r="C4" s="10" t="s">
        <v>52</v>
      </c>
      <c r="D4" s="10" t="s">
        <v>53</v>
      </c>
      <c r="E4" s="10" t="s">
        <v>39</v>
      </c>
      <c r="F4" s="10" t="s">
        <v>54</v>
      </c>
      <c r="G4" s="10" t="s">
        <v>55</v>
      </c>
      <c r="H4" s="10"/>
      <c r="I4" s="11">
        <v>1771.75</v>
      </c>
      <c r="J4" s="11">
        <v>260.14</v>
      </c>
      <c r="K4" s="12">
        <v>8970</v>
      </c>
      <c r="L4" s="12">
        <v>232</v>
      </c>
      <c r="M4" s="15">
        <f>'Messy Data'!$L4/'Messy Data'!$K4</f>
        <v>2.5863991081382386E-2</v>
      </c>
      <c r="N4" s="11">
        <v>22</v>
      </c>
      <c r="O4" s="11">
        <v>4683.95</v>
      </c>
      <c r="P4" s="13">
        <f>'Messy Data'!$O4/'Messy Data'!$J4</f>
        <v>18.005497040055356</v>
      </c>
      <c r="Q4" s="11">
        <f>'Messy Data'!$J4/'Messy Data'!$N4</f>
        <v>11.824545454545454</v>
      </c>
      <c r="R4" s="10" t="s">
        <v>56</v>
      </c>
    </row>
    <row r="5" spans="1:20" x14ac:dyDescent="0.25">
      <c r="A5" s="8" t="s">
        <v>57</v>
      </c>
      <c r="B5" s="9">
        <v>46034</v>
      </c>
      <c r="C5" s="10" t="s">
        <v>45</v>
      </c>
      <c r="D5" s="10" t="s">
        <v>46</v>
      </c>
      <c r="E5" s="10" t="s">
        <v>58</v>
      </c>
      <c r="F5" s="10" t="s">
        <v>59</v>
      </c>
      <c r="G5" s="10" t="s">
        <v>55</v>
      </c>
      <c r="H5" s="10"/>
      <c r="I5" s="11">
        <v>1695.84</v>
      </c>
      <c r="J5" s="11">
        <v>1695.84</v>
      </c>
      <c r="K5" s="12">
        <v>135278</v>
      </c>
      <c r="L5" s="12">
        <v>7679</v>
      </c>
      <c r="M5" s="15">
        <f>'Messy Data'!$L5/'Messy Data'!$K5</f>
        <v>5.6764588477062047E-2</v>
      </c>
      <c r="N5" s="11">
        <v>152</v>
      </c>
      <c r="O5" s="11">
        <v>25041.62</v>
      </c>
      <c r="P5" s="13">
        <f>'Messy Data'!$O5/'Messy Data'!$J5</f>
        <v>14.76649919803755</v>
      </c>
      <c r="Q5" s="11">
        <f>'Messy Data'!$J5/'Messy Data'!$N5</f>
        <v>11.156842105263157</v>
      </c>
      <c r="R5" s="10" t="s">
        <v>50</v>
      </c>
    </row>
    <row r="6" spans="1:20" x14ac:dyDescent="0.25">
      <c r="A6" s="8" t="s">
        <v>60</v>
      </c>
      <c r="B6" s="9">
        <v>46034</v>
      </c>
      <c r="C6" s="10" t="s">
        <v>52</v>
      </c>
      <c r="D6" s="10" t="s">
        <v>61</v>
      </c>
      <c r="E6" s="10" t="s">
        <v>58</v>
      </c>
      <c r="F6" s="10" t="s">
        <v>54</v>
      </c>
      <c r="G6" s="10" t="s">
        <v>49</v>
      </c>
      <c r="H6" s="10"/>
      <c r="I6" s="11">
        <v>297.87</v>
      </c>
      <c r="J6" s="11">
        <v>199.91</v>
      </c>
      <c r="K6" s="12">
        <v>8136</v>
      </c>
      <c r="L6" s="12">
        <v>311</v>
      </c>
      <c r="M6" s="15">
        <f>'Messy Data'!$L6/'Messy Data'!$K6</f>
        <v>3.8225172074729599E-2</v>
      </c>
      <c r="N6" s="11">
        <v>42</v>
      </c>
      <c r="O6" s="11">
        <v>8652.4599999999991</v>
      </c>
      <c r="P6" s="13">
        <f>'Messy Data'!$O6/'Messy Data'!$J6</f>
        <v>43.2817767995598</v>
      </c>
      <c r="Q6" s="11">
        <f>'Messy Data'!$J6/'Messy Data'!$N6</f>
        <v>4.7597619047619046</v>
      </c>
      <c r="R6" s="10" t="s">
        <v>50</v>
      </c>
    </row>
    <row r="7" spans="1:20" x14ac:dyDescent="0.25">
      <c r="A7" s="8" t="s">
        <v>62</v>
      </c>
      <c r="B7" s="9">
        <v>46035</v>
      </c>
      <c r="C7" s="10" t="s">
        <v>63</v>
      </c>
      <c r="D7" s="10" t="s">
        <v>64</v>
      </c>
      <c r="E7" s="10" t="s">
        <v>65</v>
      </c>
      <c r="F7" s="10" t="s">
        <v>48</v>
      </c>
      <c r="G7" s="10" t="s">
        <v>66</v>
      </c>
      <c r="H7" s="10"/>
      <c r="I7" s="11">
        <v>3831.98</v>
      </c>
      <c r="J7" s="11">
        <v>3831.98</v>
      </c>
      <c r="K7" s="12">
        <v>108458</v>
      </c>
      <c r="L7" s="12">
        <v>2919</v>
      </c>
      <c r="M7" s="15">
        <f>'Messy Data'!$L7/'Messy Data'!$K7</f>
        <v>2.6913643991222407E-2</v>
      </c>
      <c r="N7" s="11">
        <v>117</v>
      </c>
      <c r="O7" s="11">
        <v>18525.759999999998</v>
      </c>
      <c r="P7" s="13">
        <f>'Messy Data'!$O7/'Messy Data'!$J7</f>
        <v>4.8345137500717641</v>
      </c>
      <c r="Q7" s="11">
        <f>'Messy Data'!$J7/'Messy Data'!$N7</f>
        <v>32.75196581196581</v>
      </c>
      <c r="R7" s="10" t="s">
        <v>67</v>
      </c>
    </row>
    <row r="8" spans="1:20" x14ac:dyDescent="0.25">
      <c r="A8" s="8" t="s">
        <v>68</v>
      </c>
      <c r="B8" s="9">
        <v>46038</v>
      </c>
      <c r="C8" s="10" t="s">
        <v>52</v>
      </c>
      <c r="D8" s="10" t="s">
        <v>53</v>
      </c>
      <c r="E8" s="10" t="s">
        <v>39</v>
      </c>
      <c r="F8" s="10" t="s">
        <v>59</v>
      </c>
      <c r="G8" s="10" t="s">
        <v>69</v>
      </c>
      <c r="H8" s="10"/>
      <c r="I8" s="11">
        <v>4693.7</v>
      </c>
      <c r="J8" s="11">
        <v>222.21</v>
      </c>
      <c r="K8" s="12">
        <v>11516</v>
      </c>
      <c r="L8" s="12">
        <v>125</v>
      </c>
      <c r="M8" s="15">
        <f>'Messy Data'!$L8/'Messy Data'!$K8</f>
        <v>1.0854463355331712E-2</v>
      </c>
      <c r="N8" s="11">
        <v>9</v>
      </c>
      <c r="O8" s="11">
        <v>1180.78</v>
      </c>
      <c r="P8" s="13">
        <f>'Messy Data'!$O8/'Messy Data'!$J8</f>
        <v>5.3138022591242517</v>
      </c>
      <c r="Q8" s="11">
        <f>'Messy Data'!$J8/'Messy Data'!$N8</f>
        <v>24.69</v>
      </c>
      <c r="R8" s="10" t="s">
        <v>50</v>
      </c>
    </row>
    <row r="9" spans="1:20" x14ac:dyDescent="0.25">
      <c r="A9" s="8" t="s">
        <v>70</v>
      </c>
      <c r="B9" s="9">
        <v>46041</v>
      </c>
      <c r="C9" s="10" t="s">
        <v>45</v>
      </c>
      <c r="D9" s="10" t="s">
        <v>71</v>
      </c>
      <c r="E9" s="10" t="s">
        <v>72</v>
      </c>
      <c r="F9" s="10" t="s">
        <v>54</v>
      </c>
      <c r="G9" s="10" t="s">
        <v>66</v>
      </c>
      <c r="H9" s="10"/>
      <c r="I9" s="11">
        <v>715.01</v>
      </c>
      <c r="J9" s="11">
        <v>317.24</v>
      </c>
      <c r="K9" s="12">
        <v>111471</v>
      </c>
      <c r="L9" s="12">
        <v>4532</v>
      </c>
      <c r="M9" s="15">
        <f>'Messy Data'!$L9/'Messy Data'!$K9</f>
        <v>4.0656314198311672E-2</v>
      </c>
      <c r="N9" s="11">
        <v>73</v>
      </c>
      <c r="O9" s="11">
        <v>10589.94</v>
      </c>
      <c r="P9" s="13">
        <f>'Messy Data'!$O9/'Messy Data'!$J9</f>
        <v>33.381477745555415</v>
      </c>
      <c r="Q9" s="11">
        <f>'Messy Data'!$J9/'Messy Data'!$N9</f>
        <v>4.3457534246575342</v>
      </c>
      <c r="R9" s="10" t="s">
        <v>50</v>
      </c>
    </row>
    <row r="10" spans="1:20" x14ac:dyDescent="0.25">
      <c r="A10" s="8" t="s">
        <v>73</v>
      </c>
      <c r="B10" s="9">
        <v>46041</v>
      </c>
      <c r="C10" s="10" t="s">
        <v>45</v>
      </c>
      <c r="D10" s="10" t="s">
        <v>46</v>
      </c>
      <c r="E10" s="10" t="s">
        <v>72</v>
      </c>
      <c r="F10" s="10" t="s">
        <v>54</v>
      </c>
      <c r="G10" s="10" t="s">
        <v>55</v>
      </c>
      <c r="H10" s="10"/>
      <c r="I10" s="11">
        <v>1338.78</v>
      </c>
      <c r="J10" s="11">
        <v>373.45</v>
      </c>
      <c r="K10" s="12">
        <v>89970</v>
      </c>
      <c r="L10" s="12">
        <v>5335</v>
      </c>
      <c r="M10" s="15">
        <f>'Messy Data'!$L10/'Messy Data'!$K10</f>
        <v>5.9297543625652996E-2</v>
      </c>
      <c r="N10" s="11">
        <v>38</v>
      </c>
      <c r="O10" s="11">
        <v>2373.2600000000002</v>
      </c>
      <c r="P10" s="13">
        <f>'Messy Data'!$O10/'Messy Data'!$J10</f>
        <v>6.3549605034141123</v>
      </c>
      <c r="Q10" s="11">
        <f>'Messy Data'!$J10/'Messy Data'!$N10</f>
        <v>9.8276315789473685</v>
      </c>
      <c r="R10" s="10" t="s">
        <v>50</v>
      </c>
    </row>
    <row r="11" spans="1:20" x14ac:dyDescent="0.25">
      <c r="A11" s="8" t="s">
        <v>74</v>
      </c>
      <c r="B11" s="9">
        <v>46041</v>
      </c>
      <c r="C11" s="10" t="s">
        <v>52</v>
      </c>
      <c r="D11" s="10" t="s">
        <v>61</v>
      </c>
      <c r="E11" s="10" t="s">
        <v>58</v>
      </c>
      <c r="F11" s="10" t="s">
        <v>54</v>
      </c>
      <c r="G11" s="10" t="s">
        <v>75</v>
      </c>
      <c r="H11" s="10"/>
      <c r="I11" s="11">
        <v>449.11</v>
      </c>
      <c r="J11" s="11">
        <v>126.88</v>
      </c>
      <c r="K11" s="12">
        <v>22950</v>
      </c>
      <c r="L11" s="12">
        <v>606</v>
      </c>
      <c r="M11" s="15">
        <f>'Messy Data'!$L11/'Messy Data'!$K11</f>
        <v>2.6405228758169936E-2</v>
      </c>
      <c r="N11" s="11">
        <v>70</v>
      </c>
      <c r="O11" s="11">
        <v>10318.66</v>
      </c>
      <c r="P11" s="13">
        <f>'Messy Data'!$O11/'Messy Data'!$J11</f>
        <v>81.326134930643136</v>
      </c>
      <c r="Q11" s="11">
        <f>'Messy Data'!$J11/'Messy Data'!$N11</f>
        <v>1.8125714285714285</v>
      </c>
      <c r="R11" s="10" t="s">
        <v>56</v>
      </c>
    </row>
    <row r="12" spans="1:20" x14ac:dyDescent="0.25">
      <c r="A12" s="8" t="s">
        <v>76</v>
      </c>
      <c r="B12" s="9">
        <v>46042</v>
      </c>
      <c r="C12" s="10" t="s">
        <v>63</v>
      </c>
      <c r="D12" s="10" t="s">
        <v>64</v>
      </c>
      <c r="E12" s="10" t="s">
        <v>47</v>
      </c>
      <c r="F12" s="10" t="s">
        <v>48</v>
      </c>
      <c r="G12" s="10" t="s">
        <v>66</v>
      </c>
      <c r="H12" s="10"/>
      <c r="I12" s="11">
        <v>2207.1799999999998</v>
      </c>
      <c r="J12" s="11">
        <v>2207.1799999999998</v>
      </c>
      <c r="K12" s="12">
        <v>51880</v>
      </c>
      <c r="L12" s="12">
        <v>1286</v>
      </c>
      <c r="M12" s="15">
        <f>'Messy Data'!$L12/'Messy Data'!$K12</f>
        <v>2.4787972243639166E-2</v>
      </c>
      <c r="N12" s="11">
        <v>54</v>
      </c>
      <c r="O12" s="11">
        <v>8571.83</v>
      </c>
      <c r="P12" s="13">
        <f>'Messy Data'!$O12/'Messy Data'!$J12</f>
        <v>3.8836116673764716</v>
      </c>
      <c r="Q12" s="11">
        <f>'Messy Data'!$J12/'Messy Data'!$N12</f>
        <v>40.873703703703704</v>
      </c>
      <c r="R12" s="10" t="s">
        <v>56</v>
      </c>
    </row>
    <row r="13" spans="1:20" x14ac:dyDescent="0.25">
      <c r="A13" s="8" t="s">
        <v>77</v>
      </c>
      <c r="B13" s="9">
        <v>46042</v>
      </c>
      <c r="C13" s="10" t="s">
        <v>78</v>
      </c>
      <c r="D13" s="10" t="s">
        <v>79</v>
      </c>
      <c r="E13" s="10" t="s">
        <v>58</v>
      </c>
      <c r="F13" s="10" t="s">
        <v>48</v>
      </c>
      <c r="G13" s="10" t="s">
        <v>75</v>
      </c>
      <c r="H13" s="10"/>
      <c r="I13" s="11">
        <v>1427.87</v>
      </c>
      <c r="J13" s="11">
        <v>1427.87</v>
      </c>
      <c r="K13" s="12">
        <v>110145</v>
      </c>
      <c r="L13" s="12">
        <v>1528</v>
      </c>
      <c r="M13" s="15">
        <f>'Messy Data'!$L13/'Messy Data'!$K13</f>
        <v>1.3872622452222072E-2</v>
      </c>
      <c r="N13" s="11">
        <v>31</v>
      </c>
      <c r="O13" s="11">
        <v>3942.35</v>
      </c>
      <c r="P13" s="13">
        <f>'Messy Data'!$O13/'Messy Data'!$J13</f>
        <v>2.7610006513197982</v>
      </c>
      <c r="Q13" s="11">
        <f>'Messy Data'!$J13/'Messy Data'!$N13</f>
        <v>46.060322580645156</v>
      </c>
      <c r="R13" s="10" t="s">
        <v>67</v>
      </c>
    </row>
    <row r="14" spans="1:20" x14ac:dyDescent="0.25">
      <c r="A14" s="8" t="s">
        <v>80</v>
      </c>
      <c r="B14" s="9">
        <v>46042</v>
      </c>
      <c r="C14" s="10" t="s">
        <v>45</v>
      </c>
      <c r="D14" s="10" t="s">
        <v>53</v>
      </c>
      <c r="E14" s="10" t="s">
        <v>47</v>
      </c>
      <c r="F14" s="10" t="s">
        <v>81</v>
      </c>
      <c r="G14" s="10" t="s">
        <v>75</v>
      </c>
      <c r="H14" s="10"/>
      <c r="I14" s="11">
        <v>1091.29</v>
      </c>
      <c r="J14" s="11">
        <v>149.24</v>
      </c>
      <c r="K14" s="12">
        <v>41881</v>
      </c>
      <c r="L14" s="12">
        <v>2132</v>
      </c>
      <c r="M14" s="15">
        <f>'Messy Data'!$L14/'Messy Data'!$K14</f>
        <v>5.0906138821900149E-2</v>
      </c>
      <c r="N14" s="11">
        <v>16</v>
      </c>
      <c r="O14" s="11">
        <v>2405.52</v>
      </c>
      <c r="P14" s="13">
        <f>'Messy Data'!$O14/'Messy Data'!$J14</f>
        <v>16.118466898954704</v>
      </c>
      <c r="Q14" s="11">
        <f>'Messy Data'!$J14/'Messy Data'!$N14</f>
        <v>9.3275000000000006</v>
      </c>
      <c r="R14" s="10" t="s">
        <v>50</v>
      </c>
    </row>
    <row r="15" spans="1:20" x14ac:dyDescent="0.25">
      <c r="A15" s="8" t="s">
        <v>82</v>
      </c>
      <c r="B15" s="9">
        <v>46043</v>
      </c>
      <c r="C15" s="10" t="s">
        <v>78</v>
      </c>
      <c r="D15" s="10" t="s">
        <v>53</v>
      </c>
      <c r="E15" s="10" t="s">
        <v>72</v>
      </c>
      <c r="F15" s="10" t="s">
        <v>81</v>
      </c>
      <c r="G15" s="10" t="s">
        <v>66</v>
      </c>
      <c r="H15" s="10"/>
      <c r="I15" s="11">
        <v>1586.7</v>
      </c>
      <c r="J15" s="11">
        <v>1254.01</v>
      </c>
      <c r="K15" s="12">
        <v>144501</v>
      </c>
      <c r="L15" s="12">
        <v>1409</v>
      </c>
      <c r="M15" s="15">
        <f>'Messy Data'!$L15/'Messy Data'!$K15</f>
        <v>9.7507975723351396E-3</v>
      </c>
      <c r="N15" s="11">
        <v>36</v>
      </c>
      <c r="O15" s="11">
        <v>1976.76</v>
      </c>
      <c r="P15" s="13">
        <f>'Messy Data'!$O15/'Messy Data'!$J15</f>
        <v>1.5763510657809747</v>
      </c>
      <c r="Q15" s="11">
        <f>'Messy Data'!$J15/'Messy Data'!$N15</f>
        <v>34.833611111111111</v>
      </c>
      <c r="R15" s="10" t="s">
        <v>56</v>
      </c>
    </row>
    <row r="16" spans="1:20" x14ac:dyDescent="0.25">
      <c r="A16" s="8" t="s">
        <v>83</v>
      </c>
      <c r="B16" s="9">
        <v>46044</v>
      </c>
      <c r="C16" s="10" t="s">
        <v>63</v>
      </c>
      <c r="D16" s="10" t="s">
        <v>84</v>
      </c>
      <c r="E16" s="10" t="s">
        <v>47</v>
      </c>
      <c r="F16" s="10" t="s">
        <v>48</v>
      </c>
      <c r="G16" s="10" t="s">
        <v>49</v>
      </c>
      <c r="H16" s="10"/>
      <c r="I16" s="11">
        <v>2286.4</v>
      </c>
      <c r="J16" s="11">
        <v>2286.4</v>
      </c>
      <c r="K16" s="12">
        <v>28853</v>
      </c>
      <c r="L16" s="12">
        <v>730</v>
      </c>
      <c r="M16" s="15">
        <f>'Messy Data'!$L16/'Messy Data'!$K16</f>
        <v>2.5300661976224308E-2</v>
      </c>
      <c r="N16" s="11">
        <v>28</v>
      </c>
      <c r="O16" s="11">
        <v>5732.1</v>
      </c>
      <c r="P16" s="13">
        <f>'Messy Data'!$O16/'Messy Data'!$J16</f>
        <v>2.5070416375087476</v>
      </c>
      <c r="Q16" s="11">
        <f>'Messy Data'!$J16/'Messy Data'!$N16</f>
        <v>81.657142857142858</v>
      </c>
      <c r="R16" s="10" t="s">
        <v>67</v>
      </c>
    </row>
    <row r="17" spans="1:18" x14ac:dyDescent="0.25">
      <c r="A17" s="8" t="s">
        <v>85</v>
      </c>
      <c r="B17" s="9">
        <v>46045</v>
      </c>
      <c r="C17" s="10" t="s">
        <v>78</v>
      </c>
      <c r="D17" s="10" t="s">
        <v>86</v>
      </c>
      <c r="E17" s="10" t="s">
        <v>39</v>
      </c>
      <c r="F17" s="10" t="s">
        <v>87</v>
      </c>
      <c r="G17" s="10" t="s">
        <v>69</v>
      </c>
      <c r="H17" s="10"/>
      <c r="I17" s="11">
        <v>2930.12</v>
      </c>
      <c r="J17" s="11">
        <v>1442.79</v>
      </c>
      <c r="K17" s="12">
        <v>49131</v>
      </c>
      <c r="L17" s="12">
        <v>1173</v>
      </c>
      <c r="M17" s="15">
        <f>'Messy Data'!$L17/'Messy Data'!$K17</f>
        <v>2.3874946571411124E-2</v>
      </c>
      <c r="N17" s="11">
        <v>43</v>
      </c>
      <c r="O17" s="11">
        <v>2881.98</v>
      </c>
      <c r="P17" s="13">
        <f>'Messy Data'!$O17/'Messy Data'!$J17</f>
        <v>1.9975048343833823</v>
      </c>
      <c r="Q17" s="11">
        <f>'Messy Data'!$J17/'Messy Data'!$N17</f>
        <v>33.553255813953484</v>
      </c>
      <c r="R17" s="10" t="s">
        <v>56</v>
      </c>
    </row>
    <row r="18" spans="1:18" x14ac:dyDescent="0.25">
      <c r="A18" s="8" t="s">
        <v>88</v>
      </c>
      <c r="B18" s="9">
        <v>46045</v>
      </c>
      <c r="C18" s="10" t="s">
        <v>52</v>
      </c>
      <c r="D18" s="10" t="s">
        <v>53</v>
      </c>
      <c r="E18" s="10" t="s">
        <v>39</v>
      </c>
      <c r="F18" s="10" t="s">
        <v>54</v>
      </c>
      <c r="G18" s="10" t="s">
        <v>66</v>
      </c>
      <c r="H18" s="10"/>
      <c r="I18" s="11">
        <v>2406.15</v>
      </c>
      <c r="J18" s="11">
        <v>294.58</v>
      </c>
      <c r="K18" s="12">
        <v>10852</v>
      </c>
      <c r="L18" s="12">
        <v>153</v>
      </c>
      <c r="M18" s="15">
        <f>'Messy Data'!$L18/'Messy Data'!$K18</f>
        <v>1.4098783634353115E-2</v>
      </c>
      <c r="N18" s="11">
        <v>26</v>
      </c>
      <c r="O18" s="11">
        <v>5316.8</v>
      </c>
      <c r="P18" s="13">
        <f>'Messy Data'!$O18/'Messy Data'!$J18</f>
        <v>18.048747369135722</v>
      </c>
      <c r="Q18" s="11">
        <f>'Messy Data'!$J18/'Messy Data'!$N18</f>
        <v>11.33</v>
      </c>
      <c r="R18" s="10" t="s">
        <v>50</v>
      </c>
    </row>
    <row r="19" spans="1:18" x14ac:dyDescent="0.25">
      <c r="A19" s="8" t="s">
        <v>89</v>
      </c>
      <c r="B19" s="9">
        <v>46046</v>
      </c>
      <c r="C19" s="10" t="s">
        <v>78</v>
      </c>
      <c r="D19" s="10" t="s">
        <v>90</v>
      </c>
      <c r="E19" s="10" t="s">
        <v>39</v>
      </c>
      <c r="F19" s="10" t="s">
        <v>59</v>
      </c>
      <c r="G19" s="10" t="s">
        <v>69</v>
      </c>
      <c r="H19" s="10"/>
      <c r="I19" s="11">
        <v>3030</v>
      </c>
      <c r="J19" s="11">
        <v>3030</v>
      </c>
      <c r="K19" s="12">
        <v>88861</v>
      </c>
      <c r="L19" s="12">
        <v>4929</v>
      </c>
      <c r="M19" s="15">
        <f>'Messy Data'!$L19/'Messy Data'!$K19</f>
        <v>5.5468653289969728E-2</v>
      </c>
      <c r="N19" s="11">
        <v>225</v>
      </c>
      <c r="O19" s="11">
        <v>32216.69</v>
      </c>
      <c r="P19" s="13">
        <f>'Messy Data'!$O19/'Messy Data'!$J19</f>
        <v>10.632570957095709</v>
      </c>
      <c r="Q19" s="11">
        <f>'Messy Data'!$J19/'Messy Data'!$N19</f>
        <v>13.466666666666667</v>
      </c>
      <c r="R19" s="10" t="s">
        <v>56</v>
      </c>
    </row>
    <row r="20" spans="1:18" x14ac:dyDescent="0.25">
      <c r="A20" s="8" t="s">
        <v>91</v>
      </c>
      <c r="B20" s="9">
        <v>46047</v>
      </c>
      <c r="C20" s="10" t="s">
        <v>63</v>
      </c>
      <c r="D20" s="10" t="s">
        <v>92</v>
      </c>
      <c r="E20" s="10" t="s">
        <v>72</v>
      </c>
      <c r="F20" s="10" t="s">
        <v>54</v>
      </c>
      <c r="G20" s="10" t="s">
        <v>49</v>
      </c>
      <c r="H20" s="10"/>
      <c r="I20" s="11">
        <v>1160.3599999999999</v>
      </c>
      <c r="J20" s="11">
        <v>1160.3599999999999</v>
      </c>
      <c r="K20" s="12">
        <v>70124</v>
      </c>
      <c r="L20" s="12">
        <v>864</v>
      </c>
      <c r="M20" s="15">
        <f>'Messy Data'!$L20/'Messy Data'!$K20</f>
        <v>1.2321031315954595E-2</v>
      </c>
      <c r="N20" s="11">
        <v>30</v>
      </c>
      <c r="O20" s="11">
        <v>6118.06</v>
      </c>
      <c r="P20" s="13">
        <f>'Messy Data'!$O20/'Messy Data'!$J20</f>
        <v>5.2725533455134626</v>
      </c>
      <c r="Q20" s="11">
        <f>'Messy Data'!$J20/'Messy Data'!$N20</f>
        <v>38.678666666666665</v>
      </c>
      <c r="R20" s="10" t="s">
        <v>56</v>
      </c>
    </row>
    <row r="21" spans="1:18" x14ac:dyDescent="0.25">
      <c r="A21" s="8" t="s">
        <v>93</v>
      </c>
      <c r="B21" s="9">
        <v>46047</v>
      </c>
      <c r="C21" s="10" t="s">
        <v>94</v>
      </c>
      <c r="D21" s="10" t="s">
        <v>95</v>
      </c>
      <c r="E21" s="10" t="s">
        <v>65</v>
      </c>
      <c r="F21" s="10" t="s">
        <v>54</v>
      </c>
      <c r="G21" s="10" t="s">
        <v>66</v>
      </c>
      <c r="H21" s="10"/>
      <c r="I21" s="11">
        <v>2588.15</v>
      </c>
      <c r="J21" s="11">
        <v>2271.54</v>
      </c>
      <c r="K21" s="12">
        <v>110358</v>
      </c>
      <c r="L21" s="12">
        <v>4454</v>
      </c>
      <c r="M21" s="15">
        <f>'Messy Data'!$L21/'Messy Data'!$K21</f>
        <v>4.035955707787383E-2</v>
      </c>
      <c r="N21" s="11">
        <v>122</v>
      </c>
      <c r="O21" s="11">
        <v>11633.08</v>
      </c>
      <c r="P21" s="13">
        <f>'Messy Data'!$O21/'Messy Data'!$J21</f>
        <v>5.1212305308293056</v>
      </c>
      <c r="Q21" s="11">
        <f>'Messy Data'!$J21/'Messy Data'!$N21</f>
        <v>18.619180327868854</v>
      </c>
      <c r="R21" s="10" t="s">
        <v>50</v>
      </c>
    </row>
    <row r="22" spans="1:18" x14ac:dyDescent="0.25">
      <c r="A22" s="8" t="s">
        <v>96</v>
      </c>
      <c r="B22" s="9">
        <v>46048</v>
      </c>
      <c r="C22" s="10" t="s">
        <v>45</v>
      </c>
      <c r="D22" s="10" t="s">
        <v>71</v>
      </c>
      <c r="E22" s="10" t="s">
        <v>39</v>
      </c>
      <c r="F22" s="10" t="s">
        <v>87</v>
      </c>
      <c r="G22" s="10" t="s">
        <v>69</v>
      </c>
      <c r="H22" s="10"/>
      <c r="I22" s="11">
        <v>4711.76</v>
      </c>
      <c r="J22" s="11">
        <v>78.84</v>
      </c>
      <c r="K22" s="12">
        <v>23317</v>
      </c>
      <c r="L22" s="12">
        <v>876</v>
      </c>
      <c r="M22" s="15">
        <f>'Messy Data'!$L22/'Messy Data'!$K22</f>
        <v>3.7569155551743366E-2</v>
      </c>
      <c r="N22" s="11">
        <v>14</v>
      </c>
      <c r="O22" s="11">
        <v>1388.82</v>
      </c>
      <c r="P22" s="13">
        <f>'Messy Data'!$O22/'Messy Data'!$J22</f>
        <v>17.61567732115677</v>
      </c>
      <c r="Q22" s="11">
        <f>'Messy Data'!$J22/'Messy Data'!$N22</f>
        <v>5.6314285714285717</v>
      </c>
      <c r="R22" s="10" t="s">
        <v>50</v>
      </c>
    </row>
    <row r="23" spans="1:18" x14ac:dyDescent="0.25">
      <c r="A23" s="8" t="s">
        <v>97</v>
      </c>
      <c r="B23" s="9">
        <v>46048</v>
      </c>
      <c r="C23" s="10" t="s">
        <v>45</v>
      </c>
      <c r="D23" s="10" t="s">
        <v>46</v>
      </c>
      <c r="E23" s="10" t="s">
        <v>65</v>
      </c>
      <c r="F23" s="10" t="s">
        <v>54</v>
      </c>
      <c r="G23" s="10" t="s">
        <v>75</v>
      </c>
      <c r="H23" s="10"/>
      <c r="I23" s="11">
        <v>4634.96</v>
      </c>
      <c r="J23" s="11">
        <v>418.5</v>
      </c>
      <c r="K23" s="12">
        <v>116369</v>
      </c>
      <c r="L23" s="12">
        <v>1674</v>
      </c>
      <c r="M23" s="15">
        <f>'Messy Data'!$L23/'Messy Data'!$K23</f>
        <v>1.4385274428756799E-2</v>
      </c>
      <c r="N23" s="11">
        <v>29</v>
      </c>
      <c r="O23" s="11">
        <v>4514.66</v>
      </c>
      <c r="P23" s="13">
        <f>'Messy Data'!$O23/'Messy Data'!$J23</f>
        <v>10.787718040621266</v>
      </c>
      <c r="Q23" s="11">
        <f>'Messy Data'!$J23/'Messy Data'!$N23</f>
        <v>14.431034482758621</v>
      </c>
      <c r="R23" s="10" t="s">
        <v>56</v>
      </c>
    </row>
    <row r="24" spans="1:18" x14ac:dyDescent="0.25">
      <c r="A24" s="8" t="s">
        <v>98</v>
      </c>
      <c r="B24" s="9">
        <v>46048</v>
      </c>
      <c r="C24" s="10" t="s">
        <v>52</v>
      </c>
      <c r="D24" s="10" t="s">
        <v>61</v>
      </c>
      <c r="E24" s="10" t="s">
        <v>72</v>
      </c>
      <c r="F24" s="10" t="s">
        <v>81</v>
      </c>
      <c r="G24" s="10" t="s">
        <v>75</v>
      </c>
      <c r="H24" s="10"/>
      <c r="I24" s="11">
        <v>1225.05</v>
      </c>
      <c r="J24" s="11">
        <v>148.44</v>
      </c>
      <c r="K24" s="12">
        <v>3884</v>
      </c>
      <c r="L24" s="12">
        <v>68</v>
      </c>
      <c r="M24" s="15">
        <f>'Messy Data'!$L24/'Messy Data'!$K24</f>
        <v>1.7507723995880537E-2</v>
      </c>
      <c r="N24" s="11">
        <v>11</v>
      </c>
      <c r="O24" s="11">
        <v>1741.87</v>
      </c>
      <c r="P24" s="13">
        <f>'Messy Data'!$O24/'Messy Data'!$J24</f>
        <v>11.734505524117488</v>
      </c>
      <c r="Q24" s="11">
        <f>'Messy Data'!$J24/'Messy Data'!$N24</f>
        <v>13.494545454545454</v>
      </c>
      <c r="R24" s="10" t="s">
        <v>56</v>
      </c>
    </row>
    <row r="25" spans="1:18" x14ac:dyDescent="0.25">
      <c r="A25" s="8" t="s">
        <v>99</v>
      </c>
      <c r="B25" s="9">
        <v>46049</v>
      </c>
      <c r="C25" s="10" t="s">
        <v>63</v>
      </c>
      <c r="D25" s="10" t="s">
        <v>64</v>
      </c>
      <c r="E25" s="10" t="s">
        <v>47</v>
      </c>
      <c r="F25" s="10" t="s">
        <v>54</v>
      </c>
      <c r="G25" s="10" t="s">
        <v>49</v>
      </c>
      <c r="H25" s="10"/>
      <c r="I25" s="11">
        <v>4486.0600000000004</v>
      </c>
      <c r="J25" s="11">
        <v>4486.0600000000004</v>
      </c>
      <c r="K25" s="12">
        <v>129873</v>
      </c>
      <c r="L25" s="12">
        <v>5399</v>
      </c>
      <c r="M25" s="15">
        <f>'Messy Data'!$L25/'Messy Data'!$K25</f>
        <v>4.1571381272473881E-2</v>
      </c>
      <c r="N25" s="11">
        <v>479</v>
      </c>
      <c r="O25" s="11">
        <v>81613.36</v>
      </c>
      <c r="P25" s="13">
        <f>'Messy Data'!$O25/'Messy Data'!$J25</f>
        <v>18.192659037106058</v>
      </c>
      <c r="Q25" s="11">
        <f>'Messy Data'!$J25/'Messy Data'!$N25</f>
        <v>9.3654697286012532</v>
      </c>
      <c r="R25" s="10" t="s">
        <v>50</v>
      </c>
    </row>
    <row r="26" spans="1:18" x14ac:dyDescent="0.25">
      <c r="A26" s="8" t="s">
        <v>100</v>
      </c>
      <c r="B26" s="9">
        <v>46049</v>
      </c>
      <c r="C26" s="10" t="s">
        <v>78</v>
      </c>
      <c r="D26" s="10" t="s">
        <v>79</v>
      </c>
      <c r="E26" s="10" t="s">
        <v>72</v>
      </c>
      <c r="F26" s="10" t="s">
        <v>48</v>
      </c>
      <c r="G26" s="10" t="s">
        <v>75</v>
      </c>
      <c r="H26" s="10"/>
      <c r="I26" s="11">
        <v>2430.31</v>
      </c>
      <c r="J26" s="11">
        <v>2430.31</v>
      </c>
      <c r="K26" s="12">
        <v>131180</v>
      </c>
      <c r="L26" s="12">
        <v>5200</v>
      </c>
      <c r="M26" s="15">
        <f>'Messy Data'!$L26/'Messy Data'!$K26</f>
        <v>3.9640189053209332E-2</v>
      </c>
      <c r="N26" s="11">
        <v>204</v>
      </c>
      <c r="O26" s="11">
        <v>12978.7</v>
      </c>
      <c r="P26" s="13">
        <f>'Messy Data'!$O26/'Messy Data'!$J26</f>
        <v>5.3403475276816543</v>
      </c>
      <c r="Q26" s="11">
        <f>'Messy Data'!$J26/'Messy Data'!$N26</f>
        <v>11.913284313725489</v>
      </c>
      <c r="R26" s="10" t="s">
        <v>50</v>
      </c>
    </row>
    <row r="27" spans="1:18" x14ac:dyDescent="0.25">
      <c r="A27" s="8" t="s">
        <v>101</v>
      </c>
      <c r="B27" s="9">
        <v>46049</v>
      </c>
      <c r="C27" s="10" t="s">
        <v>45</v>
      </c>
      <c r="D27" s="10" t="s">
        <v>53</v>
      </c>
      <c r="E27" s="10" t="s">
        <v>58</v>
      </c>
      <c r="F27" s="10" t="s">
        <v>81</v>
      </c>
      <c r="G27" s="10" t="s">
        <v>75</v>
      </c>
      <c r="H27" s="10"/>
      <c r="I27" s="11">
        <v>1598.86</v>
      </c>
      <c r="J27" s="11">
        <v>226.95</v>
      </c>
      <c r="K27" s="12">
        <v>32098</v>
      </c>
      <c r="L27" s="12">
        <v>1335</v>
      </c>
      <c r="M27" s="15">
        <f>'Messy Data'!$L27/'Messy Data'!$K27</f>
        <v>4.1591376409745154E-2</v>
      </c>
      <c r="N27" s="11">
        <v>19</v>
      </c>
      <c r="O27" s="11">
        <v>3135.38</v>
      </c>
      <c r="P27" s="13">
        <f>'Messy Data'!$O27/'Messy Data'!$J27</f>
        <v>13.815289711390175</v>
      </c>
      <c r="Q27" s="11">
        <f>'Messy Data'!$J27/'Messy Data'!$N27</f>
        <v>11.944736842105263</v>
      </c>
      <c r="R27" s="10" t="s">
        <v>67</v>
      </c>
    </row>
    <row r="28" spans="1:18" x14ac:dyDescent="0.25">
      <c r="A28" s="8" t="s">
        <v>102</v>
      </c>
      <c r="B28" s="9">
        <v>46050</v>
      </c>
      <c r="C28" s="10" t="s">
        <v>78</v>
      </c>
      <c r="D28" s="10" t="s">
        <v>53</v>
      </c>
      <c r="E28" s="10" t="s">
        <v>58</v>
      </c>
      <c r="F28" s="10" t="s">
        <v>59</v>
      </c>
      <c r="G28" s="10" t="s">
        <v>69</v>
      </c>
      <c r="H28" s="10"/>
      <c r="I28" s="11">
        <v>4411.26</v>
      </c>
      <c r="J28" s="11">
        <v>1189.4000000000001</v>
      </c>
      <c r="K28" s="12">
        <v>41364</v>
      </c>
      <c r="L28" s="12">
        <v>626</v>
      </c>
      <c r="M28" s="15">
        <f>'Messy Data'!$L28/'Messy Data'!$K28</f>
        <v>1.5133932888502078E-2</v>
      </c>
      <c r="N28" s="11">
        <v>29</v>
      </c>
      <c r="O28" s="11">
        <v>2723.83</v>
      </c>
      <c r="P28" s="13">
        <f>'Messy Data'!$O28/'Messy Data'!$J28</f>
        <v>2.2900874390448962</v>
      </c>
      <c r="Q28" s="11">
        <f>'Messy Data'!$J28/'Messy Data'!$N28</f>
        <v>41.013793103448279</v>
      </c>
      <c r="R28" s="10" t="s">
        <v>67</v>
      </c>
    </row>
    <row r="29" spans="1:18" x14ac:dyDescent="0.25">
      <c r="A29" s="8" t="s">
        <v>103</v>
      </c>
      <c r="B29" s="9">
        <v>46050</v>
      </c>
      <c r="C29" s="10" t="s">
        <v>104</v>
      </c>
      <c r="D29" s="10" t="s">
        <v>105</v>
      </c>
      <c r="E29" s="10" t="s">
        <v>47</v>
      </c>
      <c r="F29" s="10" t="s">
        <v>59</v>
      </c>
      <c r="G29" s="10" t="s">
        <v>69</v>
      </c>
      <c r="H29" s="10"/>
      <c r="I29" s="11">
        <v>326.51</v>
      </c>
      <c r="J29" s="11">
        <v>326.51</v>
      </c>
      <c r="K29" s="12">
        <v>28670</v>
      </c>
      <c r="L29" s="12">
        <v>952</v>
      </c>
      <c r="M29" s="15">
        <f>'Messy Data'!$L29/'Messy Data'!$K29</f>
        <v>3.3205441227764212E-2</v>
      </c>
      <c r="N29" s="11">
        <v>34</v>
      </c>
      <c r="O29" s="11">
        <v>9781.61</v>
      </c>
      <c r="P29" s="13">
        <f>'Messy Data'!$O29/'Messy Data'!$J29</f>
        <v>29.958071728277851</v>
      </c>
      <c r="Q29" s="11">
        <f>'Messy Data'!$J29/'Messy Data'!$N29</f>
        <v>9.6032352941176473</v>
      </c>
      <c r="R29" s="10" t="s">
        <v>50</v>
      </c>
    </row>
    <row r="30" spans="1:18" x14ac:dyDescent="0.25">
      <c r="A30" s="8" t="s">
        <v>106</v>
      </c>
      <c r="B30" s="9">
        <v>46051</v>
      </c>
      <c r="C30" s="10" t="s">
        <v>63</v>
      </c>
      <c r="D30" s="10" t="s">
        <v>84</v>
      </c>
      <c r="E30" s="10" t="s">
        <v>39</v>
      </c>
      <c r="F30" s="10" t="s">
        <v>48</v>
      </c>
      <c r="G30" s="10" t="s">
        <v>75</v>
      </c>
      <c r="H30" s="10"/>
      <c r="I30" s="11">
        <v>3134.65</v>
      </c>
      <c r="J30" s="11">
        <v>3134.65</v>
      </c>
      <c r="K30" s="12">
        <v>50502</v>
      </c>
      <c r="L30" s="12">
        <v>626</v>
      </c>
      <c r="M30" s="15">
        <f>'Messy Data'!$L30/'Messy Data'!$K30</f>
        <v>1.2395548691140944E-2</v>
      </c>
      <c r="N30" s="11">
        <v>46</v>
      </c>
      <c r="O30" s="11">
        <v>5622.64</v>
      </c>
      <c r="P30" s="13">
        <f>'Messy Data'!$O30/'Messy Data'!$J30</f>
        <v>1.7937058363772671</v>
      </c>
      <c r="Q30" s="11">
        <f>'Messy Data'!$J30/'Messy Data'!$N30</f>
        <v>68.144565217391303</v>
      </c>
      <c r="R30" s="10" t="s">
        <v>56</v>
      </c>
    </row>
    <row r="31" spans="1:18" x14ac:dyDescent="0.25">
      <c r="A31" s="8" t="s">
        <v>107</v>
      </c>
      <c r="B31" s="9">
        <v>46051</v>
      </c>
      <c r="C31" s="10" t="s">
        <v>94</v>
      </c>
      <c r="D31" s="10" t="s">
        <v>108</v>
      </c>
      <c r="E31" s="10" t="s">
        <v>72</v>
      </c>
      <c r="F31" s="10" t="s">
        <v>87</v>
      </c>
      <c r="G31" s="10" t="s">
        <v>69</v>
      </c>
      <c r="H31" s="10"/>
      <c r="I31" s="11">
        <v>3001.48</v>
      </c>
      <c r="J31" s="11">
        <v>1720.68</v>
      </c>
      <c r="K31" s="12">
        <v>92161</v>
      </c>
      <c r="L31" s="12">
        <v>4412</v>
      </c>
      <c r="M31" s="15">
        <f>'Messy Data'!$L31/'Messy Data'!$K31</f>
        <v>4.7872744436366792E-2</v>
      </c>
      <c r="N31" s="11">
        <v>83</v>
      </c>
      <c r="O31" s="11">
        <v>7723.83</v>
      </c>
      <c r="P31" s="13">
        <f>'Messy Data'!$O31/'Messy Data'!$J31</f>
        <v>4.4888241857870144</v>
      </c>
      <c r="Q31" s="11">
        <f>'Messy Data'!$J31/'Messy Data'!$N31</f>
        <v>20.731084337349397</v>
      </c>
      <c r="R31" s="10" t="s">
        <v>50</v>
      </c>
    </row>
    <row r="32" spans="1:18" x14ac:dyDescent="0.25">
      <c r="A32" s="8" t="s">
        <v>109</v>
      </c>
      <c r="B32" s="9">
        <v>46051</v>
      </c>
      <c r="C32" s="10" t="s">
        <v>94</v>
      </c>
      <c r="D32" s="10" t="s">
        <v>110</v>
      </c>
      <c r="E32" s="10" t="s">
        <v>47</v>
      </c>
      <c r="F32" s="10" t="s">
        <v>48</v>
      </c>
      <c r="G32" s="10" t="s">
        <v>75</v>
      </c>
      <c r="H32" s="10"/>
      <c r="I32" s="11">
        <v>1926.6</v>
      </c>
      <c r="J32" s="11">
        <v>1926.6</v>
      </c>
      <c r="K32" s="12">
        <v>86555</v>
      </c>
      <c r="L32" s="12">
        <v>4386</v>
      </c>
      <c r="M32" s="15">
        <f>'Messy Data'!$L32/'Messy Data'!$K32</f>
        <v>5.0672982496678412E-2</v>
      </c>
      <c r="N32" s="11">
        <v>74</v>
      </c>
      <c r="O32" s="11">
        <v>3572.05</v>
      </c>
      <c r="P32" s="13">
        <f>'Messy Data'!$O32/'Messy Data'!$J32</f>
        <v>1.8540693449600334</v>
      </c>
      <c r="Q32" s="11">
        <f>'Messy Data'!$J32/'Messy Data'!$N32</f>
        <v>26.035135135135135</v>
      </c>
      <c r="R32" s="10" t="s">
        <v>67</v>
      </c>
    </row>
    <row r="33" spans="1:18" x14ac:dyDescent="0.25">
      <c r="A33" s="8" t="s">
        <v>111</v>
      </c>
      <c r="B33" s="9">
        <v>46051</v>
      </c>
      <c r="C33" s="10" t="s">
        <v>52</v>
      </c>
      <c r="D33" s="10" t="s">
        <v>112</v>
      </c>
      <c r="E33" s="10" t="s">
        <v>58</v>
      </c>
      <c r="F33" s="10" t="s">
        <v>59</v>
      </c>
      <c r="G33" s="10" t="s">
        <v>75</v>
      </c>
      <c r="H33" s="10"/>
      <c r="I33" s="11">
        <v>964.93</v>
      </c>
      <c r="J33" s="11">
        <v>229.37</v>
      </c>
      <c r="K33" s="12">
        <v>12631</v>
      </c>
      <c r="L33" s="12">
        <v>326</v>
      </c>
      <c r="M33" s="15">
        <f>'Messy Data'!$L33/'Messy Data'!$K33</f>
        <v>2.5809516269495684E-2</v>
      </c>
      <c r="N33" s="11">
        <v>33</v>
      </c>
      <c r="O33" s="11">
        <v>6281.47</v>
      </c>
      <c r="P33" s="13">
        <f>'Messy Data'!$O33/'Messy Data'!$J33</f>
        <v>27.385752277978813</v>
      </c>
      <c r="Q33" s="11">
        <f>'Messy Data'!$J33/'Messy Data'!$N33</f>
        <v>6.9506060606060611</v>
      </c>
      <c r="R33" s="10" t="s">
        <v>50</v>
      </c>
    </row>
    <row r="34" spans="1:18" x14ac:dyDescent="0.25">
      <c r="A34" s="8" t="s">
        <v>113</v>
      </c>
      <c r="B34" s="9">
        <v>46052</v>
      </c>
      <c r="C34" s="10" t="s">
        <v>78</v>
      </c>
      <c r="D34" s="10" t="s">
        <v>86</v>
      </c>
      <c r="E34" s="10" t="s">
        <v>39</v>
      </c>
      <c r="F34" s="10" t="s">
        <v>59</v>
      </c>
      <c r="G34" s="10" t="s">
        <v>69</v>
      </c>
      <c r="H34" s="10"/>
      <c r="I34" s="11">
        <v>2634.25</v>
      </c>
      <c r="J34" s="11">
        <v>2634.25</v>
      </c>
      <c r="K34" s="12">
        <v>131471</v>
      </c>
      <c r="L34" s="12">
        <v>5706</v>
      </c>
      <c r="M34" s="15">
        <f>'Messy Data'!$L34/'Messy Data'!$K34</f>
        <v>4.3401206349689282E-2</v>
      </c>
      <c r="N34" s="11">
        <v>85</v>
      </c>
      <c r="O34" s="11">
        <v>6308.12</v>
      </c>
      <c r="P34" s="13">
        <f>'Messy Data'!$O34/'Messy Data'!$J34</f>
        <v>2.3946550251494734</v>
      </c>
      <c r="Q34" s="11">
        <f>'Messy Data'!$J34/'Messy Data'!$N34</f>
        <v>30.991176470588236</v>
      </c>
      <c r="R34" s="10" t="s">
        <v>50</v>
      </c>
    </row>
    <row r="35" spans="1:18" x14ac:dyDescent="0.25">
      <c r="A35" s="8" t="s">
        <v>114</v>
      </c>
      <c r="B35" s="9">
        <v>46052</v>
      </c>
      <c r="C35" s="10" t="s">
        <v>52</v>
      </c>
      <c r="D35" s="10" t="s">
        <v>53</v>
      </c>
      <c r="E35" s="10" t="s">
        <v>39</v>
      </c>
      <c r="F35" s="10" t="s">
        <v>54</v>
      </c>
      <c r="G35" s="10" t="s">
        <v>55</v>
      </c>
      <c r="H35" s="10"/>
      <c r="I35" s="11">
        <v>4582.03</v>
      </c>
      <c r="J35" s="11">
        <v>240.52</v>
      </c>
      <c r="K35" s="12">
        <v>2678</v>
      </c>
      <c r="L35" s="12">
        <v>107</v>
      </c>
      <c r="M35" s="15">
        <f>'Messy Data'!$L35/'Messy Data'!$K35</f>
        <v>3.9955190440627335E-2</v>
      </c>
      <c r="N35" s="11">
        <v>16</v>
      </c>
      <c r="O35" s="11">
        <v>3309.35</v>
      </c>
      <c r="P35" s="13">
        <f>'Messy Data'!$O35/'Messy Data'!$J35</f>
        <v>13.759146848494927</v>
      </c>
      <c r="Q35" s="11">
        <f>'Messy Data'!$J35/'Messy Data'!$N35</f>
        <v>15.032500000000001</v>
      </c>
      <c r="R35" s="10" t="s">
        <v>56</v>
      </c>
    </row>
    <row r="36" spans="1:18" x14ac:dyDescent="0.25">
      <c r="A36" s="8" t="s">
        <v>115</v>
      </c>
      <c r="B36" s="9">
        <v>46052</v>
      </c>
      <c r="C36" s="10" t="s">
        <v>104</v>
      </c>
      <c r="D36" s="10" t="s">
        <v>84</v>
      </c>
      <c r="E36" s="10" t="s">
        <v>39</v>
      </c>
      <c r="F36" s="10" t="s">
        <v>54</v>
      </c>
      <c r="G36" s="10" t="s">
        <v>49</v>
      </c>
      <c r="H36" s="10"/>
      <c r="I36" s="11">
        <v>4941.1499999999996</v>
      </c>
      <c r="J36" s="11">
        <v>4941.1499999999996</v>
      </c>
      <c r="K36" s="12">
        <v>79520</v>
      </c>
      <c r="L36" s="12">
        <v>950</v>
      </c>
      <c r="M36" s="15">
        <f>'Messy Data'!$L36/'Messy Data'!$K36</f>
        <v>1.1946680080482898E-2</v>
      </c>
      <c r="N36" s="11">
        <v>50</v>
      </c>
      <c r="O36" s="11">
        <v>39539.78</v>
      </c>
      <c r="P36" s="13">
        <f>'Messy Data'!$O36/'Messy Data'!$J36</f>
        <v>8.002141201946916</v>
      </c>
      <c r="Q36" s="11">
        <f>'Messy Data'!$J36/'Messy Data'!$N36</f>
        <v>98.822999999999993</v>
      </c>
      <c r="R36" s="10" t="s">
        <v>50</v>
      </c>
    </row>
    <row r="37" spans="1:18" x14ac:dyDescent="0.25">
      <c r="A37" s="8" t="s">
        <v>116</v>
      </c>
      <c r="B37" s="9">
        <v>46053</v>
      </c>
      <c r="C37" s="10" t="s">
        <v>78</v>
      </c>
      <c r="D37" s="10" t="s">
        <v>90</v>
      </c>
      <c r="E37" s="10" t="s">
        <v>58</v>
      </c>
      <c r="F37" s="10" t="s">
        <v>48</v>
      </c>
      <c r="G37" s="10" t="s">
        <v>49</v>
      </c>
      <c r="H37" s="10"/>
      <c r="I37" s="11">
        <v>4173.8</v>
      </c>
      <c r="J37" s="11">
        <v>2182.4</v>
      </c>
      <c r="K37" s="12">
        <v>146169</v>
      </c>
      <c r="L37" s="12">
        <v>1364</v>
      </c>
      <c r="M37" s="15">
        <f>'Messy Data'!$L37/'Messy Data'!$K37</f>
        <v>9.3316640327292377E-3</v>
      </c>
      <c r="N37" s="11">
        <v>50</v>
      </c>
      <c r="O37" s="11">
        <v>2628.32</v>
      </c>
      <c r="P37" s="13">
        <f>'Messy Data'!$O37/'Messy Data'!$J37</f>
        <v>1.204325513196481</v>
      </c>
      <c r="Q37" s="11">
        <f>'Messy Data'!$J37/'Messy Data'!$N37</f>
        <v>43.648000000000003</v>
      </c>
      <c r="R37" s="10" t="s">
        <v>50</v>
      </c>
    </row>
    <row r="38" spans="1:18" x14ac:dyDescent="0.25">
      <c r="A38" s="8" t="s">
        <v>117</v>
      </c>
      <c r="B38" s="9">
        <v>46053</v>
      </c>
      <c r="C38" s="10" t="s">
        <v>94</v>
      </c>
      <c r="D38" s="10" t="s">
        <v>53</v>
      </c>
      <c r="E38" s="10" t="s">
        <v>72</v>
      </c>
      <c r="F38" s="10" t="s">
        <v>87</v>
      </c>
      <c r="G38" s="10" t="s">
        <v>66</v>
      </c>
      <c r="H38" s="10"/>
      <c r="I38" s="11">
        <v>4020.38</v>
      </c>
      <c r="J38" s="11">
        <v>4020.38</v>
      </c>
      <c r="K38" s="12">
        <v>121810</v>
      </c>
      <c r="L38" s="12">
        <v>5043</v>
      </c>
      <c r="M38" s="15">
        <f>'Messy Data'!$L38/'Messy Data'!$K38</f>
        <v>4.1400541827436174E-2</v>
      </c>
      <c r="N38" s="11">
        <v>99</v>
      </c>
      <c r="O38" s="11">
        <v>8009.51</v>
      </c>
      <c r="P38" s="13">
        <f>'Messy Data'!$O38/'Messy Data'!$J38</f>
        <v>1.9922271029106702</v>
      </c>
      <c r="Q38" s="11">
        <f>'Messy Data'!$J38/'Messy Data'!$N38</f>
        <v>40.609898989898994</v>
      </c>
      <c r="R38" s="10" t="s">
        <v>50</v>
      </c>
    </row>
    <row r="39" spans="1:18" s="29" customFormat="1" x14ac:dyDescent="0.25">
      <c r="A39" s="23" t="s">
        <v>595</v>
      </c>
      <c r="B39" s="24">
        <v>46053</v>
      </c>
      <c r="C39" s="23"/>
      <c r="D39" s="23"/>
      <c r="E39" s="23"/>
      <c r="F39" s="23"/>
      <c r="G39" s="23"/>
      <c r="H39" s="23"/>
      <c r="I39" s="25">
        <f t="shared" ref="I39:L39" si="0">SUM(I3:I38)</f>
        <v>89113.670000000013</v>
      </c>
      <c r="J39" s="25">
        <f t="shared" si="0"/>
        <v>53036.130000000005</v>
      </c>
      <c r="K39" s="26">
        <f t="shared" si="0"/>
        <v>2539803</v>
      </c>
      <c r="L39" s="26">
        <f t="shared" si="0"/>
        <v>80022</v>
      </c>
      <c r="M39" s="27"/>
      <c r="N39" s="25">
        <f t="shared" ref="N39:O39" si="1">SUM(N3:N38)</f>
        <v>2498</v>
      </c>
      <c r="O39" s="25">
        <f t="shared" si="1"/>
        <v>364162.67</v>
      </c>
      <c r="P39" s="28"/>
      <c r="Q39" s="25"/>
      <c r="R39" s="23"/>
    </row>
    <row r="40" spans="1:18" x14ac:dyDescent="0.25">
      <c r="A40" s="8" t="s">
        <v>118</v>
      </c>
      <c r="B40" s="9">
        <v>46054</v>
      </c>
      <c r="C40" s="10" t="s">
        <v>63</v>
      </c>
      <c r="D40" s="10" t="s">
        <v>92</v>
      </c>
      <c r="E40" s="10" t="s">
        <v>65</v>
      </c>
      <c r="F40" s="10" t="s">
        <v>48</v>
      </c>
      <c r="G40" s="10" t="s">
        <v>66</v>
      </c>
      <c r="H40" s="10"/>
      <c r="I40" s="11">
        <v>2548.52</v>
      </c>
      <c r="J40" s="11">
        <v>2548.52</v>
      </c>
      <c r="K40" s="12">
        <v>61804</v>
      </c>
      <c r="L40" s="12">
        <v>3003</v>
      </c>
      <c r="M40" s="15">
        <f>'Messy Data'!$L40/'Messy Data'!$K40</f>
        <v>4.8589088084913599E-2</v>
      </c>
      <c r="N40" s="11">
        <v>232</v>
      </c>
      <c r="O40" s="11">
        <v>50992.51</v>
      </c>
      <c r="P40" s="13">
        <f>'Messy Data'!$O40/'Messy Data'!$J40</f>
        <v>20.00867562349913</v>
      </c>
      <c r="Q40" s="11">
        <f>'Messy Data'!$J40/'Messy Data'!$N40</f>
        <v>10.984999999999999</v>
      </c>
      <c r="R40" s="10" t="s">
        <v>50</v>
      </c>
    </row>
    <row r="41" spans="1:18" x14ac:dyDescent="0.25">
      <c r="A41" s="8" t="s">
        <v>119</v>
      </c>
      <c r="B41" s="9">
        <v>46054</v>
      </c>
      <c r="C41" s="10" t="s">
        <v>94</v>
      </c>
      <c r="D41" s="10" t="s">
        <v>95</v>
      </c>
      <c r="E41" s="10" t="s">
        <v>58</v>
      </c>
      <c r="F41" s="10" t="s">
        <v>48</v>
      </c>
      <c r="G41" s="10" t="s">
        <v>49</v>
      </c>
      <c r="H41" s="10"/>
      <c r="I41" s="11">
        <v>3559.96</v>
      </c>
      <c r="J41" s="11">
        <v>363.42</v>
      </c>
      <c r="K41" s="12">
        <v>41619</v>
      </c>
      <c r="L41" s="12">
        <v>673</v>
      </c>
      <c r="M41" s="15">
        <f>'Messy Data'!$L41/'Messy Data'!$K41</f>
        <v>1.6170499050914246E-2</v>
      </c>
      <c r="N41" s="11">
        <v>18</v>
      </c>
      <c r="O41" s="11">
        <v>1064.8800000000001</v>
      </c>
      <c r="P41" s="13">
        <f>'Messy Data'!$O41/'Messy Data'!$J41</f>
        <v>2.9301634472511147</v>
      </c>
      <c r="Q41" s="11">
        <f>'Messy Data'!$J41/'Messy Data'!$N41</f>
        <v>20.190000000000001</v>
      </c>
      <c r="R41" s="10" t="s">
        <v>50</v>
      </c>
    </row>
    <row r="42" spans="1:18" x14ac:dyDescent="0.25">
      <c r="A42" s="8" t="s">
        <v>120</v>
      </c>
      <c r="B42" s="9">
        <v>46055</v>
      </c>
      <c r="C42" s="10" t="s">
        <v>78</v>
      </c>
      <c r="D42" s="10" t="s">
        <v>121</v>
      </c>
      <c r="E42" s="10" t="s">
        <v>58</v>
      </c>
      <c r="F42" s="10" t="s">
        <v>87</v>
      </c>
      <c r="G42" s="10" t="s">
        <v>75</v>
      </c>
      <c r="H42" s="10"/>
      <c r="I42" s="11">
        <v>240.44</v>
      </c>
      <c r="J42" s="11">
        <v>240.44</v>
      </c>
      <c r="K42" s="12">
        <v>104399</v>
      </c>
      <c r="L42" s="12">
        <v>4650</v>
      </c>
      <c r="M42" s="15">
        <f>'Messy Data'!$L42/'Messy Data'!$K42</f>
        <v>4.4540656519698463E-2</v>
      </c>
      <c r="N42" s="11">
        <v>203</v>
      </c>
      <c r="O42" s="11">
        <v>27680.2</v>
      </c>
      <c r="P42" s="13">
        <f>'Messy Data'!$O42/'Messy Data'!$J42</f>
        <v>115.12310763600067</v>
      </c>
      <c r="Q42" s="11">
        <f>'Messy Data'!$J42/'Messy Data'!$N42</f>
        <v>1.1844334975369457</v>
      </c>
      <c r="R42" s="10" t="s">
        <v>50</v>
      </c>
    </row>
    <row r="43" spans="1:18" x14ac:dyDescent="0.25">
      <c r="A43" s="8" t="s">
        <v>122</v>
      </c>
      <c r="B43" s="9">
        <v>46055</v>
      </c>
      <c r="C43" s="10" t="s">
        <v>45</v>
      </c>
      <c r="D43" s="10" t="s">
        <v>71</v>
      </c>
      <c r="E43" s="10" t="s">
        <v>39</v>
      </c>
      <c r="F43" s="10" t="s">
        <v>87</v>
      </c>
      <c r="G43" s="10" t="s">
        <v>66</v>
      </c>
      <c r="H43" s="10"/>
      <c r="I43" s="11">
        <v>4701.75</v>
      </c>
      <c r="J43" s="11">
        <v>357</v>
      </c>
      <c r="K43" s="12">
        <v>43034</v>
      </c>
      <c r="L43" s="12">
        <v>1190</v>
      </c>
      <c r="M43" s="15">
        <f>'Messy Data'!$L43/'Messy Data'!$K43</f>
        <v>2.7652553794673979E-2</v>
      </c>
      <c r="N43" s="11">
        <v>23</v>
      </c>
      <c r="O43" s="11">
        <v>3780.15</v>
      </c>
      <c r="P43" s="13">
        <f>'Messy Data'!$O43/'Messy Data'!$J43</f>
        <v>10.588655462184875</v>
      </c>
      <c r="Q43" s="11">
        <f>'Messy Data'!$J43/'Messy Data'!$N43</f>
        <v>15.521739130434783</v>
      </c>
      <c r="R43" s="10" t="s">
        <v>56</v>
      </c>
    </row>
    <row r="44" spans="1:18" x14ac:dyDescent="0.25">
      <c r="A44" s="8" t="s">
        <v>123</v>
      </c>
      <c r="B44" s="9">
        <v>46055</v>
      </c>
      <c r="C44" s="10" t="s">
        <v>45</v>
      </c>
      <c r="D44" s="10" t="s">
        <v>46</v>
      </c>
      <c r="E44" s="10" t="s">
        <v>58</v>
      </c>
      <c r="F44" s="10" t="s">
        <v>59</v>
      </c>
      <c r="G44" s="10" t="s">
        <v>69</v>
      </c>
      <c r="H44" s="10"/>
      <c r="I44" s="11">
        <v>1731.94</v>
      </c>
      <c r="J44" s="11">
        <v>716.11</v>
      </c>
      <c r="K44" s="12">
        <v>120253</v>
      </c>
      <c r="L44" s="12">
        <v>3769</v>
      </c>
      <c r="M44" s="15">
        <f>'Messy Data'!$L44/'Messy Data'!$K44</f>
        <v>3.1342253415715199E-2</v>
      </c>
      <c r="N44" s="11">
        <v>63</v>
      </c>
      <c r="O44" s="11">
        <v>10403.549999999999</v>
      </c>
      <c r="P44" s="13">
        <f>'Messy Data'!$O44/'Messy Data'!$J44</f>
        <v>14.527865830668471</v>
      </c>
      <c r="Q44" s="11">
        <f>'Messy Data'!$J44/'Messy Data'!$N44</f>
        <v>11.366825396825398</v>
      </c>
      <c r="R44" s="10" t="s">
        <v>67</v>
      </c>
    </row>
    <row r="45" spans="1:18" x14ac:dyDescent="0.25">
      <c r="A45" s="8" t="s">
        <v>124</v>
      </c>
      <c r="B45" s="9">
        <v>46055</v>
      </c>
      <c r="C45" s="10" t="s">
        <v>52</v>
      </c>
      <c r="D45" s="10" t="s">
        <v>61</v>
      </c>
      <c r="E45" s="10" t="s">
        <v>65</v>
      </c>
      <c r="F45" s="10" t="s">
        <v>59</v>
      </c>
      <c r="G45" s="10" t="s">
        <v>55</v>
      </c>
      <c r="H45" s="10"/>
      <c r="I45" s="11">
        <v>4557.79</v>
      </c>
      <c r="J45" s="11">
        <v>185.14</v>
      </c>
      <c r="K45" s="12">
        <v>22174</v>
      </c>
      <c r="L45" s="12">
        <v>541</v>
      </c>
      <c r="M45" s="15">
        <f>'Messy Data'!$L45/'Messy Data'!$K45</f>
        <v>2.4397943537476322E-2</v>
      </c>
      <c r="N45" s="11">
        <v>58</v>
      </c>
      <c r="O45" s="11">
        <v>10950.2</v>
      </c>
      <c r="P45" s="13">
        <f>'Messy Data'!$O45/'Messy Data'!$J45</f>
        <v>59.145511504807182</v>
      </c>
      <c r="Q45" s="11">
        <f>'Messy Data'!$J45/'Messy Data'!$N45</f>
        <v>3.1920689655172412</v>
      </c>
      <c r="R45" s="10" t="s">
        <v>50</v>
      </c>
    </row>
    <row r="46" spans="1:18" x14ac:dyDescent="0.25">
      <c r="A46" s="8" t="s">
        <v>125</v>
      </c>
      <c r="B46" s="9">
        <v>46056</v>
      </c>
      <c r="C46" s="10" t="s">
        <v>63</v>
      </c>
      <c r="D46" s="10" t="s">
        <v>64</v>
      </c>
      <c r="E46" s="10" t="s">
        <v>39</v>
      </c>
      <c r="F46" s="10" t="s">
        <v>81</v>
      </c>
      <c r="G46" s="10" t="s">
        <v>75</v>
      </c>
      <c r="H46" s="10"/>
      <c r="I46" s="11">
        <v>1782.78</v>
      </c>
      <c r="J46" s="11">
        <v>1782.78</v>
      </c>
      <c r="K46" s="12">
        <v>93015</v>
      </c>
      <c r="L46" s="12">
        <v>3816</v>
      </c>
      <c r="M46" s="15">
        <f>'Messy Data'!$L46/'Messy Data'!$K46</f>
        <v>4.1025641025641026E-2</v>
      </c>
      <c r="N46" s="11">
        <v>115</v>
      </c>
      <c r="O46" s="11">
        <v>22506.31</v>
      </c>
      <c r="P46" s="13">
        <f>'Messy Data'!$O46/'Messy Data'!$J46</f>
        <v>12.62427781330282</v>
      </c>
      <c r="Q46" s="11">
        <f>'Messy Data'!$J46/'Messy Data'!$N46</f>
        <v>15.502434782608695</v>
      </c>
      <c r="R46" s="10" t="s">
        <v>50</v>
      </c>
    </row>
    <row r="47" spans="1:18" x14ac:dyDescent="0.25">
      <c r="A47" s="8" t="s">
        <v>126</v>
      </c>
      <c r="B47" s="9">
        <v>46056</v>
      </c>
      <c r="C47" s="10" t="s">
        <v>78</v>
      </c>
      <c r="D47" s="10" t="s">
        <v>79</v>
      </c>
      <c r="E47" s="10" t="s">
        <v>47</v>
      </c>
      <c r="F47" s="10" t="s">
        <v>87</v>
      </c>
      <c r="G47" s="10" t="s">
        <v>66</v>
      </c>
      <c r="H47" s="10"/>
      <c r="I47" s="11">
        <v>2616.1999999999998</v>
      </c>
      <c r="J47" s="11">
        <v>2616.1999999999998</v>
      </c>
      <c r="K47" s="12">
        <v>45199</v>
      </c>
      <c r="L47" s="12">
        <v>2203</v>
      </c>
      <c r="M47" s="15">
        <f>'Messy Data'!$L47/'Messy Data'!$K47</f>
        <v>4.8740016372043629E-2</v>
      </c>
      <c r="N47" s="11">
        <v>63</v>
      </c>
      <c r="O47" s="11">
        <v>6143.41</v>
      </c>
      <c r="P47" s="13">
        <f>'Messy Data'!$O47/'Messy Data'!$J47</f>
        <v>2.3482187906123384</v>
      </c>
      <c r="Q47" s="11">
        <f>'Messy Data'!$J47/'Messy Data'!$N47</f>
        <v>41.526984126984125</v>
      </c>
      <c r="R47" s="10" t="s">
        <v>56</v>
      </c>
    </row>
    <row r="48" spans="1:18" x14ac:dyDescent="0.25">
      <c r="A48" s="8" t="s">
        <v>127</v>
      </c>
      <c r="B48" s="9">
        <v>46056</v>
      </c>
      <c r="C48" s="10" t="s">
        <v>45</v>
      </c>
      <c r="D48" s="10" t="s">
        <v>53</v>
      </c>
      <c r="E48" s="10" t="s">
        <v>39</v>
      </c>
      <c r="F48" s="10" t="s">
        <v>87</v>
      </c>
      <c r="G48" s="10" t="s">
        <v>55</v>
      </c>
      <c r="H48" s="10"/>
      <c r="I48" s="11">
        <v>3101.75</v>
      </c>
      <c r="J48" s="11">
        <v>384.83</v>
      </c>
      <c r="K48" s="12">
        <v>54153</v>
      </c>
      <c r="L48" s="12">
        <v>1327</v>
      </c>
      <c r="M48" s="15">
        <f>'Messy Data'!$L48/'Messy Data'!$K48</f>
        <v>2.4504644248702748E-2</v>
      </c>
      <c r="N48" s="11">
        <v>10</v>
      </c>
      <c r="O48" s="11">
        <v>1213.95</v>
      </c>
      <c r="P48" s="13">
        <f>'Messy Data'!$O48/'Messy Data'!$J48</f>
        <v>3.1545097835407847</v>
      </c>
      <c r="Q48" s="11">
        <f>'Messy Data'!$J48/'Messy Data'!$N48</f>
        <v>38.482999999999997</v>
      </c>
      <c r="R48" s="10" t="s">
        <v>50</v>
      </c>
    </row>
    <row r="49" spans="1:18" x14ac:dyDescent="0.25">
      <c r="A49" s="8" t="s">
        <v>128</v>
      </c>
      <c r="B49" s="9">
        <v>46057</v>
      </c>
      <c r="C49" s="10" t="s">
        <v>78</v>
      </c>
      <c r="D49" s="10" t="s">
        <v>53</v>
      </c>
      <c r="E49" s="10" t="s">
        <v>58</v>
      </c>
      <c r="F49" s="10" t="s">
        <v>54</v>
      </c>
      <c r="G49" s="10" t="s">
        <v>69</v>
      </c>
      <c r="H49" s="10"/>
      <c r="I49" s="11">
        <v>2468.77</v>
      </c>
      <c r="J49" s="11">
        <v>1796.34</v>
      </c>
      <c r="K49" s="12">
        <v>119436</v>
      </c>
      <c r="L49" s="12">
        <v>1833</v>
      </c>
      <c r="M49" s="15">
        <f>'Messy Data'!$L49/'Messy Data'!$K49</f>
        <v>1.5347131518135236E-2</v>
      </c>
      <c r="N49" s="11">
        <v>53</v>
      </c>
      <c r="O49" s="11">
        <v>3040.85</v>
      </c>
      <c r="P49" s="13">
        <f>'Messy Data'!$O49/'Messy Data'!$J49</f>
        <v>1.6928031441709253</v>
      </c>
      <c r="Q49" s="11">
        <f>'Messy Data'!$J49/'Messy Data'!$N49</f>
        <v>33.893207547169808</v>
      </c>
      <c r="R49" s="10" t="s">
        <v>67</v>
      </c>
    </row>
    <row r="50" spans="1:18" x14ac:dyDescent="0.25">
      <c r="A50" s="8" t="s">
        <v>129</v>
      </c>
      <c r="B50" s="9">
        <v>46057</v>
      </c>
      <c r="C50" s="10" t="s">
        <v>104</v>
      </c>
      <c r="D50" s="10" t="s">
        <v>105</v>
      </c>
      <c r="E50" s="10" t="s">
        <v>72</v>
      </c>
      <c r="F50" s="10" t="s">
        <v>54</v>
      </c>
      <c r="G50" s="10" t="s">
        <v>49</v>
      </c>
      <c r="H50" s="10"/>
      <c r="I50" s="11">
        <v>4829.22</v>
      </c>
      <c r="J50" s="11">
        <v>4829.22</v>
      </c>
      <c r="K50" s="12">
        <v>62287</v>
      </c>
      <c r="L50" s="12">
        <v>1964</v>
      </c>
      <c r="M50" s="15">
        <f>'Messy Data'!$L50/'Messy Data'!$K50</f>
        <v>3.1531459212997895E-2</v>
      </c>
      <c r="N50" s="11">
        <v>136</v>
      </c>
      <c r="O50" s="11">
        <v>99815.92</v>
      </c>
      <c r="P50" s="13">
        <f>'Messy Data'!$O50/'Messy Data'!$J50</f>
        <v>20.669159822911357</v>
      </c>
      <c r="Q50" s="11">
        <f>'Messy Data'!$J50/'Messy Data'!$N50</f>
        <v>35.508970588235293</v>
      </c>
      <c r="R50" s="10" t="s">
        <v>50</v>
      </c>
    </row>
    <row r="51" spans="1:18" x14ac:dyDescent="0.25">
      <c r="A51" s="8" t="s">
        <v>130</v>
      </c>
      <c r="B51" s="9">
        <v>46058</v>
      </c>
      <c r="C51" s="10" t="s">
        <v>63</v>
      </c>
      <c r="D51" s="10" t="s">
        <v>84</v>
      </c>
      <c r="E51" s="10" t="s">
        <v>47</v>
      </c>
      <c r="F51" s="10" t="s">
        <v>59</v>
      </c>
      <c r="G51" s="10" t="s">
        <v>75</v>
      </c>
      <c r="H51" s="10"/>
      <c r="I51" s="11">
        <v>4601.9799999999996</v>
      </c>
      <c r="J51" s="11">
        <v>2599</v>
      </c>
      <c r="K51" s="12">
        <v>25250</v>
      </c>
      <c r="L51" s="12">
        <v>452</v>
      </c>
      <c r="M51" s="15">
        <f>'Messy Data'!$L51/'Messy Data'!$K51</f>
        <v>1.79009900990099E-2</v>
      </c>
      <c r="N51" s="11">
        <v>27</v>
      </c>
      <c r="O51" s="11">
        <v>5313.78</v>
      </c>
      <c r="P51" s="13">
        <f>'Messy Data'!$O51/'Messy Data'!$J51</f>
        <v>2.0445479030396307</v>
      </c>
      <c r="Q51" s="11">
        <f>'Messy Data'!$J51/'Messy Data'!$N51</f>
        <v>96.259259259259252</v>
      </c>
      <c r="R51" s="10" t="s">
        <v>56</v>
      </c>
    </row>
    <row r="52" spans="1:18" x14ac:dyDescent="0.25">
      <c r="A52" s="8" t="s">
        <v>131</v>
      </c>
      <c r="B52" s="9">
        <v>46058</v>
      </c>
      <c r="C52" s="10" t="s">
        <v>94</v>
      </c>
      <c r="D52" s="10" t="s">
        <v>108</v>
      </c>
      <c r="E52" s="10" t="s">
        <v>65</v>
      </c>
      <c r="F52" s="10" t="s">
        <v>87</v>
      </c>
      <c r="G52" s="10" t="s">
        <v>49</v>
      </c>
      <c r="H52" s="10"/>
      <c r="I52" s="11">
        <v>772.89</v>
      </c>
      <c r="J52" s="11">
        <v>772.89</v>
      </c>
      <c r="K52" s="12">
        <v>66669</v>
      </c>
      <c r="L52" s="12">
        <v>3843</v>
      </c>
      <c r="M52" s="15">
        <f>'Messy Data'!$L52/'Messy Data'!$K52</f>
        <v>5.764298249561265E-2</v>
      </c>
      <c r="N52" s="11">
        <v>59</v>
      </c>
      <c r="O52" s="11">
        <v>3390.86</v>
      </c>
      <c r="P52" s="13">
        <f>'Messy Data'!$O52/'Messy Data'!$J52</f>
        <v>4.3872478619208426</v>
      </c>
      <c r="Q52" s="11">
        <f>'Messy Data'!$J52/'Messy Data'!$N52</f>
        <v>13.099830508474575</v>
      </c>
      <c r="R52" s="10" t="s">
        <v>50</v>
      </c>
    </row>
    <row r="53" spans="1:18" x14ac:dyDescent="0.25">
      <c r="A53" s="8" t="s">
        <v>132</v>
      </c>
      <c r="B53" s="9">
        <v>46058</v>
      </c>
      <c r="C53" s="10" t="s">
        <v>94</v>
      </c>
      <c r="D53" s="10" t="s">
        <v>110</v>
      </c>
      <c r="E53" s="10" t="s">
        <v>58</v>
      </c>
      <c r="F53" s="10" t="s">
        <v>87</v>
      </c>
      <c r="G53" s="10" t="s">
        <v>69</v>
      </c>
      <c r="H53" s="10"/>
      <c r="I53" s="11">
        <v>1290.29</v>
      </c>
      <c r="J53" s="11">
        <v>250.8</v>
      </c>
      <c r="K53" s="12">
        <v>30235</v>
      </c>
      <c r="L53" s="12">
        <v>418</v>
      </c>
      <c r="M53" s="15">
        <f>'Messy Data'!$L53/'Messy Data'!$K53</f>
        <v>1.3825037208533156E-2</v>
      </c>
      <c r="N53" s="11">
        <v>7</v>
      </c>
      <c r="O53" s="11">
        <v>687.37</v>
      </c>
      <c r="P53" s="13">
        <f>'Messy Data'!$O53/'Messy Data'!$J53</f>
        <v>2.7407097288676234</v>
      </c>
      <c r="Q53" s="11">
        <f>'Messy Data'!$J53/'Messy Data'!$N53</f>
        <v>35.828571428571429</v>
      </c>
      <c r="R53" s="10" t="s">
        <v>50</v>
      </c>
    </row>
    <row r="54" spans="1:18" x14ac:dyDescent="0.25">
      <c r="A54" s="8" t="s">
        <v>133</v>
      </c>
      <c r="B54" s="9">
        <v>46058</v>
      </c>
      <c r="C54" s="10" t="s">
        <v>94</v>
      </c>
      <c r="D54" s="10" t="s">
        <v>84</v>
      </c>
      <c r="E54" s="10" t="s">
        <v>39</v>
      </c>
      <c r="F54" s="10" t="s">
        <v>81</v>
      </c>
      <c r="G54" s="10" t="s">
        <v>69</v>
      </c>
      <c r="H54" s="10"/>
      <c r="I54" s="11">
        <v>1764.99</v>
      </c>
      <c r="J54" s="11">
        <v>1764.99</v>
      </c>
      <c r="K54" s="12">
        <v>103040</v>
      </c>
      <c r="L54" s="12">
        <v>5569</v>
      </c>
      <c r="M54" s="15">
        <f>'Messy Data'!$L54/'Messy Data'!$K54</f>
        <v>5.4046972049689439E-2</v>
      </c>
      <c r="N54" s="11">
        <v>75</v>
      </c>
      <c r="O54" s="11">
        <v>7130.16</v>
      </c>
      <c r="P54" s="13">
        <f>'Messy Data'!$O54/'Messy Data'!$J54</f>
        <v>4.0397735964509716</v>
      </c>
      <c r="Q54" s="11">
        <f>'Messy Data'!$J54/'Messy Data'!$N54</f>
        <v>23.533200000000001</v>
      </c>
      <c r="R54" s="10" t="s">
        <v>50</v>
      </c>
    </row>
    <row r="55" spans="1:18" x14ac:dyDescent="0.25">
      <c r="A55" s="8" t="s">
        <v>134</v>
      </c>
      <c r="B55" s="9">
        <v>46058</v>
      </c>
      <c r="C55" s="10" t="s">
        <v>52</v>
      </c>
      <c r="D55" s="10" t="s">
        <v>112</v>
      </c>
      <c r="E55" s="10" t="s">
        <v>39</v>
      </c>
      <c r="F55" s="10" t="s">
        <v>48</v>
      </c>
      <c r="G55" s="10" t="s">
        <v>66</v>
      </c>
      <c r="H55" s="10"/>
      <c r="I55" s="11">
        <v>2087.41</v>
      </c>
      <c r="J55" s="11">
        <v>183.92</v>
      </c>
      <c r="K55" s="12">
        <v>17113</v>
      </c>
      <c r="L55" s="12">
        <v>649</v>
      </c>
      <c r="M55" s="15">
        <f>'Messy Data'!$L55/'Messy Data'!$K55</f>
        <v>3.792438497049027E-2</v>
      </c>
      <c r="N55" s="11">
        <v>91</v>
      </c>
      <c r="O55" s="11">
        <v>15873.83</v>
      </c>
      <c r="P55" s="13">
        <f>'Messy Data'!$O55/'Messy Data'!$J55</f>
        <v>86.308340582862115</v>
      </c>
      <c r="Q55" s="11">
        <f>'Messy Data'!$J55/'Messy Data'!$N55</f>
        <v>2.0210989010989011</v>
      </c>
      <c r="R55" s="10" t="s">
        <v>50</v>
      </c>
    </row>
    <row r="56" spans="1:18" x14ac:dyDescent="0.25">
      <c r="A56" s="8" t="s">
        <v>135</v>
      </c>
      <c r="B56" s="9">
        <v>46059</v>
      </c>
      <c r="C56" s="10" t="s">
        <v>78</v>
      </c>
      <c r="D56" s="10" t="s">
        <v>86</v>
      </c>
      <c r="E56" s="10" t="s">
        <v>58</v>
      </c>
      <c r="F56" s="10" t="s">
        <v>59</v>
      </c>
      <c r="G56" s="10" t="s">
        <v>69</v>
      </c>
      <c r="H56" s="10"/>
      <c r="I56" s="11">
        <v>4641.0200000000004</v>
      </c>
      <c r="J56" s="11">
        <v>404.7</v>
      </c>
      <c r="K56" s="12">
        <v>12662</v>
      </c>
      <c r="L56" s="12">
        <v>426</v>
      </c>
      <c r="M56" s="15">
        <f>'Messy Data'!$L56/'Messy Data'!$K56</f>
        <v>3.3643974095719474E-2</v>
      </c>
      <c r="N56" s="11">
        <v>9</v>
      </c>
      <c r="O56" s="11">
        <v>1208.4000000000001</v>
      </c>
      <c r="P56" s="13">
        <f>'Messy Data'!$O56/'Messy Data'!$J56</f>
        <v>2.9859154929577469</v>
      </c>
      <c r="Q56" s="11">
        <f>'Messy Data'!$J56/'Messy Data'!$N56</f>
        <v>44.966666666666669</v>
      </c>
      <c r="R56" s="10" t="s">
        <v>56</v>
      </c>
    </row>
    <row r="57" spans="1:18" x14ac:dyDescent="0.25">
      <c r="A57" s="8" t="s">
        <v>136</v>
      </c>
      <c r="B57" s="9">
        <v>46059</v>
      </c>
      <c r="C57" s="10" t="s">
        <v>45</v>
      </c>
      <c r="D57" s="10" t="s">
        <v>137</v>
      </c>
      <c r="E57" s="10" t="s">
        <v>65</v>
      </c>
      <c r="F57" s="10" t="s">
        <v>54</v>
      </c>
      <c r="G57" s="10" t="s">
        <v>66</v>
      </c>
      <c r="H57" s="10"/>
      <c r="I57" s="11">
        <v>3496.47</v>
      </c>
      <c r="J57" s="11">
        <v>620.4</v>
      </c>
      <c r="K57" s="12">
        <v>110325</v>
      </c>
      <c r="L57" s="12">
        <v>5640</v>
      </c>
      <c r="M57" s="15">
        <f>'Messy Data'!$L57/'Messy Data'!$K57</f>
        <v>5.1121685927940176E-2</v>
      </c>
      <c r="N57" s="11">
        <v>37</v>
      </c>
      <c r="O57" s="11">
        <v>3231.63</v>
      </c>
      <c r="P57" s="13">
        <f>'Messy Data'!$O57/'Messy Data'!$J57</f>
        <v>5.2089458413926506</v>
      </c>
      <c r="Q57" s="11">
        <f>'Messy Data'!$J57/'Messy Data'!$N57</f>
        <v>16.767567567567568</v>
      </c>
      <c r="R57" s="10" t="s">
        <v>56</v>
      </c>
    </row>
    <row r="58" spans="1:18" x14ac:dyDescent="0.25">
      <c r="A58" s="8" t="s">
        <v>138</v>
      </c>
      <c r="B58" s="9">
        <v>46059</v>
      </c>
      <c r="C58" s="10" t="s">
        <v>52</v>
      </c>
      <c r="D58" s="10" t="s">
        <v>53</v>
      </c>
      <c r="E58" s="10" t="s">
        <v>58</v>
      </c>
      <c r="F58" s="10" t="s">
        <v>59</v>
      </c>
      <c r="G58" s="10" t="s">
        <v>55</v>
      </c>
      <c r="H58" s="10"/>
      <c r="I58" s="11">
        <v>2934.41</v>
      </c>
      <c r="J58" s="11">
        <v>248.66</v>
      </c>
      <c r="K58" s="12">
        <v>20528</v>
      </c>
      <c r="L58" s="12">
        <v>767</v>
      </c>
      <c r="M58" s="15">
        <f>'Messy Data'!$L58/'Messy Data'!$K58</f>
        <v>3.736360093530787E-2</v>
      </c>
      <c r="N58" s="11">
        <v>69</v>
      </c>
      <c r="O58" s="11">
        <v>10254.780000000001</v>
      </c>
      <c r="P58" s="13">
        <f>'Messy Data'!$O58/'Messy Data'!$J58</f>
        <v>41.240167296710368</v>
      </c>
      <c r="Q58" s="11">
        <f>'Messy Data'!$J58/'Messy Data'!$N58</f>
        <v>3.6037681159420289</v>
      </c>
      <c r="R58" s="10" t="s">
        <v>56</v>
      </c>
    </row>
    <row r="59" spans="1:18" x14ac:dyDescent="0.25">
      <c r="A59" s="8" t="s">
        <v>139</v>
      </c>
      <c r="B59" s="9">
        <v>46059</v>
      </c>
      <c r="C59" s="10" t="s">
        <v>104</v>
      </c>
      <c r="D59" s="10" t="s">
        <v>84</v>
      </c>
      <c r="E59" s="10" t="s">
        <v>72</v>
      </c>
      <c r="F59" s="10" t="s">
        <v>59</v>
      </c>
      <c r="G59" s="10" t="s">
        <v>75</v>
      </c>
      <c r="H59" s="10"/>
      <c r="I59" s="11">
        <v>3402.02</v>
      </c>
      <c r="J59" s="11">
        <v>3402.02</v>
      </c>
      <c r="K59" s="12">
        <v>28246</v>
      </c>
      <c r="L59" s="12">
        <v>1054</v>
      </c>
      <c r="M59" s="15">
        <f>'Messy Data'!$L59/'Messy Data'!$K59</f>
        <v>3.7315018055653897E-2</v>
      </c>
      <c r="N59" s="11">
        <v>61</v>
      </c>
      <c r="O59" s="11">
        <v>19102.849999999999</v>
      </c>
      <c r="P59" s="13">
        <f>'Messy Data'!$O59/'Messy Data'!$J59</f>
        <v>5.6151492348663439</v>
      </c>
      <c r="Q59" s="11">
        <f>'Messy Data'!$J59/'Messy Data'!$N59</f>
        <v>55.770819672131147</v>
      </c>
      <c r="R59" s="10" t="s">
        <v>50</v>
      </c>
    </row>
    <row r="60" spans="1:18" x14ac:dyDescent="0.25">
      <c r="A60" s="8" t="s">
        <v>140</v>
      </c>
      <c r="B60" s="9">
        <v>46060</v>
      </c>
      <c r="C60" s="10" t="s">
        <v>78</v>
      </c>
      <c r="D60" s="10" t="s">
        <v>90</v>
      </c>
      <c r="E60" s="10" t="s">
        <v>39</v>
      </c>
      <c r="F60" s="10" t="s">
        <v>54</v>
      </c>
      <c r="G60" s="10" t="s">
        <v>66</v>
      </c>
      <c r="H60" s="10"/>
      <c r="I60" s="11">
        <v>2066.06</v>
      </c>
      <c r="J60" s="11">
        <v>2066.06</v>
      </c>
      <c r="K60" s="12">
        <v>62899</v>
      </c>
      <c r="L60" s="12">
        <v>3283</v>
      </c>
      <c r="M60" s="15">
        <f>'Messy Data'!$L60/'Messy Data'!$K60</f>
        <v>5.2194788470404936E-2</v>
      </c>
      <c r="N60" s="11">
        <v>39</v>
      </c>
      <c r="O60" s="11">
        <v>2298.46</v>
      </c>
      <c r="P60" s="13">
        <f>'Messy Data'!$O60/'Messy Data'!$J60</f>
        <v>1.1124846325856945</v>
      </c>
      <c r="Q60" s="11">
        <f>'Messy Data'!$J60/'Messy Data'!$N60</f>
        <v>52.975897435897437</v>
      </c>
      <c r="R60" s="10" t="s">
        <v>50</v>
      </c>
    </row>
    <row r="61" spans="1:18" x14ac:dyDescent="0.25">
      <c r="A61" s="8" t="s">
        <v>141</v>
      </c>
      <c r="B61" s="9">
        <v>46060</v>
      </c>
      <c r="C61" s="10" t="s">
        <v>94</v>
      </c>
      <c r="D61" s="10" t="s">
        <v>53</v>
      </c>
      <c r="E61" s="10" t="s">
        <v>65</v>
      </c>
      <c r="F61" s="10" t="s">
        <v>54</v>
      </c>
      <c r="G61" s="10" t="s">
        <v>49</v>
      </c>
      <c r="H61" s="10"/>
      <c r="I61" s="11">
        <v>485.06</v>
      </c>
      <c r="J61" s="11">
        <v>485.06</v>
      </c>
      <c r="K61" s="12">
        <v>62827</v>
      </c>
      <c r="L61" s="12">
        <v>2341</v>
      </c>
      <c r="M61" s="15">
        <f>'Messy Data'!$L61/'Messy Data'!$K61</f>
        <v>3.7261050185429828E-2</v>
      </c>
      <c r="N61" s="11">
        <v>46</v>
      </c>
      <c r="O61" s="11">
        <v>2234.8000000000002</v>
      </c>
      <c r="P61" s="13">
        <f>'Messy Data'!$O61/'Messy Data'!$J61</f>
        <v>4.6072650806085846</v>
      </c>
      <c r="Q61" s="11">
        <f>'Messy Data'!$J61/'Messy Data'!$N61</f>
        <v>10.544782608695652</v>
      </c>
      <c r="R61" s="10" t="s">
        <v>67</v>
      </c>
    </row>
    <row r="62" spans="1:18" x14ac:dyDescent="0.25">
      <c r="A62" s="8" t="s">
        <v>142</v>
      </c>
      <c r="B62" s="9">
        <v>46060</v>
      </c>
      <c r="C62" s="10" t="s">
        <v>52</v>
      </c>
      <c r="D62" s="10" t="s">
        <v>143</v>
      </c>
      <c r="E62" s="10" t="s">
        <v>65</v>
      </c>
      <c r="F62" s="10" t="s">
        <v>48</v>
      </c>
      <c r="G62" s="10" t="s">
        <v>55</v>
      </c>
      <c r="H62" s="10"/>
      <c r="I62" s="11">
        <v>4991.34</v>
      </c>
      <c r="J62" s="11">
        <v>136.63999999999999</v>
      </c>
      <c r="K62" s="12">
        <v>11256</v>
      </c>
      <c r="L62" s="12">
        <v>203</v>
      </c>
      <c r="M62" s="15">
        <f>'Messy Data'!$L62/'Messy Data'!$K62</f>
        <v>1.8034825870646767E-2</v>
      </c>
      <c r="N62" s="11">
        <v>16</v>
      </c>
      <c r="O62" s="11">
        <v>2890.97</v>
      </c>
      <c r="P62" s="13">
        <f>'Messy Data'!$O62/'Messy Data'!$J62</f>
        <v>21.157567330210775</v>
      </c>
      <c r="Q62" s="11">
        <f>'Messy Data'!$J62/'Messy Data'!$N62</f>
        <v>8.5399999999999991</v>
      </c>
      <c r="R62" s="10" t="s">
        <v>50</v>
      </c>
    </row>
    <row r="63" spans="1:18" x14ac:dyDescent="0.25">
      <c r="A63" s="8" t="s">
        <v>144</v>
      </c>
      <c r="B63" s="9">
        <v>46061</v>
      </c>
      <c r="C63" s="10" t="s">
        <v>63</v>
      </c>
      <c r="D63" s="10" t="s">
        <v>92</v>
      </c>
      <c r="E63" s="10" t="s">
        <v>58</v>
      </c>
      <c r="F63" s="10" t="s">
        <v>87</v>
      </c>
      <c r="G63" s="10" t="s">
        <v>75</v>
      </c>
      <c r="H63" s="10"/>
      <c r="I63" s="11">
        <v>4279.84</v>
      </c>
      <c r="J63" s="11">
        <v>4279.84</v>
      </c>
      <c r="K63" s="12">
        <v>143599</v>
      </c>
      <c r="L63" s="12">
        <v>6067</v>
      </c>
      <c r="M63" s="15">
        <f>'Messy Data'!$L63/'Messy Data'!$K63</f>
        <v>4.2249597838425058E-2</v>
      </c>
      <c r="N63" s="11">
        <v>213</v>
      </c>
      <c r="O63" s="11">
        <v>28496.07</v>
      </c>
      <c r="P63" s="13">
        <f>'Messy Data'!$O63/'Messy Data'!$J63</f>
        <v>6.658209185390108</v>
      </c>
      <c r="Q63" s="11">
        <f>'Messy Data'!$J63/'Messy Data'!$N63</f>
        <v>20.093145539906104</v>
      </c>
      <c r="R63" s="10" t="s">
        <v>50</v>
      </c>
    </row>
    <row r="64" spans="1:18" x14ac:dyDescent="0.25">
      <c r="A64" s="8" t="s">
        <v>145</v>
      </c>
      <c r="B64" s="9">
        <v>46061</v>
      </c>
      <c r="C64" s="10" t="s">
        <v>94</v>
      </c>
      <c r="D64" s="10" t="s">
        <v>95</v>
      </c>
      <c r="E64" s="10" t="s">
        <v>58</v>
      </c>
      <c r="F64" s="10" t="s">
        <v>54</v>
      </c>
      <c r="G64" s="10" t="s">
        <v>69</v>
      </c>
      <c r="H64" s="10"/>
      <c r="I64" s="11">
        <v>4289.2299999999996</v>
      </c>
      <c r="J64" s="11">
        <v>348.87</v>
      </c>
      <c r="K64" s="12">
        <v>38132</v>
      </c>
      <c r="L64" s="12">
        <v>1203</v>
      </c>
      <c r="M64" s="15">
        <f>'Messy Data'!$L64/'Messy Data'!$K64</f>
        <v>3.1548305884821146E-2</v>
      </c>
      <c r="N64" s="11">
        <v>22</v>
      </c>
      <c r="O64" s="11">
        <v>2164.2800000000002</v>
      </c>
      <c r="P64" s="13">
        <f>'Messy Data'!$O64/'Messy Data'!$J64</f>
        <v>6.2036861868317716</v>
      </c>
      <c r="Q64" s="11">
        <f>'Messy Data'!$J64/'Messy Data'!$N64</f>
        <v>15.857727272727272</v>
      </c>
      <c r="R64" s="10" t="s">
        <v>50</v>
      </c>
    </row>
    <row r="65" spans="1:18" x14ac:dyDescent="0.25">
      <c r="A65" s="8" t="s">
        <v>146</v>
      </c>
      <c r="B65" s="9">
        <v>46061</v>
      </c>
      <c r="C65" s="10" t="s">
        <v>104</v>
      </c>
      <c r="D65" s="10" t="s">
        <v>147</v>
      </c>
      <c r="E65" s="10" t="s">
        <v>39</v>
      </c>
      <c r="F65" s="10" t="s">
        <v>59</v>
      </c>
      <c r="G65" s="10" t="s">
        <v>49</v>
      </c>
      <c r="H65" s="10"/>
      <c r="I65" s="11">
        <v>4394.3500000000004</v>
      </c>
      <c r="J65" s="11">
        <v>726.6</v>
      </c>
      <c r="K65" s="12">
        <v>18050</v>
      </c>
      <c r="L65" s="12">
        <v>105</v>
      </c>
      <c r="M65" s="15">
        <f>'Messy Data'!$L65/'Messy Data'!$K65</f>
        <v>5.8171745152354572E-3</v>
      </c>
      <c r="N65" s="11">
        <v>2</v>
      </c>
      <c r="O65" s="11">
        <v>585.59</v>
      </c>
      <c r="P65" s="13">
        <f>'Messy Data'!$O65/'Messy Data'!$J65</f>
        <v>0.80593173685659236</v>
      </c>
      <c r="Q65" s="11">
        <f>'Messy Data'!$J65/'Messy Data'!$N65</f>
        <v>363.3</v>
      </c>
      <c r="R65" s="10" t="s">
        <v>50</v>
      </c>
    </row>
    <row r="66" spans="1:18" x14ac:dyDescent="0.25">
      <c r="A66" s="8" t="s">
        <v>148</v>
      </c>
      <c r="B66" s="9">
        <v>46062</v>
      </c>
      <c r="C66" s="10" t="s">
        <v>78</v>
      </c>
      <c r="D66" s="10" t="s">
        <v>121</v>
      </c>
      <c r="E66" s="10" t="s">
        <v>39</v>
      </c>
      <c r="F66" s="10" t="s">
        <v>87</v>
      </c>
      <c r="G66" s="10" t="s">
        <v>55</v>
      </c>
      <c r="H66" s="10"/>
      <c r="I66" s="11">
        <v>3161.16</v>
      </c>
      <c r="J66" s="11">
        <v>1073.1500000000001</v>
      </c>
      <c r="K66" s="12">
        <v>33355</v>
      </c>
      <c r="L66" s="12">
        <v>1651</v>
      </c>
      <c r="M66" s="15">
        <f>'Messy Data'!$L66/'Messy Data'!$K66</f>
        <v>4.9497826412831659E-2</v>
      </c>
      <c r="N66" s="11">
        <v>52</v>
      </c>
      <c r="O66" s="11">
        <v>4529.16</v>
      </c>
      <c r="P66" s="13">
        <f>'Messy Data'!$O66/'Messy Data'!$J66</f>
        <v>4.2204351674975538</v>
      </c>
      <c r="Q66" s="11">
        <f>'Messy Data'!$J66/'Messy Data'!$N66</f>
        <v>20.637500000000003</v>
      </c>
      <c r="R66" s="10" t="s">
        <v>50</v>
      </c>
    </row>
    <row r="67" spans="1:18" x14ac:dyDescent="0.25">
      <c r="A67" s="8" t="s">
        <v>149</v>
      </c>
      <c r="B67" s="9">
        <v>46062</v>
      </c>
      <c r="C67" s="10" t="s">
        <v>45</v>
      </c>
      <c r="D67" s="10" t="s">
        <v>71</v>
      </c>
      <c r="E67" s="10" t="s">
        <v>39</v>
      </c>
      <c r="F67" s="10" t="s">
        <v>87</v>
      </c>
      <c r="G67" s="10" t="s">
        <v>69</v>
      </c>
      <c r="H67" s="10"/>
      <c r="I67" s="11">
        <v>4460.1000000000004</v>
      </c>
      <c r="J67" s="11">
        <v>34.1</v>
      </c>
      <c r="K67" s="12">
        <v>37652</v>
      </c>
      <c r="L67" s="12">
        <v>341</v>
      </c>
      <c r="M67" s="15">
        <f>'Messy Data'!$L67/'Messy Data'!$K67</f>
        <v>9.0566238181238705E-3</v>
      </c>
      <c r="N67" s="11">
        <v>5</v>
      </c>
      <c r="O67" s="11">
        <v>823.05</v>
      </c>
      <c r="P67" s="13">
        <f>'Messy Data'!$O67/'Messy Data'!$J67</f>
        <v>24.136363636363633</v>
      </c>
      <c r="Q67" s="11">
        <f>'Messy Data'!$J67/'Messy Data'!$N67</f>
        <v>6.82</v>
      </c>
      <c r="R67" s="10" t="s">
        <v>50</v>
      </c>
    </row>
    <row r="68" spans="1:18" x14ac:dyDescent="0.25">
      <c r="A68" s="8" t="s">
        <v>150</v>
      </c>
      <c r="B68" s="9">
        <v>46062</v>
      </c>
      <c r="C68" s="10" t="s">
        <v>45</v>
      </c>
      <c r="D68" s="10" t="s">
        <v>46</v>
      </c>
      <c r="E68" s="10" t="s">
        <v>65</v>
      </c>
      <c r="F68" s="10" t="s">
        <v>59</v>
      </c>
      <c r="G68" s="10" t="s">
        <v>55</v>
      </c>
      <c r="H68" s="10"/>
      <c r="I68" s="11">
        <v>2107.71</v>
      </c>
      <c r="J68" s="11">
        <v>72.12</v>
      </c>
      <c r="K68" s="12">
        <v>144840</v>
      </c>
      <c r="L68" s="12">
        <v>1202</v>
      </c>
      <c r="M68" s="15">
        <f>'Messy Data'!$L68/'Messy Data'!$K68</f>
        <v>8.2988124827395749E-3</v>
      </c>
      <c r="N68" s="11">
        <v>18</v>
      </c>
      <c r="O68" s="11">
        <v>2625.46</v>
      </c>
      <c r="P68" s="13">
        <f>'Messy Data'!$O68/'Messy Data'!$J68</f>
        <v>36.404048807542985</v>
      </c>
      <c r="Q68" s="11">
        <f>'Messy Data'!$J68/'Messy Data'!$N68</f>
        <v>4.0066666666666668</v>
      </c>
      <c r="R68" s="10" t="s">
        <v>50</v>
      </c>
    </row>
    <row r="69" spans="1:18" x14ac:dyDescent="0.25">
      <c r="A69" s="8" t="s">
        <v>151</v>
      </c>
      <c r="B69" s="9">
        <v>46062</v>
      </c>
      <c r="C69" s="10" t="s">
        <v>52</v>
      </c>
      <c r="D69" s="10" t="s">
        <v>61</v>
      </c>
      <c r="E69" s="10" t="s">
        <v>39</v>
      </c>
      <c r="F69" s="10" t="s">
        <v>54</v>
      </c>
      <c r="G69" s="10" t="s">
        <v>69</v>
      </c>
      <c r="H69" s="10"/>
      <c r="I69" s="11">
        <v>2568.46</v>
      </c>
      <c r="J69" s="11">
        <v>185.17</v>
      </c>
      <c r="K69" s="12">
        <v>10584</v>
      </c>
      <c r="L69" s="12">
        <v>209</v>
      </c>
      <c r="M69" s="15">
        <f>'Messy Data'!$L69/'Messy Data'!$K69</f>
        <v>1.9746787603930459E-2</v>
      </c>
      <c r="N69" s="11">
        <v>27</v>
      </c>
      <c r="O69" s="11">
        <v>5530.61</v>
      </c>
      <c r="P69" s="13">
        <f>'Messy Data'!$O69/'Messy Data'!$J69</f>
        <v>29.867743154938704</v>
      </c>
      <c r="Q69" s="11">
        <f>'Messy Data'!$J69/'Messy Data'!$N69</f>
        <v>6.8581481481481479</v>
      </c>
      <c r="R69" s="10" t="s">
        <v>50</v>
      </c>
    </row>
    <row r="70" spans="1:18" x14ac:dyDescent="0.25">
      <c r="A70" s="8" t="s">
        <v>152</v>
      </c>
      <c r="B70" s="9">
        <v>46063</v>
      </c>
      <c r="C70" s="10" t="s">
        <v>63</v>
      </c>
      <c r="D70" s="10" t="s">
        <v>64</v>
      </c>
      <c r="E70" s="10" t="s">
        <v>72</v>
      </c>
      <c r="F70" s="10" t="s">
        <v>87</v>
      </c>
      <c r="G70" s="10" t="s">
        <v>69</v>
      </c>
      <c r="H70" s="10"/>
      <c r="I70" s="11">
        <v>2186.91</v>
      </c>
      <c r="J70" s="11">
        <v>1090.44</v>
      </c>
      <c r="K70" s="12">
        <v>17448</v>
      </c>
      <c r="L70" s="12">
        <v>468</v>
      </c>
      <c r="M70" s="15">
        <f>'Messy Data'!$L70/'Messy Data'!$K70</f>
        <v>2.6822558459422285E-2</v>
      </c>
      <c r="N70" s="11">
        <v>15</v>
      </c>
      <c r="O70" s="11">
        <v>2503.91</v>
      </c>
      <c r="P70" s="13">
        <f>'Messy Data'!$O70/'Messy Data'!$J70</f>
        <v>2.2962382157661123</v>
      </c>
      <c r="Q70" s="11">
        <f>'Messy Data'!$J70/'Messy Data'!$N70</f>
        <v>72.695999999999998</v>
      </c>
      <c r="R70" s="10" t="s">
        <v>67</v>
      </c>
    </row>
    <row r="71" spans="1:18" x14ac:dyDescent="0.25">
      <c r="A71" s="8" t="s">
        <v>153</v>
      </c>
      <c r="B71" s="9">
        <v>46063</v>
      </c>
      <c r="C71" s="10" t="s">
        <v>78</v>
      </c>
      <c r="D71" s="10" t="s">
        <v>79</v>
      </c>
      <c r="E71" s="10" t="s">
        <v>47</v>
      </c>
      <c r="F71" s="10" t="s">
        <v>48</v>
      </c>
      <c r="G71" s="10" t="s">
        <v>69</v>
      </c>
      <c r="H71" s="10"/>
      <c r="I71" s="11">
        <v>1717.88</v>
      </c>
      <c r="J71" s="11">
        <v>468.72</v>
      </c>
      <c r="K71" s="12">
        <v>21876</v>
      </c>
      <c r="L71" s="12">
        <v>217</v>
      </c>
      <c r="M71" s="15">
        <f>'Messy Data'!$L71/'Messy Data'!$K71</f>
        <v>9.9195465350155419E-3</v>
      </c>
      <c r="N71" s="11">
        <v>10</v>
      </c>
      <c r="O71" s="11">
        <v>1246.81</v>
      </c>
      <c r="P71" s="13">
        <f>'Messy Data'!$O71/'Messy Data'!$J71</f>
        <v>2.6600315753541559</v>
      </c>
      <c r="Q71" s="11">
        <f>'Messy Data'!$J71/'Messy Data'!$N71</f>
        <v>46.872</v>
      </c>
      <c r="R71" s="10" t="s">
        <v>67</v>
      </c>
    </row>
    <row r="72" spans="1:18" x14ac:dyDescent="0.25">
      <c r="A72" s="8" t="s">
        <v>154</v>
      </c>
      <c r="B72" s="9">
        <v>46063</v>
      </c>
      <c r="C72" s="10" t="s">
        <v>45</v>
      </c>
      <c r="D72" s="10" t="s">
        <v>53</v>
      </c>
      <c r="E72" s="10" t="s">
        <v>58</v>
      </c>
      <c r="F72" s="10" t="s">
        <v>48</v>
      </c>
      <c r="G72" s="10" t="s">
        <v>66</v>
      </c>
      <c r="H72" s="10"/>
      <c r="I72" s="11">
        <v>3992.02</v>
      </c>
      <c r="J72" s="11">
        <v>289.76</v>
      </c>
      <c r="K72" s="12">
        <v>40976</v>
      </c>
      <c r="L72" s="12">
        <v>1811</v>
      </c>
      <c r="M72" s="15">
        <f>'Messy Data'!$L72/'Messy Data'!$K72</f>
        <v>4.4196602889496291E-2</v>
      </c>
      <c r="N72" s="11">
        <v>24</v>
      </c>
      <c r="O72" s="11">
        <v>3720.59</v>
      </c>
      <c r="P72" s="13">
        <f>'Messy Data'!$O72/'Messy Data'!$J72</f>
        <v>12.840247101049146</v>
      </c>
      <c r="Q72" s="11">
        <f>'Messy Data'!$J72/'Messy Data'!$N72</f>
        <v>12.073333333333332</v>
      </c>
      <c r="R72" s="10" t="s">
        <v>50</v>
      </c>
    </row>
    <row r="73" spans="1:18" x14ac:dyDescent="0.25">
      <c r="A73" s="8" t="s">
        <v>155</v>
      </c>
      <c r="B73" s="9">
        <v>46064</v>
      </c>
      <c r="C73" s="10" t="s">
        <v>78</v>
      </c>
      <c r="D73" s="10" t="s">
        <v>53</v>
      </c>
      <c r="E73" s="10" t="s">
        <v>39</v>
      </c>
      <c r="F73" s="10" t="s">
        <v>81</v>
      </c>
      <c r="G73" s="10" t="s">
        <v>49</v>
      </c>
      <c r="H73" s="10"/>
      <c r="I73" s="11">
        <v>4303.33</v>
      </c>
      <c r="J73" s="11">
        <v>3902.28</v>
      </c>
      <c r="K73" s="12">
        <v>121389</v>
      </c>
      <c r="L73" s="12">
        <v>4196</v>
      </c>
      <c r="M73" s="15">
        <f>'Messy Data'!$L73/'Messy Data'!$K73</f>
        <v>3.4566558749145312E-2</v>
      </c>
      <c r="N73" s="11">
        <v>61</v>
      </c>
      <c r="O73" s="11">
        <v>6566.35</v>
      </c>
      <c r="P73" s="13">
        <f>'Messy Data'!$O73/'Messy Data'!$J73</f>
        <v>1.6826957573521122</v>
      </c>
      <c r="Q73" s="11">
        <f>'Messy Data'!$J73/'Messy Data'!$N73</f>
        <v>63.971803278688526</v>
      </c>
      <c r="R73" s="10" t="s">
        <v>50</v>
      </c>
    </row>
    <row r="74" spans="1:18" x14ac:dyDescent="0.25">
      <c r="A74" s="8" t="s">
        <v>156</v>
      </c>
      <c r="B74" s="9">
        <v>46064</v>
      </c>
      <c r="C74" s="10" t="s">
        <v>45</v>
      </c>
      <c r="D74" s="10" t="s">
        <v>157</v>
      </c>
      <c r="E74" s="10" t="s">
        <v>39</v>
      </c>
      <c r="F74" s="10" t="s">
        <v>59</v>
      </c>
      <c r="G74" s="10" t="s">
        <v>66</v>
      </c>
      <c r="H74" s="10"/>
      <c r="I74" s="11">
        <v>4111.16</v>
      </c>
      <c r="J74" s="11">
        <v>275.04000000000002</v>
      </c>
      <c r="K74" s="12">
        <v>96395</v>
      </c>
      <c r="L74" s="12">
        <v>3438</v>
      </c>
      <c r="M74" s="15">
        <f>'Messy Data'!$L74/'Messy Data'!$K74</f>
        <v>3.5665750298251982E-2</v>
      </c>
      <c r="N74" s="11">
        <v>63</v>
      </c>
      <c r="O74" s="11">
        <v>9501.09</v>
      </c>
      <c r="P74" s="13">
        <f>'Messy Data'!$O74/'Messy Data'!$J74</f>
        <v>34.544393542757412</v>
      </c>
      <c r="Q74" s="11">
        <f>'Messy Data'!$J74/'Messy Data'!$N74</f>
        <v>4.3657142857142857</v>
      </c>
      <c r="R74" s="10" t="s">
        <v>50</v>
      </c>
    </row>
    <row r="75" spans="1:18" x14ac:dyDescent="0.25">
      <c r="A75" s="8" t="s">
        <v>158</v>
      </c>
      <c r="B75" s="9">
        <v>46064</v>
      </c>
      <c r="C75" s="10" t="s">
        <v>104</v>
      </c>
      <c r="D75" s="10" t="s">
        <v>105</v>
      </c>
      <c r="E75" s="10" t="s">
        <v>47</v>
      </c>
      <c r="F75" s="10" t="s">
        <v>54</v>
      </c>
      <c r="G75" s="10" t="s">
        <v>55</v>
      </c>
      <c r="H75" s="10"/>
      <c r="I75" s="11">
        <v>240.62</v>
      </c>
      <c r="J75" s="11">
        <v>240.62</v>
      </c>
      <c r="K75" s="12">
        <v>9527</v>
      </c>
      <c r="L75" s="12">
        <v>296</v>
      </c>
      <c r="M75" s="15">
        <f>'Messy Data'!$L75/'Messy Data'!$K75</f>
        <v>3.1069591686784928E-2</v>
      </c>
      <c r="N75" s="11">
        <v>13</v>
      </c>
      <c r="O75" s="11">
        <v>3302.66</v>
      </c>
      <c r="P75" s="13">
        <f>'Messy Data'!$O75/'Messy Data'!$J75</f>
        <v>13.725625467542182</v>
      </c>
      <c r="Q75" s="11">
        <f>'Messy Data'!$J75/'Messy Data'!$N75</f>
        <v>18.509230769230768</v>
      </c>
      <c r="R75" s="10" t="s">
        <v>67</v>
      </c>
    </row>
    <row r="76" spans="1:18" x14ac:dyDescent="0.25">
      <c r="A76" s="8" t="s">
        <v>159</v>
      </c>
      <c r="B76" s="9">
        <v>46065</v>
      </c>
      <c r="C76" s="10" t="s">
        <v>63</v>
      </c>
      <c r="D76" s="10" t="s">
        <v>84</v>
      </c>
      <c r="E76" s="10" t="s">
        <v>58</v>
      </c>
      <c r="F76" s="10" t="s">
        <v>59</v>
      </c>
      <c r="G76" s="10" t="s">
        <v>49</v>
      </c>
      <c r="H76" s="10"/>
      <c r="I76" s="11">
        <v>547.91</v>
      </c>
      <c r="J76" s="11">
        <v>547.91</v>
      </c>
      <c r="K76" s="12">
        <v>92605</v>
      </c>
      <c r="L76" s="12">
        <v>2987</v>
      </c>
      <c r="M76" s="15">
        <f>'Messy Data'!$L76/'Messy Data'!$K76</f>
        <v>3.2255277792775768E-2</v>
      </c>
      <c r="N76" s="11">
        <v>107</v>
      </c>
      <c r="O76" s="11">
        <v>19980.740000000002</v>
      </c>
      <c r="P76" s="13">
        <f>'Messy Data'!$O76/'Messy Data'!$J76</f>
        <v>36.467193517183482</v>
      </c>
      <c r="Q76" s="11">
        <f>'Messy Data'!$J76/'Messy Data'!$N76</f>
        <v>5.120654205607476</v>
      </c>
      <c r="R76" s="10" t="s">
        <v>50</v>
      </c>
    </row>
    <row r="77" spans="1:18" x14ac:dyDescent="0.25">
      <c r="A77" s="8" t="s">
        <v>160</v>
      </c>
      <c r="B77" s="9">
        <v>46065</v>
      </c>
      <c r="C77" s="10" t="s">
        <v>94</v>
      </c>
      <c r="D77" s="10" t="s">
        <v>108</v>
      </c>
      <c r="E77" s="10" t="s">
        <v>39</v>
      </c>
      <c r="F77" s="10" t="s">
        <v>54</v>
      </c>
      <c r="G77" s="10" t="s">
        <v>55</v>
      </c>
      <c r="H77" s="10"/>
      <c r="I77" s="11">
        <v>3151.35</v>
      </c>
      <c r="J77" s="11">
        <v>1473.12</v>
      </c>
      <c r="K77" s="12">
        <v>82125</v>
      </c>
      <c r="L77" s="12">
        <v>4752</v>
      </c>
      <c r="M77" s="15">
        <f>'Messy Data'!$L77/'Messy Data'!$K77</f>
        <v>5.7863013698630138E-2</v>
      </c>
      <c r="N77" s="11">
        <v>104</v>
      </c>
      <c r="O77" s="11">
        <v>4109.08</v>
      </c>
      <c r="P77" s="13">
        <f>'Messy Data'!$O77/'Messy Data'!$J77</f>
        <v>2.789372216791572</v>
      </c>
      <c r="Q77" s="11">
        <f>'Messy Data'!$J77/'Messy Data'!$N77</f>
        <v>14.164615384615384</v>
      </c>
      <c r="R77" s="10" t="s">
        <v>67</v>
      </c>
    </row>
    <row r="78" spans="1:18" x14ac:dyDescent="0.25">
      <c r="A78" s="8" t="s">
        <v>161</v>
      </c>
      <c r="B78" s="9">
        <v>46065</v>
      </c>
      <c r="C78" s="10" t="s">
        <v>94</v>
      </c>
      <c r="D78" s="10" t="s">
        <v>110</v>
      </c>
      <c r="E78" s="10" t="s">
        <v>58</v>
      </c>
      <c r="F78" s="10" t="s">
        <v>81</v>
      </c>
      <c r="G78" s="10" t="s">
        <v>69</v>
      </c>
      <c r="H78" s="10"/>
      <c r="I78" s="11">
        <v>3682.54</v>
      </c>
      <c r="J78" s="11">
        <v>1520.38</v>
      </c>
      <c r="K78" s="12">
        <v>145287</v>
      </c>
      <c r="L78" s="12">
        <v>4001</v>
      </c>
      <c r="M78" s="15">
        <f>'Messy Data'!$L78/'Messy Data'!$K78</f>
        <v>2.7538596020290872E-2</v>
      </c>
      <c r="N78" s="11">
        <v>34</v>
      </c>
      <c r="O78" s="11">
        <v>1996.48</v>
      </c>
      <c r="P78" s="13">
        <f>'Messy Data'!$O78/'Messy Data'!$J78</f>
        <v>1.313145397861061</v>
      </c>
      <c r="Q78" s="11">
        <f>'Messy Data'!$J78/'Messy Data'!$N78</f>
        <v>44.717058823529413</v>
      </c>
      <c r="R78" s="10" t="s">
        <v>50</v>
      </c>
    </row>
    <row r="79" spans="1:18" x14ac:dyDescent="0.25">
      <c r="A79" s="8" t="s">
        <v>162</v>
      </c>
      <c r="B79" s="9">
        <v>46065</v>
      </c>
      <c r="C79" s="10" t="s">
        <v>94</v>
      </c>
      <c r="D79" s="10" t="s">
        <v>84</v>
      </c>
      <c r="E79" s="10" t="s">
        <v>39</v>
      </c>
      <c r="F79" s="10" t="s">
        <v>54</v>
      </c>
      <c r="G79" s="10" t="s">
        <v>55</v>
      </c>
      <c r="H79" s="10"/>
      <c r="I79" s="11">
        <v>3964.39</v>
      </c>
      <c r="J79" s="11">
        <v>2198</v>
      </c>
      <c r="K79" s="12">
        <v>101765</v>
      </c>
      <c r="L79" s="12">
        <v>5495</v>
      </c>
      <c r="M79" s="15">
        <f>'Messy Data'!$L79/'Messy Data'!$K79</f>
        <v>5.399695376602958E-2</v>
      </c>
      <c r="N79" s="11">
        <v>100</v>
      </c>
      <c r="O79" s="11">
        <v>8388.7900000000009</v>
      </c>
      <c r="P79" s="13">
        <f>'Messy Data'!$O79/'Messy Data'!$J79</f>
        <v>3.8165559599636039</v>
      </c>
      <c r="Q79" s="11">
        <f>'Messy Data'!$J79/'Messy Data'!$N79</f>
        <v>21.98</v>
      </c>
      <c r="R79" s="10" t="s">
        <v>50</v>
      </c>
    </row>
    <row r="80" spans="1:18" x14ac:dyDescent="0.25">
      <c r="A80" s="8" t="s">
        <v>163</v>
      </c>
      <c r="B80" s="9">
        <v>46065</v>
      </c>
      <c r="C80" s="10" t="s">
        <v>52</v>
      </c>
      <c r="D80" s="10" t="s">
        <v>112</v>
      </c>
      <c r="E80" s="10" t="s">
        <v>65</v>
      </c>
      <c r="F80" s="10" t="s">
        <v>54</v>
      </c>
      <c r="G80" s="10" t="s">
        <v>55</v>
      </c>
      <c r="H80" s="10"/>
      <c r="I80" s="11">
        <v>3664.85</v>
      </c>
      <c r="J80" s="11">
        <v>133.16999999999999</v>
      </c>
      <c r="K80" s="12">
        <v>5754</v>
      </c>
      <c r="L80" s="12">
        <v>227</v>
      </c>
      <c r="M80" s="15">
        <f>'Messy Data'!$L80/'Messy Data'!$K80</f>
        <v>3.9450816823079597E-2</v>
      </c>
      <c r="N80" s="11">
        <v>17</v>
      </c>
      <c r="O80" s="11">
        <v>2108.7800000000002</v>
      </c>
      <c r="P80" s="13">
        <f>'Messy Data'!$O80/'Messy Data'!$J80</f>
        <v>15.835248179019302</v>
      </c>
      <c r="Q80" s="11">
        <f>'Messy Data'!$J80/'Messy Data'!$N80</f>
        <v>7.8335294117647054</v>
      </c>
      <c r="R80" s="10" t="s">
        <v>56</v>
      </c>
    </row>
    <row r="81" spans="1:18" x14ac:dyDescent="0.25">
      <c r="A81" s="8" t="s">
        <v>164</v>
      </c>
      <c r="B81" s="9">
        <v>46066</v>
      </c>
      <c r="C81" s="10" t="s">
        <v>78</v>
      </c>
      <c r="D81" s="10" t="s">
        <v>86</v>
      </c>
      <c r="E81" s="10" t="s">
        <v>65</v>
      </c>
      <c r="F81" s="10" t="s">
        <v>54</v>
      </c>
      <c r="G81" s="10" t="s">
        <v>55</v>
      </c>
      <c r="H81" s="10"/>
      <c r="I81" s="11">
        <v>2776.06</v>
      </c>
      <c r="J81" s="11">
        <v>1542.54</v>
      </c>
      <c r="K81" s="12">
        <v>41446</v>
      </c>
      <c r="L81" s="12">
        <v>1094</v>
      </c>
      <c r="M81" s="15">
        <f>'Messy Data'!$L81/'Messy Data'!$K81</f>
        <v>2.6395792115041259E-2</v>
      </c>
      <c r="N81" s="11">
        <v>33</v>
      </c>
      <c r="O81" s="11">
        <v>3470.37</v>
      </c>
      <c r="P81" s="13">
        <f>'Messy Data'!$O81/'Messy Data'!$J81</f>
        <v>2.2497763429149327</v>
      </c>
      <c r="Q81" s="11">
        <f>'Messy Data'!$J81/'Messy Data'!$N81</f>
        <v>46.743636363636362</v>
      </c>
      <c r="R81" s="10" t="s">
        <v>50</v>
      </c>
    </row>
    <row r="82" spans="1:18" x14ac:dyDescent="0.25">
      <c r="A82" s="8" t="s">
        <v>165</v>
      </c>
      <c r="B82" s="9">
        <v>46066</v>
      </c>
      <c r="C82" s="10" t="s">
        <v>45</v>
      </c>
      <c r="D82" s="10" t="s">
        <v>137</v>
      </c>
      <c r="E82" s="10" t="s">
        <v>65</v>
      </c>
      <c r="F82" s="10" t="s">
        <v>81</v>
      </c>
      <c r="G82" s="10" t="s">
        <v>49</v>
      </c>
      <c r="H82" s="10"/>
      <c r="I82" s="11">
        <v>3128.73</v>
      </c>
      <c r="J82" s="11">
        <v>194.32</v>
      </c>
      <c r="K82" s="12">
        <v>114875</v>
      </c>
      <c r="L82" s="12">
        <v>694</v>
      </c>
      <c r="M82" s="15">
        <f>'Messy Data'!$L82/'Messy Data'!$K82</f>
        <v>6.0413492927094666E-3</v>
      </c>
      <c r="N82" s="11">
        <v>11</v>
      </c>
      <c r="O82" s="11">
        <v>1706.26</v>
      </c>
      <c r="P82" s="13">
        <f>'Messy Data'!$O82/'Messy Data'!$J82</f>
        <v>8.7806710580485792</v>
      </c>
      <c r="Q82" s="11">
        <f>'Messy Data'!$J82/'Messy Data'!$N82</f>
        <v>17.665454545454544</v>
      </c>
      <c r="R82" s="10" t="s">
        <v>50</v>
      </c>
    </row>
    <row r="83" spans="1:18" x14ac:dyDescent="0.25">
      <c r="A83" s="8" t="s">
        <v>166</v>
      </c>
      <c r="B83" s="9">
        <v>46066</v>
      </c>
      <c r="C83" s="10" t="s">
        <v>52</v>
      </c>
      <c r="D83" s="10" t="s">
        <v>53</v>
      </c>
      <c r="E83" s="10" t="s">
        <v>47</v>
      </c>
      <c r="F83" s="10" t="s">
        <v>54</v>
      </c>
      <c r="G83" s="10" t="s">
        <v>49</v>
      </c>
      <c r="H83" s="10"/>
      <c r="I83" s="11">
        <v>4676.03</v>
      </c>
      <c r="J83" s="11">
        <v>181.54</v>
      </c>
      <c r="K83" s="12">
        <v>17079</v>
      </c>
      <c r="L83" s="12">
        <v>560</v>
      </c>
      <c r="M83" s="15">
        <f>'Messy Data'!$L83/'Messy Data'!$K83</f>
        <v>3.2788804965161893E-2</v>
      </c>
      <c r="N83" s="11">
        <v>95</v>
      </c>
      <c r="O83" s="11">
        <v>10822.37</v>
      </c>
      <c r="P83" s="13">
        <f>'Messy Data'!$O83/'Messy Data'!$J83</f>
        <v>59.614244794535644</v>
      </c>
      <c r="Q83" s="11">
        <f>'Messy Data'!$J83/'Messy Data'!$N83</f>
        <v>1.9109473684210525</v>
      </c>
      <c r="R83" s="10" t="s">
        <v>67</v>
      </c>
    </row>
    <row r="84" spans="1:18" x14ac:dyDescent="0.25">
      <c r="A84" s="8" t="s">
        <v>167</v>
      </c>
      <c r="B84" s="9">
        <v>46066</v>
      </c>
      <c r="C84" s="10" t="s">
        <v>104</v>
      </c>
      <c r="D84" s="10" t="s">
        <v>84</v>
      </c>
      <c r="E84" s="10" t="s">
        <v>58</v>
      </c>
      <c r="F84" s="10" t="s">
        <v>87</v>
      </c>
      <c r="G84" s="10" t="s">
        <v>55</v>
      </c>
      <c r="H84" s="10"/>
      <c r="I84" s="11">
        <v>2104.42</v>
      </c>
      <c r="J84" s="11">
        <v>2104.42</v>
      </c>
      <c r="K84" s="12">
        <v>103946</v>
      </c>
      <c r="L84" s="12">
        <v>1052</v>
      </c>
      <c r="M84" s="15">
        <f>'Messy Data'!$L84/'Messy Data'!$K84</f>
        <v>1.0120639562849941E-2</v>
      </c>
      <c r="N84" s="11">
        <v>31</v>
      </c>
      <c r="O84" s="11">
        <v>18489.2</v>
      </c>
      <c r="P84" s="13">
        <f>'Messy Data'!$O84/'Messy Data'!$J84</f>
        <v>8.7858887484437513</v>
      </c>
      <c r="Q84" s="11">
        <f>'Messy Data'!$J84/'Messy Data'!$N84</f>
        <v>67.884516129032264</v>
      </c>
      <c r="R84" s="10" t="s">
        <v>56</v>
      </c>
    </row>
    <row r="85" spans="1:18" x14ac:dyDescent="0.25">
      <c r="A85" s="8" t="s">
        <v>168</v>
      </c>
      <c r="B85" s="9">
        <v>46067</v>
      </c>
      <c r="C85" s="10" t="s">
        <v>78</v>
      </c>
      <c r="D85" s="10" t="s">
        <v>90</v>
      </c>
      <c r="E85" s="10" t="s">
        <v>65</v>
      </c>
      <c r="F85" s="10" t="s">
        <v>48</v>
      </c>
      <c r="G85" s="10" t="s">
        <v>75</v>
      </c>
      <c r="H85" s="10"/>
      <c r="I85" s="11">
        <v>4241.8599999999997</v>
      </c>
      <c r="J85" s="11">
        <v>862.64</v>
      </c>
      <c r="K85" s="12">
        <v>94432</v>
      </c>
      <c r="L85" s="12">
        <v>2104</v>
      </c>
      <c r="M85" s="15">
        <f>'Messy Data'!$L85/'Messy Data'!$K85</f>
        <v>2.2280582853270076E-2</v>
      </c>
      <c r="N85" s="11">
        <v>52</v>
      </c>
      <c r="O85" s="11">
        <v>5057.0600000000004</v>
      </c>
      <c r="P85" s="13">
        <f>'Messy Data'!$O85/'Messy Data'!$J85</f>
        <v>5.8623064082351855</v>
      </c>
      <c r="Q85" s="11">
        <f>'Messy Data'!$J85/'Messy Data'!$N85</f>
        <v>16.58923076923077</v>
      </c>
      <c r="R85" s="10" t="s">
        <v>50</v>
      </c>
    </row>
    <row r="86" spans="1:18" x14ac:dyDescent="0.25">
      <c r="A86" s="8" t="s">
        <v>169</v>
      </c>
      <c r="B86" s="9">
        <v>46067</v>
      </c>
      <c r="C86" s="10" t="s">
        <v>94</v>
      </c>
      <c r="D86" s="10" t="s">
        <v>53</v>
      </c>
      <c r="E86" s="10" t="s">
        <v>58</v>
      </c>
      <c r="F86" s="10" t="s">
        <v>48</v>
      </c>
      <c r="G86" s="10" t="s">
        <v>75</v>
      </c>
      <c r="H86" s="10"/>
      <c r="I86" s="11">
        <v>2975.22</v>
      </c>
      <c r="J86" s="11">
        <v>2975.22</v>
      </c>
      <c r="K86" s="12">
        <v>122419</v>
      </c>
      <c r="L86" s="12">
        <v>5096</v>
      </c>
      <c r="M86" s="15">
        <f>'Messy Data'!$L86/'Messy Data'!$K86</f>
        <v>4.1627525139071551E-2</v>
      </c>
      <c r="N86" s="11">
        <v>121</v>
      </c>
      <c r="O86" s="11">
        <v>11828.84</v>
      </c>
      <c r="P86" s="13">
        <f>'Messy Data'!$O86/'Messy Data'!$J86</f>
        <v>3.9757866645155655</v>
      </c>
      <c r="Q86" s="11">
        <f>'Messy Data'!$J86/'Messy Data'!$N86</f>
        <v>24.588595041322311</v>
      </c>
      <c r="R86" s="10" t="s">
        <v>67</v>
      </c>
    </row>
    <row r="87" spans="1:18" x14ac:dyDescent="0.25">
      <c r="A87" s="8" t="s">
        <v>170</v>
      </c>
      <c r="B87" s="9">
        <v>46067</v>
      </c>
      <c r="C87" s="10" t="s">
        <v>52</v>
      </c>
      <c r="D87" s="10" t="s">
        <v>143</v>
      </c>
      <c r="E87" s="10" t="s">
        <v>39</v>
      </c>
      <c r="F87" s="10" t="s">
        <v>81</v>
      </c>
      <c r="G87" s="10" t="s">
        <v>69</v>
      </c>
      <c r="H87" s="10"/>
      <c r="I87" s="11">
        <v>3612.62</v>
      </c>
      <c r="J87" s="11">
        <v>296.66000000000003</v>
      </c>
      <c r="K87" s="12">
        <v>27016</v>
      </c>
      <c r="L87" s="12">
        <v>332</v>
      </c>
      <c r="M87" s="15">
        <f>'Messy Data'!$L87/'Messy Data'!$K87</f>
        <v>1.2289013917678412E-2</v>
      </c>
      <c r="N87" s="11">
        <v>54</v>
      </c>
      <c r="O87" s="11">
        <v>8196.73</v>
      </c>
      <c r="P87" s="13">
        <f>'Messy Data'!$O87/'Messy Data'!$J87</f>
        <v>27.63004786624418</v>
      </c>
      <c r="Q87" s="11">
        <f>'Messy Data'!$J87/'Messy Data'!$N87</f>
        <v>5.4937037037037042</v>
      </c>
      <c r="R87" s="10" t="s">
        <v>50</v>
      </c>
    </row>
    <row r="88" spans="1:18" x14ac:dyDescent="0.25">
      <c r="A88" s="8" t="s">
        <v>171</v>
      </c>
      <c r="B88" s="9">
        <v>46068</v>
      </c>
      <c r="C88" s="10" t="s">
        <v>63</v>
      </c>
      <c r="D88" s="10" t="s">
        <v>92</v>
      </c>
      <c r="E88" s="10" t="s">
        <v>47</v>
      </c>
      <c r="F88" s="10" t="s">
        <v>81</v>
      </c>
      <c r="G88" s="10" t="s">
        <v>55</v>
      </c>
      <c r="H88" s="10"/>
      <c r="I88" s="11">
        <v>2240.9899999999998</v>
      </c>
      <c r="J88" s="11">
        <v>2240.9899999999998</v>
      </c>
      <c r="K88" s="12">
        <v>145066</v>
      </c>
      <c r="L88" s="12">
        <v>1370</v>
      </c>
      <c r="M88" s="15">
        <f>'Messy Data'!$L88/'Messy Data'!$K88</f>
        <v>9.443977224160037E-3</v>
      </c>
      <c r="N88" s="11">
        <v>83</v>
      </c>
      <c r="O88" s="11">
        <v>9434.91</v>
      </c>
      <c r="P88" s="13">
        <f>'Messy Data'!$O88/'Messy Data'!$J88</f>
        <v>4.2101526557458984</v>
      </c>
      <c r="Q88" s="11">
        <f>'Messy Data'!$J88/'Messy Data'!$N88</f>
        <v>26.999879518072287</v>
      </c>
      <c r="R88" s="10" t="s">
        <v>50</v>
      </c>
    </row>
    <row r="89" spans="1:18" x14ac:dyDescent="0.25">
      <c r="A89" s="8" t="s">
        <v>172</v>
      </c>
      <c r="B89" s="9">
        <v>46068</v>
      </c>
      <c r="C89" s="10" t="s">
        <v>94</v>
      </c>
      <c r="D89" s="10" t="s">
        <v>95</v>
      </c>
      <c r="E89" s="10" t="s">
        <v>47</v>
      </c>
      <c r="F89" s="10" t="s">
        <v>54</v>
      </c>
      <c r="G89" s="10" t="s">
        <v>55</v>
      </c>
      <c r="H89" s="10"/>
      <c r="I89" s="11">
        <v>1076.0899999999999</v>
      </c>
      <c r="J89" s="11">
        <v>1076.0899999999999</v>
      </c>
      <c r="K89" s="12">
        <v>63780</v>
      </c>
      <c r="L89" s="12">
        <v>2451</v>
      </c>
      <c r="M89" s="15">
        <f>'Messy Data'!$L89/'Messy Data'!$K89</f>
        <v>3.8428974600188147E-2</v>
      </c>
      <c r="N89" s="11">
        <v>49</v>
      </c>
      <c r="O89" s="11">
        <v>3993.95</v>
      </c>
      <c r="P89" s="13">
        <f>'Messy Data'!$O89/'Messy Data'!$J89</f>
        <v>3.7115389976674815</v>
      </c>
      <c r="Q89" s="11">
        <f>'Messy Data'!$J89/'Messy Data'!$N89</f>
        <v>21.961020408163265</v>
      </c>
      <c r="R89" s="10" t="s">
        <v>50</v>
      </c>
    </row>
    <row r="90" spans="1:18" x14ac:dyDescent="0.25">
      <c r="A90" s="8" t="s">
        <v>173</v>
      </c>
      <c r="B90" s="9">
        <v>46068</v>
      </c>
      <c r="C90" s="10" t="s">
        <v>104</v>
      </c>
      <c r="D90" s="10" t="s">
        <v>147</v>
      </c>
      <c r="E90" s="10" t="s">
        <v>58</v>
      </c>
      <c r="F90" s="10" t="s">
        <v>59</v>
      </c>
      <c r="G90" s="10" t="s">
        <v>55</v>
      </c>
      <c r="H90" s="10"/>
      <c r="I90" s="11">
        <v>3133.07</v>
      </c>
      <c r="J90" s="11">
        <v>3133.07</v>
      </c>
      <c r="K90" s="12">
        <v>48729</v>
      </c>
      <c r="L90" s="12">
        <v>604</v>
      </c>
      <c r="M90" s="15">
        <f>'Messy Data'!$L90/'Messy Data'!$K90</f>
        <v>1.2395083010117179E-2</v>
      </c>
      <c r="N90" s="11">
        <v>14</v>
      </c>
      <c r="O90" s="11">
        <v>9346.73</v>
      </c>
      <c r="P90" s="13">
        <f>'Messy Data'!$O90/'Messy Data'!$J90</f>
        <v>2.9832496560881179</v>
      </c>
      <c r="Q90" s="11">
        <f>'Messy Data'!$J90/'Messy Data'!$N90</f>
        <v>223.7907142857143</v>
      </c>
      <c r="R90" s="10" t="s">
        <v>56</v>
      </c>
    </row>
    <row r="91" spans="1:18" x14ac:dyDescent="0.25">
      <c r="A91" s="8" t="s">
        <v>174</v>
      </c>
      <c r="B91" s="9">
        <v>46069</v>
      </c>
      <c r="C91" s="10" t="s">
        <v>78</v>
      </c>
      <c r="D91" s="10" t="s">
        <v>121</v>
      </c>
      <c r="E91" s="10" t="s">
        <v>47</v>
      </c>
      <c r="F91" s="10" t="s">
        <v>54</v>
      </c>
      <c r="G91" s="10" t="s">
        <v>49</v>
      </c>
      <c r="H91" s="10"/>
      <c r="I91" s="11">
        <v>3685.05</v>
      </c>
      <c r="J91" s="11">
        <v>333.48</v>
      </c>
      <c r="K91" s="12">
        <v>19133</v>
      </c>
      <c r="L91" s="12">
        <v>397</v>
      </c>
      <c r="M91" s="15">
        <f>'Messy Data'!$L91/'Messy Data'!$K91</f>
        <v>2.0749490409240578E-2</v>
      </c>
      <c r="N91" s="11">
        <v>12</v>
      </c>
      <c r="O91" s="11">
        <v>1314.35</v>
      </c>
      <c r="P91" s="13">
        <f>'Messy Data'!$O91/'Messy Data'!$J91</f>
        <v>3.9413158210387427</v>
      </c>
      <c r="Q91" s="11">
        <f>'Messy Data'!$J91/'Messy Data'!$N91</f>
        <v>27.790000000000003</v>
      </c>
      <c r="R91" s="10" t="s">
        <v>50</v>
      </c>
    </row>
    <row r="92" spans="1:18" x14ac:dyDescent="0.25">
      <c r="A92" s="8" t="s">
        <v>175</v>
      </c>
      <c r="B92" s="9">
        <v>46069</v>
      </c>
      <c r="C92" s="10" t="s">
        <v>45</v>
      </c>
      <c r="D92" s="10" t="s">
        <v>71</v>
      </c>
      <c r="E92" s="10" t="s">
        <v>47</v>
      </c>
      <c r="F92" s="10" t="s">
        <v>54</v>
      </c>
      <c r="G92" s="10" t="s">
        <v>55</v>
      </c>
      <c r="H92" s="10"/>
      <c r="I92" s="11">
        <v>2240.0500000000002</v>
      </c>
      <c r="J92" s="11">
        <v>186.56</v>
      </c>
      <c r="K92" s="12">
        <v>76073</v>
      </c>
      <c r="L92" s="12">
        <v>1696</v>
      </c>
      <c r="M92" s="15">
        <f>'Messy Data'!$L92/'Messy Data'!$K92</f>
        <v>2.2294375139668476E-2</v>
      </c>
      <c r="N92" s="11">
        <v>8</v>
      </c>
      <c r="O92" s="11">
        <v>650.37</v>
      </c>
      <c r="P92" s="13">
        <f>'Messy Data'!$O92/'Messy Data'!$J92</f>
        <v>3.4861170668953689</v>
      </c>
      <c r="Q92" s="11">
        <f>'Messy Data'!$J92/'Messy Data'!$N92</f>
        <v>23.32</v>
      </c>
      <c r="R92" s="10" t="s">
        <v>50</v>
      </c>
    </row>
    <row r="93" spans="1:18" x14ac:dyDescent="0.25">
      <c r="A93" s="8" t="s">
        <v>176</v>
      </c>
      <c r="B93" s="9">
        <v>46069</v>
      </c>
      <c r="C93" s="10" t="s">
        <v>45</v>
      </c>
      <c r="D93" s="10" t="s">
        <v>46</v>
      </c>
      <c r="E93" s="10" t="s">
        <v>65</v>
      </c>
      <c r="F93" s="10" t="s">
        <v>87</v>
      </c>
      <c r="G93" s="10" t="s">
        <v>69</v>
      </c>
      <c r="H93" s="10"/>
      <c r="I93" s="11">
        <v>2681.37</v>
      </c>
      <c r="J93" s="11">
        <v>312.75</v>
      </c>
      <c r="K93" s="12">
        <v>71371</v>
      </c>
      <c r="L93" s="12">
        <v>1251</v>
      </c>
      <c r="M93" s="15">
        <f>'Messy Data'!$L93/'Messy Data'!$K93</f>
        <v>1.7528127670902748E-2</v>
      </c>
      <c r="N93" s="11">
        <v>21</v>
      </c>
      <c r="O93" s="11">
        <v>1659.13</v>
      </c>
      <c r="P93" s="13">
        <f>'Messy Data'!$O93/'Messy Data'!$J93</f>
        <v>5.3049720223820946</v>
      </c>
      <c r="Q93" s="11">
        <f>'Messy Data'!$J93/'Messy Data'!$N93</f>
        <v>14.892857142857142</v>
      </c>
      <c r="R93" s="10" t="s">
        <v>50</v>
      </c>
    </row>
    <row r="94" spans="1:18" x14ac:dyDescent="0.25">
      <c r="A94" s="8" t="s">
        <v>177</v>
      </c>
      <c r="B94" s="9">
        <v>46069</v>
      </c>
      <c r="C94" s="10" t="s">
        <v>52</v>
      </c>
      <c r="D94" s="10" t="s">
        <v>61</v>
      </c>
      <c r="E94" s="10" t="s">
        <v>58</v>
      </c>
      <c r="F94" s="10" t="s">
        <v>59</v>
      </c>
      <c r="G94" s="10" t="s">
        <v>75</v>
      </c>
      <c r="H94" s="10"/>
      <c r="I94" s="11">
        <v>3356.35</v>
      </c>
      <c r="J94" s="11">
        <v>251.91</v>
      </c>
      <c r="K94" s="12">
        <v>2537</v>
      </c>
      <c r="L94" s="12">
        <v>82</v>
      </c>
      <c r="M94" s="15">
        <f>'Messy Data'!$L94/'Messy Data'!$K94</f>
        <v>3.2321639731966889E-2</v>
      </c>
      <c r="N94" s="11">
        <v>11</v>
      </c>
      <c r="O94" s="11">
        <v>1903.01</v>
      </c>
      <c r="P94" s="13">
        <f>'Messy Data'!$O94/'Messy Data'!$J94</f>
        <v>7.5543249573260294</v>
      </c>
      <c r="Q94" s="11">
        <f>'Messy Data'!$J94/'Messy Data'!$N94</f>
        <v>22.900909090909092</v>
      </c>
      <c r="R94" s="10" t="s">
        <v>50</v>
      </c>
    </row>
    <row r="95" spans="1:18" x14ac:dyDescent="0.25">
      <c r="A95" s="8" t="s">
        <v>178</v>
      </c>
      <c r="B95" s="9">
        <v>46069</v>
      </c>
      <c r="C95" s="10" t="s">
        <v>104</v>
      </c>
      <c r="D95" s="10" t="s">
        <v>179</v>
      </c>
      <c r="E95" s="10" t="s">
        <v>47</v>
      </c>
      <c r="F95" s="10" t="s">
        <v>54</v>
      </c>
      <c r="G95" s="10" t="s">
        <v>49</v>
      </c>
      <c r="H95" s="10"/>
      <c r="I95" s="11">
        <v>2049.0700000000002</v>
      </c>
      <c r="J95" s="11">
        <v>2049.0700000000002</v>
      </c>
      <c r="K95" s="12">
        <v>31837</v>
      </c>
      <c r="L95" s="12">
        <v>1096</v>
      </c>
      <c r="M95" s="15">
        <f>'Messy Data'!$L95/'Messy Data'!$K95</f>
        <v>3.4425354147689796E-2</v>
      </c>
      <c r="N95" s="11">
        <v>23</v>
      </c>
      <c r="O95" s="11">
        <v>4761.9799999999996</v>
      </c>
      <c r="P95" s="13">
        <f>'Messy Data'!$O95/'Messy Data'!$J95</f>
        <v>2.3239713626181628</v>
      </c>
      <c r="Q95" s="11">
        <f>'Messy Data'!$J95/'Messy Data'!$N95</f>
        <v>89.09</v>
      </c>
      <c r="R95" s="10" t="s">
        <v>67</v>
      </c>
    </row>
    <row r="96" spans="1:18" x14ac:dyDescent="0.25">
      <c r="A96" s="8" t="s">
        <v>180</v>
      </c>
      <c r="B96" s="9">
        <v>46070</v>
      </c>
      <c r="C96" s="10" t="s">
        <v>63</v>
      </c>
      <c r="D96" s="10" t="s">
        <v>64</v>
      </c>
      <c r="E96" s="10" t="s">
        <v>39</v>
      </c>
      <c r="F96" s="10" t="s">
        <v>87</v>
      </c>
      <c r="G96" s="10" t="s">
        <v>49</v>
      </c>
      <c r="H96" s="10"/>
      <c r="I96" s="11">
        <v>476.03</v>
      </c>
      <c r="J96" s="11">
        <v>476.03</v>
      </c>
      <c r="K96" s="12">
        <v>65188</v>
      </c>
      <c r="L96" s="12">
        <v>3213</v>
      </c>
      <c r="M96" s="15">
        <f>'Messy Data'!$L96/'Messy Data'!$K96</f>
        <v>4.9288212554457873E-2</v>
      </c>
      <c r="N96" s="11">
        <v>118</v>
      </c>
      <c r="O96" s="11">
        <v>12887.05</v>
      </c>
      <c r="P96" s="13">
        <f>'Messy Data'!$O96/'Messy Data'!$J96</f>
        <v>27.071928239816817</v>
      </c>
      <c r="Q96" s="11">
        <f>'Messy Data'!$J96/'Messy Data'!$N96</f>
        <v>4.0341525423728815</v>
      </c>
      <c r="R96" s="10" t="s">
        <v>56</v>
      </c>
    </row>
    <row r="97" spans="1:18" x14ac:dyDescent="0.25">
      <c r="A97" s="8" t="s">
        <v>181</v>
      </c>
      <c r="B97" s="9">
        <v>46070</v>
      </c>
      <c r="C97" s="10" t="s">
        <v>78</v>
      </c>
      <c r="D97" s="10" t="s">
        <v>79</v>
      </c>
      <c r="E97" s="10" t="s">
        <v>47</v>
      </c>
      <c r="F97" s="10" t="s">
        <v>59</v>
      </c>
      <c r="G97" s="10" t="s">
        <v>69</v>
      </c>
      <c r="H97" s="10"/>
      <c r="I97" s="11">
        <v>4804.76</v>
      </c>
      <c r="J97" s="11">
        <v>320.76</v>
      </c>
      <c r="K97" s="12">
        <v>26160</v>
      </c>
      <c r="L97" s="12">
        <v>396</v>
      </c>
      <c r="M97" s="15">
        <f>'Messy Data'!$L97/'Messy Data'!$K97</f>
        <v>1.5137614678899083E-2</v>
      </c>
      <c r="N97" s="11">
        <v>15</v>
      </c>
      <c r="O97" s="11">
        <v>810.7</v>
      </c>
      <c r="P97" s="13">
        <f>'Messy Data'!$O97/'Messy Data'!$J97</f>
        <v>2.5274348422496571</v>
      </c>
      <c r="Q97" s="11">
        <f>'Messy Data'!$J97/'Messy Data'!$N97</f>
        <v>21.384</v>
      </c>
      <c r="R97" s="10" t="s">
        <v>50</v>
      </c>
    </row>
    <row r="98" spans="1:18" x14ac:dyDescent="0.25">
      <c r="A98" s="8" t="s">
        <v>182</v>
      </c>
      <c r="B98" s="9">
        <v>46070</v>
      </c>
      <c r="C98" s="10" t="s">
        <v>45</v>
      </c>
      <c r="D98" s="10" t="s">
        <v>53</v>
      </c>
      <c r="E98" s="10" t="s">
        <v>47</v>
      </c>
      <c r="F98" s="10" t="s">
        <v>87</v>
      </c>
      <c r="G98" s="10" t="s">
        <v>49</v>
      </c>
      <c r="H98" s="10"/>
      <c r="I98" s="11">
        <v>392.24</v>
      </c>
      <c r="J98" s="11">
        <v>392.24</v>
      </c>
      <c r="K98" s="12">
        <v>63585</v>
      </c>
      <c r="L98" s="12">
        <v>3213</v>
      </c>
      <c r="M98" s="15">
        <f>'Messy Data'!$L98/'Messy Data'!$K98</f>
        <v>5.0530785562632699E-2</v>
      </c>
      <c r="N98" s="11">
        <v>59</v>
      </c>
      <c r="O98" s="11">
        <v>5091.72</v>
      </c>
      <c r="P98" s="13">
        <f>'Messy Data'!$O98/'Messy Data'!$J98</f>
        <v>12.981133999592087</v>
      </c>
      <c r="Q98" s="11">
        <f>'Messy Data'!$J98/'Messy Data'!$N98</f>
        <v>6.6481355932203394</v>
      </c>
      <c r="R98" s="10" t="s">
        <v>67</v>
      </c>
    </row>
    <row r="99" spans="1:18" x14ac:dyDescent="0.25">
      <c r="A99" s="8" t="s">
        <v>183</v>
      </c>
      <c r="B99" s="9">
        <v>46071</v>
      </c>
      <c r="C99" s="10" t="s">
        <v>78</v>
      </c>
      <c r="D99" s="10" t="s">
        <v>53</v>
      </c>
      <c r="E99" s="10" t="s">
        <v>58</v>
      </c>
      <c r="F99" s="10" t="s">
        <v>54</v>
      </c>
      <c r="G99" s="10" t="s">
        <v>69</v>
      </c>
      <c r="H99" s="10"/>
      <c r="I99" s="11">
        <v>2982.41</v>
      </c>
      <c r="J99" s="11">
        <v>2566.62</v>
      </c>
      <c r="K99" s="12">
        <v>103790</v>
      </c>
      <c r="L99" s="12">
        <v>5238</v>
      </c>
      <c r="M99" s="15">
        <f>'Messy Data'!$L99/'Messy Data'!$K99</f>
        <v>5.046728971962617E-2</v>
      </c>
      <c r="N99" s="11">
        <v>177</v>
      </c>
      <c r="O99" s="11">
        <v>20197.12</v>
      </c>
      <c r="P99" s="13">
        <f>'Messy Data'!$O99/'Messy Data'!$J99</f>
        <v>7.8691508676781137</v>
      </c>
      <c r="Q99" s="11">
        <f>'Messy Data'!$J99/'Messy Data'!$N99</f>
        <v>14.500677966101694</v>
      </c>
      <c r="R99" s="10" t="s">
        <v>67</v>
      </c>
    </row>
    <row r="100" spans="1:18" x14ac:dyDescent="0.25">
      <c r="A100" s="8" t="s">
        <v>184</v>
      </c>
      <c r="B100" s="9">
        <v>46071</v>
      </c>
      <c r="C100" s="10" t="s">
        <v>45</v>
      </c>
      <c r="D100" s="10" t="s">
        <v>157</v>
      </c>
      <c r="E100" s="10" t="s">
        <v>72</v>
      </c>
      <c r="F100" s="10" t="s">
        <v>87</v>
      </c>
      <c r="G100" s="10" t="s">
        <v>75</v>
      </c>
      <c r="H100" s="10"/>
      <c r="I100" s="11">
        <v>740.4</v>
      </c>
      <c r="J100" s="11">
        <v>183.42</v>
      </c>
      <c r="K100" s="12">
        <v>102129</v>
      </c>
      <c r="L100" s="12">
        <v>1019</v>
      </c>
      <c r="M100" s="15">
        <f>'Messy Data'!$L100/'Messy Data'!$K100</f>
        <v>9.9775773776302513E-3</v>
      </c>
      <c r="N100" s="11">
        <v>17</v>
      </c>
      <c r="O100" s="11">
        <v>1384.01</v>
      </c>
      <c r="P100" s="13">
        <f>'Messy Data'!$O100/'Messy Data'!$J100</f>
        <v>7.5455784538218298</v>
      </c>
      <c r="Q100" s="11">
        <f>'Messy Data'!$J100/'Messy Data'!$N100</f>
        <v>10.789411764705882</v>
      </c>
      <c r="R100" s="10" t="s">
        <v>50</v>
      </c>
    </row>
    <row r="101" spans="1:18" x14ac:dyDescent="0.25">
      <c r="A101" s="8" t="s">
        <v>185</v>
      </c>
      <c r="B101" s="9">
        <v>46071</v>
      </c>
      <c r="C101" s="10" t="s">
        <v>104</v>
      </c>
      <c r="D101" s="10" t="s">
        <v>105</v>
      </c>
      <c r="E101" s="10" t="s">
        <v>58</v>
      </c>
      <c r="F101" s="10" t="s">
        <v>87</v>
      </c>
      <c r="G101" s="10" t="s">
        <v>49</v>
      </c>
      <c r="H101" s="10"/>
      <c r="I101" s="11">
        <v>1817.1</v>
      </c>
      <c r="J101" s="11">
        <v>1817.1</v>
      </c>
      <c r="K101" s="12">
        <v>54683</v>
      </c>
      <c r="L101" s="12">
        <v>2925</v>
      </c>
      <c r="M101" s="15">
        <f>'Messy Data'!$L101/'Messy Data'!$K101</f>
        <v>5.3490115758096667E-2</v>
      </c>
      <c r="N101" s="11">
        <v>172</v>
      </c>
      <c r="O101" s="11">
        <v>113713.84</v>
      </c>
      <c r="P101" s="13">
        <f>'Messy Data'!$O101/'Messy Data'!$J101</f>
        <v>62.57984700897034</v>
      </c>
      <c r="Q101" s="11">
        <f>'Messy Data'!$J101/'Messy Data'!$N101</f>
        <v>10.564534883720929</v>
      </c>
      <c r="R101" s="10" t="s">
        <v>67</v>
      </c>
    </row>
    <row r="102" spans="1:18" x14ac:dyDescent="0.25">
      <c r="A102" s="8" t="s">
        <v>186</v>
      </c>
      <c r="B102" s="9">
        <v>46072</v>
      </c>
      <c r="C102" s="10" t="s">
        <v>63</v>
      </c>
      <c r="D102" s="10" t="s">
        <v>84</v>
      </c>
      <c r="E102" s="10" t="s">
        <v>58</v>
      </c>
      <c r="F102" s="10" t="s">
        <v>54</v>
      </c>
      <c r="G102" s="10" t="s">
        <v>75</v>
      </c>
      <c r="H102" s="10"/>
      <c r="I102" s="11">
        <v>1110.19</v>
      </c>
      <c r="J102" s="11">
        <v>1110.19</v>
      </c>
      <c r="K102" s="12">
        <v>81769</v>
      </c>
      <c r="L102" s="12">
        <v>1241</v>
      </c>
      <c r="M102" s="15">
        <f>'Messy Data'!$L102/'Messy Data'!$K102</f>
        <v>1.517690078146975E-2</v>
      </c>
      <c r="N102" s="11">
        <v>104</v>
      </c>
      <c r="O102" s="11">
        <v>20198.509999999998</v>
      </c>
      <c r="P102" s="13">
        <f>'Messy Data'!$O102/'Messy Data'!$J102</f>
        <v>18.193741611796177</v>
      </c>
      <c r="Q102" s="11">
        <f>'Messy Data'!$J102/'Messy Data'!$N102</f>
        <v>10.674903846153846</v>
      </c>
      <c r="R102" s="10" t="s">
        <v>50</v>
      </c>
    </row>
    <row r="103" spans="1:18" x14ac:dyDescent="0.25">
      <c r="A103" s="8" t="s">
        <v>187</v>
      </c>
      <c r="B103" s="9">
        <v>46072</v>
      </c>
      <c r="C103" s="10" t="s">
        <v>94</v>
      </c>
      <c r="D103" s="10" t="s">
        <v>108</v>
      </c>
      <c r="E103" s="10" t="s">
        <v>65</v>
      </c>
      <c r="F103" s="10" t="s">
        <v>59</v>
      </c>
      <c r="G103" s="10" t="s">
        <v>55</v>
      </c>
      <c r="H103" s="10"/>
      <c r="I103" s="11">
        <v>654.33000000000004</v>
      </c>
      <c r="J103" s="11">
        <v>282.24</v>
      </c>
      <c r="K103" s="12">
        <v>71358</v>
      </c>
      <c r="L103" s="12">
        <v>392</v>
      </c>
      <c r="M103" s="15">
        <f>'Messy Data'!$L103/'Messy Data'!$K103</f>
        <v>5.4934275063762998E-3</v>
      </c>
      <c r="N103" s="11">
        <v>7</v>
      </c>
      <c r="O103" s="11">
        <v>616.88</v>
      </c>
      <c r="P103" s="13">
        <f>'Messy Data'!$O103/'Messy Data'!$J103</f>
        <v>2.1856575963718821</v>
      </c>
      <c r="Q103" s="11">
        <f>'Messy Data'!$J103/'Messy Data'!$N103</f>
        <v>40.32</v>
      </c>
      <c r="R103" s="10" t="s">
        <v>50</v>
      </c>
    </row>
    <row r="104" spans="1:18" x14ac:dyDescent="0.25">
      <c r="A104" s="8" t="s">
        <v>188</v>
      </c>
      <c r="B104" s="9">
        <v>46072</v>
      </c>
      <c r="C104" s="10" t="s">
        <v>94</v>
      </c>
      <c r="D104" s="10" t="s">
        <v>110</v>
      </c>
      <c r="E104" s="10" t="s">
        <v>39</v>
      </c>
      <c r="F104" s="10" t="s">
        <v>59</v>
      </c>
      <c r="G104" s="10" t="s">
        <v>49</v>
      </c>
      <c r="H104" s="10"/>
      <c r="I104" s="11">
        <v>2277.04</v>
      </c>
      <c r="J104" s="11">
        <v>2155.7399999999998</v>
      </c>
      <c r="K104" s="12">
        <v>117658</v>
      </c>
      <c r="L104" s="12">
        <v>3534</v>
      </c>
      <c r="M104" s="15">
        <f>'Messy Data'!$L104/'Messy Data'!$K104</f>
        <v>3.0036206632783152E-2</v>
      </c>
      <c r="N104" s="11">
        <v>54</v>
      </c>
      <c r="O104" s="11">
        <v>4453.4399999999996</v>
      </c>
      <c r="P104" s="13">
        <f>'Messy Data'!$O104/'Messy Data'!$J104</f>
        <v>2.0658520971916836</v>
      </c>
      <c r="Q104" s="11">
        <f>'Messy Data'!$J104/'Messy Data'!$N104</f>
        <v>39.921111111111109</v>
      </c>
      <c r="R104" s="10" t="s">
        <v>67</v>
      </c>
    </row>
    <row r="105" spans="1:18" x14ac:dyDescent="0.25">
      <c r="A105" s="8" t="s">
        <v>189</v>
      </c>
      <c r="B105" s="9">
        <v>46072</v>
      </c>
      <c r="C105" s="10" t="s">
        <v>94</v>
      </c>
      <c r="D105" s="10" t="s">
        <v>84</v>
      </c>
      <c r="E105" s="10" t="s">
        <v>39</v>
      </c>
      <c r="F105" s="10" t="s">
        <v>87</v>
      </c>
      <c r="G105" s="10" t="s">
        <v>49</v>
      </c>
      <c r="H105" s="10"/>
      <c r="I105" s="11">
        <v>2991.82</v>
      </c>
      <c r="J105" s="11">
        <v>1248</v>
      </c>
      <c r="K105" s="12">
        <v>63369</v>
      </c>
      <c r="L105" s="12">
        <v>2496</v>
      </c>
      <c r="M105" s="15">
        <f>'Messy Data'!$L105/'Messy Data'!$K105</f>
        <v>3.9388344458646973E-2</v>
      </c>
      <c r="N105" s="11">
        <v>52</v>
      </c>
      <c r="O105" s="11">
        <v>2588.98</v>
      </c>
      <c r="P105" s="13">
        <f>'Messy Data'!$O105/'Messy Data'!$J105</f>
        <v>2.0745032051282051</v>
      </c>
      <c r="Q105" s="11">
        <f>'Messy Data'!$J105/'Messy Data'!$N105</f>
        <v>24</v>
      </c>
      <c r="R105" s="10" t="s">
        <v>50</v>
      </c>
    </row>
    <row r="106" spans="1:18" x14ac:dyDescent="0.25">
      <c r="A106" s="8" t="s">
        <v>190</v>
      </c>
      <c r="B106" s="9">
        <v>46072</v>
      </c>
      <c r="C106" s="10" t="s">
        <v>52</v>
      </c>
      <c r="D106" s="10" t="s">
        <v>112</v>
      </c>
      <c r="E106" s="10" t="s">
        <v>72</v>
      </c>
      <c r="F106" s="10" t="s">
        <v>59</v>
      </c>
      <c r="G106" s="10" t="s">
        <v>66</v>
      </c>
      <c r="H106" s="10"/>
      <c r="I106" s="11">
        <v>1000.81</v>
      </c>
      <c r="J106" s="11">
        <v>192.26</v>
      </c>
      <c r="K106" s="12">
        <v>5049</v>
      </c>
      <c r="L106" s="12">
        <v>93</v>
      </c>
      <c r="M106" s="15">
        <f>'Messy Data'!$L106/'Messy Data'!$K106</f>
        <v>1.8419489007724301E-2</v>
      </c>
      <c r="N106" s="11">
        <v>6</v>
      </c>
      <c r="O106" s="11">
        <v>988.46</v>
      </c>
      <c r="P106" s="13">
        <f>'Messy Data'!$O106/'Messy Data'!$J106</f>
        <v>5.1412670342244882</v>
      </c>
      <c r="Q106" s="11">
        <f>'Messy Data'!$J106/'Messy Data'!$N106</f>
        <v>32.043333333333329</v>
      </c>
      <c r="R106" s="10" t="s">
        <v>56</v>
      </c>
    </row>
    <row r="107" spans="1:18" x14ac:dyDescent="0.25">
      <c r="A107" s="8" t="s">
        <v>191</v>
      </c>
      <c r="B107" s="9">
        <v>46073</v>
      </c>
      <c r="C107" s="10" t="s">
        <v>78</v>
      </c>
      <c r="D107" s="10" t="s">
        <v>86</v>
      </c>
      <c r="E107" s="10" t="s">
        <v>39</v>
      </c>
      <c r="F107" s="10" t="s">
        <v>54</v>
      </c>
      <c r="G107" s="10" t="s">
        <v>66</v>
      </c>
      <c r="H107" s="10"/>
      <c r="I107" s="11">
        <v>949.17</v>
      </c>
      <c r="J107" s="11">
        <v>652.52</v>
      </c>
      <c r="K107" s="12">
        <v>139167</v>
      </c>
      <c r="L107" s="12">
        <v>1483</v>
      </c>
      <c r="M107" s="15">
        <f>'Messy Data'!$L107/'Messy Data'!$K107</f>
        <v>1.06562619011691E-2</v>
      </c>
      <c r="N107" s="11">
        <v>21</v>
      </c>
      <c r="O107" s="11">
        <v>2884.85</v>
      </c>
      <c r="P107" s="13">
        <f>'Messy Data'!$O107/'Messy Data'!$J107</f>
        <v>4.421090541286091</v>
      </c>
      <c r="Q107" s="11">
        <f>'Messy Data'!$J107/'Messy Data'!$N107</f>
        <v>31.07238095238095</v>
      </c>
      <c r="R107" s="10" t="s">
        <v>56</v>
      </c>
    </row>
    <row r="108" spans="1:18" x14ac:dyDescent="0.25">
      <c r="A108" s="8" t="s">
        <v>192</v>
      </c>
      <c r="B108" s="9">
        <v>46073</v>
      </c>
      <c r="C108" s="10" t="s">
        <v>45</v>
      </c>
      <c r="D108" s="10" t="s">
        <v>137</v>
      </c>
      <c r="E108" s="10" t="s">
        <v>65</v>
      </c>
      <c r="F108" s="10" t="s">
        <v>59</v>
      </c>
      <c r="G108" s="10" t="s">
        <v>69</v>
      </c>
      <c r="H108" s="10"/>
      <c r="I108" s="11">
        <v>364.62</v>
      </c>
      <c r="J108" s="11">
        <v>364.62</v>
      </c>
      <c r="K108" s="12">
        <v>88111</v>
      </c>
      <c r="L108" s="12">
        <v>4839</v>
      </c>
      <c r="M108" s="15">
        <f>'Messy Data'!$L108/'Messy Data'!$K108</f>
        <v>5.4919363076119894E-2</v>
      </c>
      <c r="N108" s="11">
        <v>77</v>
      </c>
      <c r="O108" s="11">
        <v>6932.55</v>
      </c>
      <c r="P108" s="13">
        <f>'Messy Data'!$O108/'Messy Data'!$J108</f>
        <v>19.013082112884646</v>
      </c>
      <c r="Q108" s="11">
        <f>'Messy Data'!$J108/'Messy Data'!$N108</f>
        <v>4.7353246753246756</v>
      </c>
      <c r="R108" s="10" t="s">
        <v>50</v>
      </c>
    </row>
    <row r="109" spans="1:18" x14ac:dyDescent="0.25">
      <c r="A109" s="8" t="s">
        <v>193</v>
      </c>
      <c r="B109" s="9">
        <v>46073</v>
      </c>
      <c r="C109" s="10" t="s">
        <v>52</v>
      </c>
      <c r="D109" s="10" t="s">
        <v>53</v>
      </c>
      <c r="E109" s="10" t="s">
        <v>72</v>
      </c>
      <c r="F109" s="10" t="s">
        <v>87</v>
      </c>
      <c r="G109" s="10" t="s">
        <v>69</v>
      </c>
      <c r="H109" s="10"/>
      <c r="I109" s="11">
        <v>4819.8500000000004</v>
      </c>
      <c r="J109" s="11">
        <v>119.43</v>
      </c>
      <c r="K109" s="12">
        <v>13668</v>
      </c>
      <c r="L109" s="12">
        <v>181</v>
      </c>
      <c r="M109" s="15">
        <f>'Messy Data'!$L109/'Messy Data'!$K109</f>
        <v>1.3242610477026632E-2</v>
      </c>
      <c r="N109" s="11">
        <v>16</v>
      </c>
      <c r="O109" s="11">
        <v>1872.49</v>
      </c>
      <c r="P109" s="13">
        <f>'Messy Data'!$O109/'Messy Data'!$J109</f>
        <v>15.678556476597169</v>
      </c>
      <c r="Q109" s="11">
        <f>'Messy Data'!$J109/'Messy Data'!$N109</f>
        <v>7.4643750000000004</v>
      </c>
      <c r="R109" s="10" t="s">
        <v>56</v>
      </c>
    </row>
    <row r="110" spans="1:18" x14ac:dyDescent="0.25">
      <c r="A110" s="8" t="s">
        <v>194</v>
      </c>
      <c r="B110" s="9">
        <v>46073</v>
      </c>
      <c r="C110" s="10" t="s">
        <v>104</v>
      </c>
      <c r="D110" s="10" t="s">
        <v>84</v>
      </c>
      <c r="E110" s="10" t="s">
        <v>72</v>
      </c>
      <c r="F110" s="10" t="s">
        <v>54</v>
      </c>
      <c r="G110" s="10" t="s">
        <v>49</v>
      </c>
      <c r="H110" s="10"/>
      <c r="I110" s="11">
        <v>2759.73</v>
      </c>
      <c r="J110" s="11">
        <v>2759.73</v>
      </c>
      <c r="K110" s="12">
        <v>100503</v>
      </c>
      <c r="L110" s="12">
        <v>836</v>
      </c>
      <c r="M110" s="15">
        <f>'Messy Data'!$L110/'Messy Data'!$K110</f>
        <v>8.3181596569256635E-3</v>
      </c>
      <c r="N110" s="11">
        <v>31</v>
      </c>
      <c r="O110" s="11">
        <v>22615.24</v>
      </c>
      <c r="P110" s="13">
        <f>'Messy Data'!$O110/'Messy Data'!$J110</f>
        <v>8.1947291945226528</v>
      </c>
      <c r="Q110" s="11">
        <f>'Messy Data'!$J110/'Messy Data'!$N110</f>
        <v>89.023548387096781</v>
      </c>
      <c r="R110" s="10" t="s">
        <v>50</v>
      </c>
    </row>
    <row r="111" spans="1:18" x14ac:dyDescent="0.25">
      <c r="A111" s="8" t="s">
        <v>195</v>
      </c>
      <c r="B111" s="9">
        <v>46074</v>
      </c>
      <c r="C111" s="10" t="s">
        <v>78</v>
      </c>
      <c r="D111" s="10" t="s">
        <v>90</v>
      </c>
      <c r="E111" s="10" t="s">
        <v>39</v>
      </c>
      <c r="F111" s="10" t="s">
        <v>87</v>
      </c>
      <c r="G111" s="10" t="s">
        <v>75</v>
      </c>
      <c r="H111" s="10"/>
      <c r="I111" s="11">
        <v>3350.7</v>
      </c>
      <c r="J111" s="11">
        <v>3350.7</v>
      </c>
      <c r="K111" s="12">
        <v>85006</v>
      </c>
      <c r="L111" s="12">
        <v>5039</v>
      </c>
      <c r="M111" s="15">
        <f>'Messy Data'!$L111/'Messy Data'!$K111</f>
        <v>5.927816859986354E-2</v>
      </c>
      <c r="N111" s="11">
        <v>144</v>
      </c>
      <c r="O111" s="11">
        <v>7383.04</v>
      </c>
      <c r="P111" s="13">
        <f>'Messy Data'!$O111/'Messy Data'!$J111</f>
        <v>2.2034321186617722</v>
      </c>
      <c r="Q111" s="11">
        <f>'Messy Data'!$J111/'Messy Data'!$N111</f>
        <v>23.268749999999997</v>
      </c>
      <c r="R111" s="10" t="s">
        <v>50</v>
      </c>
    </row>
    <row r="112" spans="1:18" x14ac:dyDescent="0.25">
      <c r="A112" s="8" t="s">
        <v>196</v>
      </c>
      <c r="B112" s="9">
        <v>46074</v>
      </c>
      <c r="C112" s="10" t="s">
        <v>94</v>
      </c>
      <c r="D112" s="10" t="s">
        <v>53</v>
      </c>
      <c r="E112" s="10" t="s">
        <v>58</v>
      </c>
      <c r="F112" s="10" t="s">
        <v>54</v>
      </c>
      <c r="G112" s="10" t="s">
        <v>69</v>
      </c>
      <c r="H112" s="10"/>
      <c r="I112" s="11">
        <v>2524.33</v>
      </c>
      <c r="J112" s="11">
        <v>372.16</v>
      </c>
      <c r="K112" s="12">
        <v>49918</v>
      </c>
      <c r="L112" s="12">
        <v>1163</v>
      </c>
      <c r="M112" s="15">
        <f>'Messy Data'!$L112/'Messy Data'!$K112</f>
        <v>2.3298209062863097E-2</v>
      </c>
      <c r="N112" s="11">
        <v>31</v>
      </c>
      <c r="O112" s="11">
        <v>2397.77</v>
      </c>
      <c r="P112" s="13">
        <f>'Messy Data'!$O112/'Messy Data'!$J112</f>
        <v>6.4428471625107475</v>
      </c>
      <c r="Q112" s="11">
        <f>'Messy Data'!$J112/'Messy Data'!$N112</f>
        <v>12.005161290322581</v>
      </c>
      <c r="R112" s="10" t="s">
        <v>56</v>
      </c>
    </row>
    <row r="113" spans="1:18" x14ac:dyDescent="0.25">
      <c r="A113" s="8" t="s">
        <v>197</v>
      </c>
      <c r="B113" s="9">
        <v>46074</v>
      </c>
      <c r="C113" s="10" t="s">
        <v>52</v>
      </c>
      <c r="D113" s="10" t="s">
        <v>143</v>
      </c>
      <c r="E113" s="10" t="s">
        <v>39</v>
      </c>
      <c r="F113" s="10" t="s">
        <v>48</v>
      </c>
      <c r="G113" s="10" t="s">
        <v>55</v>
      </c>
      <c r="H113" s="10"/>
      <c r="I113" s="11">
        <v>1386.69</v>
      </c>
      <c r="J113" s="11">
        <v>219.75</v>
      </c>
      <c r="K113" s="12">
        <v>23027</v>
      </c>
      <c r="L113" s="12">
        <v>348</v>
      </c>
      <c r="M113" s="15">
        <f>'Messy Data'!$L113/'Messy Data'!$K113</f>
        <v>1.5112693794241542E-2</v>
      </c>
      <c r="N113" s="11">
        <v>45</v>
      </c>
      <c r="O113" s="11">
        <v>4490.47</v>
      </c>
      <c r="P113" s="13">
        <f>'Messy Data'!$O113/'Messy Data'!$J113</f>
        <v>20.434448236632537</v>
      </c>
      <c r="Q113" s="11">
        <f>'Messy Data'!$J113/'Messy Data'!$N113</f>
        <v>4.8833333333333337</v>
      </c>
      <c r="R113" s="10" t="s">
        <v>56</v>
      </c>
    </row>
    <row r="114" spans="1:18" x14ac:dyDescent="0.25">
      <c r="A114" s="8" t="s">
        <v>198</v>
      </c>
      <c r="B114" s="9">
        <v>46075</v>
      </c>
      <c r="C114" s="10" t="s">
        <v>63</v>
      </c>
      <c r="D114" s="10" t="s">
        <v>92</v>
      </c>
      <c r="E114" s="10" t="s">
        <v>65</v>
      </c>
      <c r="F114" s="10" t="s">
        <v>54</v>
      </c>
      <c r="G114" s="10" t="s">
        <v>69</v>
      </c>
      <c r="H114" s="10"/>
      <c r="I114" s="11">
        <v>1235.95</v>
      </c>
      <c r="J114" s="11">
        <v>1235.95</v>
      </c>
      <c r="K114" s="12">
        <v>47155</v>
      </c>
      <c r="L114" s="12">
        <v>2174</v>
      </c>
      <c r="M114" s="15">
        <f>'Messy Data'!$L114/'Messy Data'!$K114</f>
        <v>4.6103276428798641E-2</v>
      </c>
      <c r="N114" s="11">
        <v>122</v>
      </c>
      <c r="O114" s="11">
        <v>28941.33</v>
      </c>
      <c r="P114" s="13">
        <f>'Messy Data'!$O114/'Messy Data'!$J114</f>
        <v>23.416262793802339</v>
      </c>
      <c r="Q114" s="11">
        <f>'Messy Data'!$J114/'Messy Data'!$N114</f>
        <v>10.130737704918033</v>
      </c>
      <c r="R114" s="10" t="s">
        <v>50</v>
      </c>
    </row>
    <row r="115" spans="1:18" x14ac:dyDescent="0.25">
      <c r="A115" s="8" t="s">
        <v>199</v>
      </c>
      <c r="B115" s="9">
        <v>46075</v>
      </c>
      <c r="C115" s="10" t="s">
        <v>94</v>
      </c>
      <c r="D115" s="10" t="s">
        <v>95</v>
      </c>
      <c r="E115" s="10" t="s">
        <v>65</v>
      </c>
      <c r="F115" s="10" t="s">
        <v>87</v>
      </c>
      <c r="G115" s="10" t="s">
        <v>55</v>
      </c>
      <c r="H115" s="10"/>
      <c r="I115" s="11">
        <v>1762.01</v>
      </c>
      <c r="J115" s="11">
        <v>408.63</v>
      </c>
      <c r="K115" s="12">
        <v>40584</v>
      </c>
      <c r="L115" s="12">
        <v>771</v>
      </c>
      <c r="M115" s="15">
        <f>'Messy Data'!$L115/'Messy Data'!$K115</f>
        <v>1.8997634535777647E-2</v>
      </c>
      <c r="N115" s="11">
        <v>21</v>
      </c>
      <c r="O115" s="11">
        <v>1233.67</v>
      </c>
      <c r="P115" s="13">
        <f>'Messy Data'!$O115/'Messy Data'!$J115</f>
        <v>3.0190392286420482</v>
      </c>
      <c r="Q115" s="11">
        <f>'Messy Data'!$J115/'Messy Data'!$N115</f>
        <v>19.458571428571428</v>
      </c>
      <c r="R115" s="10" t="s">
        <v>50</v>
      </c>
    </row>
    <row r="116" spans="1:18" x14ac:dyDescent="0.25">
      <c r="A116" s="8" t="s">
        <v>200</v>
      </c>
      <c r="B116" s="9">
        <v>46075</v>
      </c>
      <c r="C116" s="10" t="s">
        <v>104</v>
      </c>
      <c r="D116" s="10" t="s">
        <v>147</v>
      </c>
      <c r="E116" s="10" t="s">
        <v>65</v>
      </c>
      <c r="F116" s="10" t="s">
        <v>81</v>
      </c>
      <c r="G116" s="10" t="s">
        <v>55</v>
      </c>
      <c r="H116" s="10"/>
      <c r="I116" s="11">
        <v>1573.15</v>
      </c>
      <c r="J116" s="11">
        <v>1573.15</v>
      </c>
      <c r="K116" s="12">
        <v>68730</v>
      </c>
      <c r="L116" s="12">
        <v>1983</v>
      </c>
      <c r="M116" s="15">
        <f>'Messy Data'!$L116/'Messy Data'!$K116</f>
        <v>2.885202968136185E-2</v>
      </c>
      <c r="N116" s="11">
        <v>60</v>
      </c>
      <c r="O116" s="11">
        <v>23709.7</v>
      </c>
      <c r="P116" s="13">
        <f>'Messy Data'!$O116/'Messy Data'!$J116</f>
        <v>15.071480786956107</v>
      </c>
      <c r="Q116" s="11">
        <f>'Messy Data'!$J116/'Messy Data'!$N116</f>
        <v>26.21916666666667</v>
      </c>
      <c r="R116" s="10" t="s">
        <v>50</v>
      </c>
    </row>
    <row r="117" spans="1:18" x14ac:dyDescent="0.25">
      <c r="A117" s="8" t="s">
        <v>201</v>
      </c>
      <c r="B117" s="9">
        <v>46076</v>
      </c>
      <c r="C117" s="10" t="s">
        <v>63</v>
      </c>
      <c r="D117" s="10" t="s">
        <v>202</v>
      </c>
      <c r="E117" s="10" t="s">
        <v>65</v>
      </c>
      <c r="F117" s="10" t="s">
        <v>59</v>
      </c>
      <c r="G117" s="10" t="s">
        <v>66</v>
      </c>
      <c r="H117" s="10"/>
      <c r="I117" s="11">
        <v>847.21</v>
      </c>
      <c r="J117" s="11">
        <v>847.21</v>
      </c>
      <c r="K117" s="12">
        <v>80193</v>
      </c>
      <c r="L117" s="12">
        <v>4804</v>
      </c>
      <c r="M117" s="15">
        <f>'Messy Data'!$L117/'Messy Data'!$K117</f>
        <v>5.9905478034242392E-2</v>
      </c>
      <c r="N117" s="11">
        <v>347</v>
      </c>
      <c r="O117" s="11">
        <v>33935.269999999997</v>
      </c>
      <c r="P117" s="13">
        <f>'Messy Data'!$O117/'Messy Data'!$J117</f>
        <v>40.05532276531202</v>
      </c>
      <c r="Q117" s="11">
        <f>'Messy Data'!$J117/'Messy Data'!$N117</f>
        <v>2.4415273775216138</v>
      </c>
      <c r="R117" s="10" t="s">
        <v>50</v>
      </c>
    </row>
    <row r="118" spans="1:18" x14ac:dyDescent="0.25">
      <c r="A118" s="8" t="s">
        <v>203</v>
      </c>
      <c r="B118" s="9">
        <v>46076</v>
      </c>
      <c r="C118" s="10" t="s">
        <v>78</v>
      </c>
      <c r="D118" s="10" t="s">
        <v>121</v>
      </c>
      <c r="E118" s="10" t="s">
        <v>39</v>
      </c>
      <c r="F118" s="10" t="s">
        <v>81</v>
      </c>
      <c r="G118" s="10" t="s">
        <v>55</v>
      </c>
      <c r="H118" s="10"/>
      <c r="I118" s="11">
        <v>2622.57</v>
      </c>
      <c r="J118" s="11">
        <v>2622.57</v>
      </c>
      <c r="K118" s="12">
        <v>126212</v>
      </c>
      <c r="L118" s="12">
        <v>2178</v>
      </c>
      <c r="M118" s="15">
        <f>'Messy Data'!$L118/'Messy Data'!$K118</f>
        <v>1.7256679238107312E-2</v>
      </c>
      <c r="N118" s="11">
        <v>86</v>
      </c>
      <c r="O118" s="11">
        <v>11258.9</v>
      </c>
      <c r="P118" s="13">
        <f>'Messy Data'!$O118/'Messy Data'!$J118</f>
        <v>4.2930789263966256</v>
      </c>
      <c r="Q118" s="11">
        <f>'Messy Data'!$J118/'Messy Data'!$N118</f>
        <v>30.495000000000001</v>
      </c>
      <c r="R118" s="10" t="s">
        <v>56</v>
      </c>
    </row>
    <row r="119" spans="1:18" x14ac:dyDescent="0.25">
      <c r="A119" s="8" t="s">
        <v>204</v>
      </c>
      <c r="B119" s="9">
        <v>46076</v>
      </c>
      <c r="C119" s="10" t="s">
        <v>45</v>
      </c>
      <c r="D119" s="10" t="s">
        <v>71</v>
      </c>
      <c r="E119" s="10" t="s">
        <v>58</v>
      </c>
      <c r="F119" s="10" t="s">
        <v>48</v>
      </c>
      <c r="G119" s="10" t="s">
        <v>49</v>
      </c>
      <c r="H119" s="10"/>
      <c r="I119" s="11">
        <v>4524.05</v>
      </c>
      <c r="J119" s="11">
        <v>320.11</v>
      </c>
      <c r="K119" s="12">
        <v>52925</v>
      </c>
      <c r="L119" s="12">
        <v>1883</v>
      </c>
      <c r="M119" s="15">
        <f>'Messy Data'!$L119/'Messy Data'!$K119</f>
        <v>3.5578649031648563E-2</v>
      </c>
      <c r="N119" s="11">
        <v>12</v>
      </c>
      <c r="O119" s="11">
        <v>1299.73</v>
      </c>
      <c r="P119" s="13">
        <f>'Messy Data'!$O119/'Messy Data'!$J119</f>
        <v>4.0602605354409418</v>
      </c>
      <c r="Q119" s="11">
        <f>'Messy Data'!$J119/'Messy Data'!$N119</f>
        <v>26.675833333333333</v>
      </c>
      <c r="R119" s="10" t="s">
        <v>67</v>
      </c>
    </row>
    <row r="120" spans="1:18" x14ac:dyDescent="0.25">
      <c r="A120" s="8" t="s">
        <v>205</v>
      </c>
      <c r="B120" s="9">
        <v>46076</v>
      </c>
      <c r="C120" s="10" t="s">
        <v>45</v>
      </c>
      <c r="D120" s="10" t="s">
        <v>46</v>
      </c>
      <c r="E120" s="10" t="s">
        <v>72</v>
      </c>
      <c r="F120" s="10" t="s">
        <v>87</v>
      </c>
      <c r="G120" s="10" t="s">
        <v>55</v>
      </c>
      <c r="H120" s="10"/>
      <c r="I120" s="11">
        <v>2051.9899999999998</v>
      </c>
      <c r="J120" s="11">
        <v>385.56</v>
      </c>
      <c r="K120" s="12">
        <v>86116</v>
      </c>
      <c r="L120" s="12">
        <v>2142</v>
      </c>
      <c r="M120" s="15">
        <f>'Messy Data'!$L120/'Messy Data'!$K120</f>
        <v>2.4873426540944772E-2</v>
      </c>
      <c r="N120" s="11">
        <v>26</v>
      </c>
      <c r="O120" s="11">
        <v>4645.93</v>
      </c>
      <c r="P120" s="13">
        <f>'Messy Data'!$O120/'Messy Data'!$J120</f>
        <v>12.049823633156967</v>
      </c>
      <c r="Q120" s="11">
        <f>'Messy Data'!$J120/'Messy Data'!$N120</f>
        <v>14.829230769230769</v>
      </c>
      <c r="R120" s="10" t="s">
        <v>50</v>
      </c>
    </row>
    <row r="121" spans="1:18" x14ac:dyDescent="0.25">
      <c r="A121" s="8" t="s">
        <v>206</v>
      </c>
      <c r="B121" s="9">
        <v>46076</v>
      </c>
      <c r="C121" s="10" t="s">
        <v>52</v>
      </c>
      <c r="D121" s="10" t="s">
        <v>61</v>
      </c>
      <c r="E121" s="10" t="s">
        <v>72</v>
      </c>
      <c r="F121" s="10" t="s">
        <v>54</v>
      </c>
      <c r="G121" s="10" t="s">
        <v>55</v>
      </c>
      <c r="H121" s="10"/>
      <c r="I121" s="11">
        <v>1334.09</v>
      </c>
      <c r="J121" s="11">
        <v>136.08000000000001</v>
      </c>
      <c r="K121" s="12">
        <v>8625</v>
      </c>
      <c r="L121" s="12">
        <v>227</v>
      </c>
      <c r="M121" s="15">
        <f>'Messy Data'!$L121/'Messy Data'!$K121</f>
        <v>2.6318840579710144E-2</v>
      </c>
      <c r="N121" s="11">
        <v>38</v>
      </c>
      <c r="O121" s="11">
        <v>7819.42</v>
      </c>
      <c r="P121" s="13">
        <f>'Messy Data'!$O121/'Messy Data'!$J121</f>
        <v>57.461934156378597</v>
      </c>
      <c r="Q121" s="11">
        <f>'Messy Data'!$J121/'Messy Data'!$N121</f>
        <v>3.5810526315789475</v>
      </c>
      <c r="R121" s="10" t="s">
        <v>67</v>
      </c>
    </row>
    <row r="122" spans="1:18" x14ac:dyDescent="0.25">
      <c r="A122" s="8" t="s">
        <v>207</v>
      </c>
      <c r="B122" s="9">
        <v>46076</v>
      </c>
      <c r="C122" s="10" t="s">
        <v>104</v>
      </c>
      <c r="D122" s="10" t="s">
        <v>179</v>
      </c>
      <c r="E122" s="10" t="s">
        <v>58</v>
      </c>
      <c r="F122" s="10" t="s">
        <v>81</v>
      </c>
      <c r="G122" s="10" t="s">
        <v>66</v>
      </c>
      <c r="H122" s="10"/>
      <c r="I122" s="11">
        <v>1312.84</v>
      </c>
      <c r="J122" s="11">
        <v>1312.84</v>
      </c>
      <c r="K122" s="12">
        <v>131757</v>
      </c>
      <c r="L122" s="12">
        <v>2987</v>
      </c>
      <c r="M122" s="15">
        <f>'Messy Data'!$L122/'Messy Data'!$K122</f>
        <v>2.2670522249292259E-2</v>
      </c>
      <c r="N122" s="11">
        <v>69</v>
      </c>
      <c r="O122" s="11">
        <v>14280.37</v>
      </c>
      <c r="P122" s="13">
        <f>'Messy Data'!$O122/'Messy Data'!$J122</f>
        <v>10.877464123579417</v>
      </c>
      <c r="Q122" s="11">
        <f>'Messy Data'!$J122/'Messy Data'!$N122</f>
        <v>19.026666666666664</v>
      </c>
      <c r="R122" s="10" t="s">
        <v>50</v>
      </c>
    </row>
    <row r="123" spans="1:18" x14ac:dyDescent="0.25">
      <c r="A123" s="8" t="s">
        <v>208</v>
      </c>
      <c r="B123" s="9">
        <v>46077</v>
      </c>
      <c r="C123" s="10" t="s">
        <v>63</v>
      </c>
      <c r="D123" s="10" t="s">
        <v>64</v>
      </c>
      <c r="E123" s="10" t="s">
        <v>58</v>
      </c>
      <c r="F123" s="10" t="s">
        <v>81</v>
      </c>
      <c r="G123" s="10" t="s">
        <v>69</v>
      </c>
      <c r="H123" s="10"/>
      <c r="I123" s="11">
        <v>4610.2700000000004</v>
      </c>
      <c r="J123" s="11">
        <v>4610.2700000000004</v>
      </c>
      <c r="K123" s="12">
        <v>50518</v>
      </c>
      <c r="L123" s="12">
        <v>2202</v>
      </c>
      <c r="M123" s="15">
        <f>'Messy Data'!$L123/'Messy Data'!$K123</f>
        <v>4.3588423928104837E-2</v>
      </c>
      <c r="N123" s="11">
        <v>152</v>
      </c>
      <c r="O123" s="11">
        <v>33224.83</v>
      </c>
      <c r="P123" s="13">
        <f>'Messy Data'!$O123/'Messy Data'!$J123</f>
        <v>7.2066993907081365</v>
      </c>
      <c r="Q123" s="11">
        <f>'Messy Data'!$J123/'Messy Data'!$N123</f>
        <v>30.330723684210529</v>
      </c>
      <c r="R123" s="10" t="s">
        <v>50</v>
      </c>
    </row>
    <row r="124" spans="1:18" x14ac:dyDescent="0.25">
      <c r="A124" s="8" t="s">
        <v>209</v>
      </c>
      <c r="B124" s="9">
        <v>46077</v>
      </c>
      <c r="C124" s="10" t="s">
        <v>78</v>
      </c>
      <c r="D124" s="10" t="s">
        <v>79</v>
      </c>
      <c r="E124" s="10" t="s">
        <v>47</v>
      </c>
      <c r="F124" s="10" t="s">
        <v>87</v>
      </c>
      <c r="G124" s="10" t="s">
        <v>55</v>
      </c>
      <c r="H124" s="10"/>
      <c r="I124" s="11">
        <v>2300.9899999999998</v>
      </c>
      <c r="J124" s="11">
        <v>2300.9899999999998</v>
      </c>
      <c r="K124" s="12">
        <v>52839</v>
      </c>
      <c r="L124" s="12">
        <v>2160</v>
      </c>
      <c r="M124" s="15">
        <f>'Messy Data'!$L124/'Messy Data'!$K124</f>
        <v>4.0878896269800714E-2</v>
      </c>
      <c r="N124" s="11">
        <v>107</v>
      </c>
      <c r="O124" s="11">
        <v>9630.9599999999991</v>
      </c>
      <c r="P124" s="13">
        <f>'Messy Data'!$O124/'Messy Data'!$J124</f>
        <v>4.1855722971416656</v>
      </c>
      <c r="Q124" s="11">
        <f>'Messy Data'!$J124/'Messy Data'!$N124</f>
        <v>21.504579439252336</v>
      </c>
      <c r="R124" s="10" t="s">
        <v>50</v>
      </c>
    </row>
    <row r="125" spans="1:18" x14ac:dyDescent="0.25">
      <c r="A125" s="8" t="s">
        <v>210</v>
      </c>
      <c r="B125" s="9">
        <v>46077</v>
      </c>
      <c r="C125" s="10" t="s">
        <v>45</v>
      </c>
      <c r="D125" s="10" t="s">
        <v>53</v>
      </c>
      <c r="E125" s="10" t="s">
        <v>58</v>
      </c>
      <c r="F125" s="10" t="s">
        <v>81</v>
      </c>
      <c r="G125" s="10" t="s">
        <v>49</v>
      </c>
      <c r="H125" s="10"/>
      <c r="I125" s="11">
        <v>1021.76</v>
      </c>
      <c r="J125" s="11">
        <v>134.68</v>
      </c>
      <c r="K125" s="12">
        <v>53247</v>
      </c>
      <c r="L125" s="12">
        <v>1924</v>
      </c>
      <c r="M125" s="15">
        <f>'Messy Data'!$L125/'Messy Data'!$K125</f>
        <v>3.6133491088699836E-2</v>
      </c>
      <c r="N125" s="11">
        <v>25</v>
      </c>
      <c r="O125" s="11">
        <v>2817.16</v>
      </c>
      <c r="P125" s="13">
        <f>'Messy Data'!$O125/'Messy Data'!$J125</f>
        <v>20.917433917433915</v>
      </c>
      <c r="Q125" s="11">
        <f>'Messy Data'!$J125/'Messy Data'!$N125</f>
        <v>5.3872</v>
      </c>
      <c r="R125" s="10" t="s">
        <v>50</v>
      </c>
    </row>
    <row r="126" spans="1:18" x14ac:dyDescent="0.25">
      <c r="A126" s="8" t="s">
        <v>211</v>
      </c>
      <c r="B126" s="9">
        <v>46078</v>
      </c>
      <c r="C126" s="10" t="s">
        <v>78</v>
      </c>
      <c r="D126" s="10" t="s">
        <v>53</v>
      </c>
      <c r="E126" s="10" t="s">
        <v>58</v>
      </c>
      <c r="F126" s="10" t="s">
        <v>87</v>
      </c>
      <c r="G126" s="10" t="s">
        <v>49</v>
      </c>
      <c r="H126" s="10"/>
      <c r="I126" s="11">
        <v>3986.67</v>
      </c>
      <c r="J126" s="11">
        <v>3628.17</v>
      </c>
      <c r="K126" s="12">
        <v>60819</v>
      </c>
      <c r="L126" s="12">
        <v>3101</v>
      </c>
      <c r="M126" s="15">
        <f>'Messy Data'!$L126/'Messy Data'!$K126</f>
        <v>5.0987355924957664E-2</v>
      </c>
      <c r="N126" s="11">
        <v>114</v>
      </c>
      <c r="O126" s="11">
        <v>14561.11</v>
      </c>
      <c r="P126" s="13">
        <f>'Messy Data'!$O126/'Messy Data'!$J126</f>
        <v>4.013348327118079</v>
      </c>
      <c r="Q126" s="11">
        <f>'Messy Data'!$J126/'Messy Data'!$N126</f>
        <v>31.826052631578946</v>
      </c>
      <c r="R126" s="10" t="s">
        <v>50</v>
      </c>
    </row>
    <row r="127" spans="1:18" x14ac:dyDescent="0.25">
      <c r="A127" s="8" t="s">
        <v>212</v>
      </c>
      <c r="B127" s="9">
        <v>46078</v>
      </c>
      <c r="C127" s="10" t="s">
        <v>45</v>
      </c>
      <c r="D127" s="10" t="s">
        <v>157</v>
      </c>
      <c r="E127" s="10" t="s">
        <v>39</v>
      </c>
      <c r="F127" s="10" t="s">
        <v>48</v>
      </c>
      <c r="G127" s="10" t="s">
        <v>75</v>
      </c>
      <c r="H127" s="10"/>
      <c r="I127" s="11">
        <v>3818.32</v>
      </c>
      <c r="J127" s="11">
        <v>18.48</v>
      </c>
      <c r="K127" s="12">
        <v>6479</v>
      </c>
      <c r="L127" s="12">
        <v>88</v>
      </c>
      <c r="M127" s="15">
        <f>'Messy Data'!$L127/'Messy Data'!$K127</f>
        <v>1.3582342954159592E-2</v>
      </c>
      <c r="N127" s="11">
        <v>0</v>
      </c>
      <c r="O127" s="11">
        <v>0</v>
      </c>
      <c r="P127" s="13">
        <f>'Messy Data'!$O127/'Messy Data'!$J127</f>
        <v>0</v>
      </c>
      <c r="Q127" s="11" t="e">
        <f>'Messy Data'!$J127/'Messy Data'!$N127</f>
        <v>#DIV/0!</v>
      </c>
      <c r="R127" s="10" t="s">
        <v>56</v>
      </c>
    </row>
    <row r="128" spans="1:18" x14ac:dyDescent="0.25">
      <c r="A128" s="8" t="s">
        <v>213</v>
      </c>
      <c r="B128" s="9">
        <v>46078</v>
      </c>
      <c r="C128" s="10" t="s">
        <v>104</v>
      </c>
      <c r="D128" s="10" t="s">
        <v>214</v>
      </c>
      <c r="E128" s="10" t="s">
        <v>47</v>
      </c>
      <c r="F128" s="10" t="s">
        <v>54</v>
      </c>
      <c r="G128" s="10" t="s">
        <v>66</v>
      </c>
      <c r="H128" s="10"/>
      <c r="I128" s="11">
        <v>1885.1</v>
      </c>
      <c r="J128" s="11">
        <v>1885.1</v>
      </c>
      <c r="K128" s="12">
        <v>139452</v>
      </c>
      <c r="L128" s="12">
        <v>6874</v>
      </c>
      <c r="M128" s="15">
        <f>'Messy Data'!$L128/'Messy Data'!$K128</f>
        <v>4.9292946676992799E-2</v>
      </c>
      <c r="N128" s="11">
        <v>268</v>
      </c>
      <c r="O128" s="11">
        <v>129009.35</v>
      </c>
      <c r="P128" s="13">
        <f>'Messy Data'!$O128/'Messy Data'!$J128</f>
        <v>68.436342899580936</v>
      </c>
      <c r="Q128" s="11">
        <f>'Messy Data'!$J128/'Messy Data'!$N128</f>
        <v>7.0339552238805965</v>
      </c>
      <c r="R128" s="10" t="s">
        <v>67</v>
      </c>
    </row>
    <row r="129" spans="1:18" x14ac:dyDescent="0.25">
      <c r="A129" s="8" t="s">
        <v>215</v>
      </c>
      <c r="B129" s="9">
        <v>46078</v>
      </c>
      <c r="C129" s="10" t="s">
        <v>104</v>
      </c>
      <c r="D129" s="10" t="s">
        <v>105</v>
      </c>
      <c r="E129" s="10" t="s">
        <v>39</v>
      </c>
      <c r="F129" s="10" t="s">
        <v>87</v>
      </c>
      <c r="G129" s="10" t="s">
        <v>55</v>
      </c>
      <c r="H129" s="10"/>
      <c r="I129" s="11">
        <v>4621.95</v>
      </c>
      <c r="J129" s="11">
        <v>4621.95</v>
      </c>
      <c r="K129" s="12">
        <v>130103</v>
      </c>
      <c r="L129" s="12">
        <v>2306</v>
      </c>
      <c r="M129" s="15">
        <f>'Messy Data'!$L129/'Messy Data'!$K129</f>
        <v>1.7724418345464746E-2</v>
      </c>
      <c r="N129" s="11">
        <v>122</v>
      </c>
      <c r="O129" s="11">
        <v>29032.52</v>
      </c>
      <c r="P129" s="13">
        <f>'Messy Data'!$O129/'Messy Data'!$J129</f>
        <v>6.2814439792728178</v>
      </c>
      <c r="Q129" s="11">
        <f>'Messy Data'!$J129/'Messy Data'!$N129</f>
        <v>37.884836065573772</v>
      </c>
      <c r="R129" s="10" t="s">
        <v>67</v>
      </c>
    </row>
    <row r="130" spans="1:18" x14ac:dyDescent="0.25">
      <c r="A130" s="8" t="s">
        <v>216</v>
      </c>
      <c r="B130" s="9">
        <v>46079</v>
      </c>
      <c r="C130" s="10" t="s">
        <v>63</v>
      </c>
      <c r="D130" s="10" t="s">
        <v>84</v>
      </c>
      <c r="E130" s="10" t="s">
        <v>39</v>
      </c>
      <c r="F130" s="10" t="s">
        <v>48</v>
      </c>
      <c r="G130" s="10" t="s">
        <v>66</v>
      </c>
      <c r="H130" s="10"/>
      <c r="I130" s="11">
        <v>1141.95</v>
      </c>
      <c r="J130" s="11">
        <v>1141.95</v>
      </c>
      <c r="K130" s="12">
        <v>46758</v>
      </c>
      <c r="L130" s="12">
        <v>1119</v>
      </c>
      <c r="M130" s="15">
        <f>'Messy Data'!$L130/'Messy Data'!$K130</f>
        <v>2.393173360708328E-2</v>
      </c>
      <c r="N130" s="11">
        <v>43</v>
      </c>
      <c r="O130" s="11">
        <v>5669.99</v>
      </c>
      <c r="P130" s="13">
        <f>'Messy Data'!$O130/'Messy Data'!$J130</f>
        <v>4.9651823635010288</v>
      </c>
      <c r="Q130" s="11">
        <f>'Messy Data'!$J130/'Messy Data'!$N130</f>
        <v>26.556976744186048</v>
      </c>
      <c r="R130" s="10" t="s">
        <v>50</v>
      </c>
    </row>
    <row r="131" spans="1:18" x14ac:dyDescent="0.25">
      <c r="A131" s="8" t="s">
        <v>217</v>
      </c>
      <c r="B131" s="9">
        <v>46079</v>
      </c>
      <c r="C131" s="10" t="s">
        <v>94</v>
      </c>
      <c r="D131" s="10" t="s">
        <v>108</v>
      </c>
      <c r="E131" s="10" t="s">
        <v>39</v>
      </c>
      <c r="F131" s="10" t="s">
        <v>81</v>
      </c>
      <c r="G131" s="10" t="s">
        <v>75</v>
      </c>
      <c r="H131" s="10"/>
      <c r="I131" s="11">
        <v>1560.26</v>
      </c>
      <c r="J131" s="11">
        <v>411.14</v>
      </c>
      <c r="K131" s="12">
        <v>32994</v>
      </c>
      <c r="L131" s="12">
        <v>674</v>
      </c>
      <c r="M131" s="15">
        <f>'Messy Data'!$L131/'Messy Data'!$K131</f>
        <v>2.0427956598169365E-2</v>
      </c>
      <c r="N131" s="11">
        <v>18</v>
      </c>
      <c r="O131" s="11">
        <v>724.32</v>
      </c>
      <c r="P131" s="13">
        <f>'Messy Data'!$O131/'Messy Data'!$J131</f>
        <v>1.7617356618183588</v>
      </c>
      <c r="Q131" s="11">
        <f>'Messy Data'!$J131/'Messy Data'!$N131</f>
        <v>22.841111111111111</v>
      </c>
      <c r="R131" s="10" t="s">
        <v>50</v>
      </c>
    </row>
    <row r="132" spans="1:18" x14ac:dyDescent="0.25">
      <c r="A132" s="8" t="s">
        <v>218</v>
      </c>
      <c r="B132" s="9">
        <v>46079</v>
      </c>
      <c r="C132" s="10" t="s">
        <v>94</v>
      </c>
      <c r="D132" s="10" t="s">
        <v>110</v>
      </c>
      <c r="E132" s="10" t="s">
        <v>65</v>
      </c>
      <c r="F132" s="10" t="s">
        <v>54</v>
      </c>
      <c r="G132" s="10" t="s">
        <v>55</v>
      </c>
      <c r="H132" s="10"/>
      <c r="I132" s="11">
        <v>4639.1000000000004</v>
      </c>
      <c r="J132" s="11">
        <v>4639.1000000000004</v>
      </c>
      <c r="K132" s="12">
        <v>122060</v>
      </c>
      <c r="L132" s="12">
        <v>5605</v>
      </c>
      <c r="M132" s="15">
        <f>'Messy Data'!$L132/'Messy Data'!$K132</f>
        <v>4.5920039324922168E-2</v>
      </c>
      <c r="N132" s="11">
        <v>151</v>
      </c>
      <c r="O132" s="11">
        <v>4845.08</v>
      </c>
      <c r="P132" s="13">
        <f>'Messy Data'!$O132/'Messy Data'!$J132</f>
        <v>1.0444008536138474</v>
      </c>
      <c r="Q132" s="11">
        <f>'Messy Data'!$J132/'Messy Data'!$N132</f>
        <v>30.722516556291392</v>
      </c>
      <c r="R132" s="10" t="s">
        <v>56</v>
      </c>
    </row>
    <row r="133" spans="1:18" x14ac:dyDescent="0.25">
      <c r="A133" s="8" t="s">
        <v>219</v>
      </c>
      <c r="B133" s="9">
        <v>46079</v>
      </c>
      <c r="C133" s="10" t="s">
        <v>94</v>
      </c>
      <c r="D133" s="10" t="s">
        <v>84</v>
      </c>
      <c r="E133" s="10" t="s">
        <v>39</v>
      </c>
      <c r="F133" s="10" t="s">
        <v>87</v>
      </c>
      <c r="G133" s="10" t="s">
        <v>69</v>
      </c>
      <c r="H133" s="10"/>
      <c r="I133" s="11">
        <v>2435.85</v>
      </c>
      <c r="J133" s="11">
        <v>2435.85</v>
      </c>
      <c r="K133" s="12">
        <v>129440</v>
      </c>
      <c r="L133" s="12">
        <v>6897</v>
      </c>
      <c r="M133" s="15">
        <f>'Messy Data'!$L133/'Messy Data'!$K133</f>
        <v>5.328337453646477E-2</v>
      </c>
      <c r="N133" s="11">
        <v>140</v>
      </c>
      <c r="O133" s="11">
        <v>6334.82</v>
      </c>
      <c r="P133" s="13">
        <f>'Messy Data'!$O133/'Messy Data'!$J133</f>
        <v>2.6006609602397521</v>
      </c>
      <c r="Q133" s="11">
        <f>'Messy Data'!$J133/'Messy Data'!$N133</f>
        <v>17.39892857142857</v>
      </c>
      <c r="R133" s="10" t="s">
        <v>67</v>
      </c>
    </row>
    <row r="134" spans="1:18" x14ac:dyDescent="0.25">
      <c r="A134" s="8" t="s">
        <v>220</v>
      </c>
      <c r="B134" s="9">
        <v>46079</v>
      </c>
      <c r="C134" s="10" t="s">
        <v>52</v>
      </c>
      <c r="D134" s="10" t="s">
        <v>112</v>
      </c>
      <c r="E134" s="10" t="s">
        <v>72</v>
      </c>
      <c r="F134" s="10" t="s">
        <v>87</v>
      </c>
      <c r="G134" s="10" t="s">
        <v>55</v>
      </c>
      <c r="H134" s="10"/>
      <c r="I134" s="11">
        <v>4706.9799999999996</v>
      </c>
      <c r="J134" s="11">
        <v>197.54</v>
      </c>
      <c r="K134" s="12">
        <v>25074</v>
      </c>
      <c r="L134" s="12">
        <v>766</v>
      </c>
      <c r="M134" s="15">
        <f>'Messy Data'!$L134/'Messy Data'!$K134</f>
        <v>3.0549573263141103E-2</v>
      </c>
      <c r="N134" s="11">
        <v>131</v>
      </c>
      <c r="O134" s="11">
        <v>12494.37</v>
      </c>
      <c r="P134" s="13">
        <f>'Messy Data'!$O134/'Messy Data'!$J134</f>
        <v>63.249822820694547</v>
      </c>
      <c r="Q134" s="11">
        <f>'Messy Data'!$J134/'Messy Data'!$N134</f>
        <v>1.5079389312977098</v>
      </c>
      <c r="R134" s="10" t="s">
        <v>56</v>
      </c>
    </row>
    <row r="135" spans="1:18" x14ac:dyDescent="0.25">
      <c r="A135" s="8" t="s">
        <v>221</v>
      </c>
      <c r="B135" s="9">
        <v>46080</v>
      </c>
      <c r="C135" s="10" t="s">
        <v>78</v>
      </c>
      <c r="D135" s="10" t="s">
        <v>86</v>
      </c>
      <c r="E135" s="10" t="s">
        <v>72</v>
      </c>
      <c r="F135" s="10" t="s">
        <v>87</v>
      </c>
      <c r="G135" s="10" t="s">
        <v>69</v>
      </c>
      <c r="H135" s="10"/>
      <c r="I135" s="11">
        <v>4411.03</v>
      </c>
      <c r="J135" s="11">
        <v>388.02</v>
      </c>
      <c r="K135" s="12">
        <v>5772</v>
      </c>
      <c r="L135" s="12">
        <v>223</v>
      </c>
      <c r="M135" s="15">
        <f>'Messy Data'!$L135/'Messy Data'!$K135</f>
        <v>3.8634788634788635E-2</v>
      </c>
      <c r="N135" s="11">
        <v>6</v>
      </c>
      <c r="O135" s="11">
        <v>812.42</v>
      </c>
      <c r="P135" s="13">
        <f>'Messy Data'!$O135/'Messy Data'!$J135</f>
        <v>2.0937580537085716</v>
      </c>
      <c r="Q135" s="11">
        <f>'Messy Data'!$J135/'Messy Data'!$N135</f>
        <v>64.67</v>
      </c>
      <c r="R135" s="10" t="s">
        <v>50</v>
      </c>
    </row>
    <row r="136" spans="1:18" x14ac:dyDescent="0.25">
      <c r="A136" s="8" t="s">
        <v>222</v>
      </c>
      <c r="B136" s="9">
        <v>46080</v>
      </c>
      <c r="C136" s="10" t="s">
        <v>45</v>
      </c>
      <c r="D136" s="10" t="s">
        <v>137</v>
      </c>
      <c r="E136" s="10" t="s">
        <v>47</v>
      </c>
      <c r="F136" s="10" t="s">
        <v>87</v>
      </c>
      <c r="G136" s="10" t="s">
        <v>69</v>
      </c>
      <c r="H136" s="10"/>
      <c r="I136" s="11">
        <v>3909.4</v>
      </c>
      <c r="J136" s="11">
        <v>287.04000000000002</v>
      </c>
      <c r="K136" s="12">
        <v>117470</v>
      </c>
      <c r="L136" s="12">
        <v>1196</v>
      </c>
      <c r="M136" s="15">
        <f>'Messy Data'!$L136/'Messy Data'!$K136</f>
        <v>1.018132289095088E-2</v>
      </c>
      <c r="N136" s="11">
        <v>23</v>
      </c>
      <c r="O136" s="11">
        <v>3938.61</v>
      </c>
      <c r="P136" s="13">
        <f>'Messy Data'!$O136/'Messy Data'!$J136</f>
        <v>13.721467391304348</v>
      </c>
      <c r="Q136" s="11">
        <f>'Messy Data'!$J136/'Messy Data'!$N136</f>
        <v>12.48</v>
      </c>
      <c r="R136" s="10" t="s">
        <v>67</v>
      </c>
    </row>
    <row r="137" spans="1:18" x14ac:dyDescent="0.25">
      <c r="A137" s="8" t="s">
        <v>223</v>
      </c>
      <c r="B137" s="9">
        <v>46080</v>
      </c>
      <c r="C137" s="10" t="s">
        <v>52</v>
      </c>
      <c r="D137" s="10" t="s">
        <v>53</v>
      </c>
      <c r="E137" s="10" t="s">
        <v>65</v>
      </c>
      <c r="F137" s="10" t="s">
        <v>81</v>
      </c>
      <c r="G137" s="10" t="s">
        <v>66</v>
      </c>
      <c r="H137" s="10"/>
      <c r="I137" s="11">
        <v>428.21</v>
      </c>
      <c r="J137" s="11">
        <v>94.21</v>
      </c>
      <c r="K137" s="12">
        <v>20307</v>
      </c>
      <c r="L137" s="12">
        <v>205</v>
      </c>
      <c r="M137" s="15">
        <f>'Messy Data'!$L137/'Messy Data'!$K137</f>
        <v>1.0095041118826021E-2</v>
      </c>
      <c r="N137" s="11">
        <v>19</v>
      </c>
      <c r="O137" s="11">
        <v>3870.79</v>
      </c>
      <c r="P137" s="13">
        <f>'Messy Data'!$O137/'Messy Data'!$J137</f>
        <v>41.086827300711178</v>
      </c>
      <c r="Q137" s="11">
        <f>'Messy Data'!$J137/'Messy Data'!$N137</f>
        <v>4.9584210526315786</v>
      </c>
      <c r="R137" s="10" t="s">
        <v>67</v>
      </c>
    </row>
    <row r="138" spans="1:18" x14ac:dyDescent="0.25">
      <c r="A138" s="8" t="s">
        <v>224</v>
      </c>
      <c r="B138" s="9">
        <v>46080</v>
      </c>
      <c r="C138" s="10" t="s">
        <v>104</v>
      </c>
      <c r="D138" s="10" t="s">
        <v>84</v>
      </c>
      <c r="E138" s="10" t="s">
        <v>39</v>
      </c>
      <c r="F138" s="10" t="s">
        <v>54</v>
      </c>
      <c r="G138" s="10" t="s">
        <v>75</v>
      </c>
      <c r="H138" s="10"/>
      <c r="I138" s="11">
        <v>3893.17</v>
      </c>
      <c r="J138" s="11">
        <v>3893.17</v>
      </c>
      <c r="K138" s="12">
        <v>146207</v>
      </c>
      <c r="L138" s="12">
        <v>6669</v>
      </c>
      <c r="M138" s="15">
        <f>'Messy Data'!$L138/'Messy Data'!$K138</f>
        <v>4.5613411122586468E-2</v>
      </c>
      <c r="N138" s="11">
        <v>444</v>
      </c>
      <c r="O138" s="11">
        <v>104950.13</v>
      </c>
      <c r="P138" s="13">
        <f>'Messy Data'!$O138/'Messy Data'!$J138</f>
        <v>26.957499929363475</v>
      </c>
      <c r="Q138" s="11">
        <f>'Messy Data'!$J138/'Messy Data'!$N138</f>
        <v>8.7684009009009003</v>
      </c>
      <c r="R138" s="10" t="s">
        <v>67</v>
      </c>
    </row>
    <row r="139" spans="1:18" x14ac:dyDescent="0.25">
      <c r="A139" s="8" t="s">
        <v>225</v>
      </c>
      <c r="B139" s="9">
        <v>46081</v>
      </c>
      <c r="C139" s="10" t="s">
        <v>63</v>
      </c>
      <c r="D139" s="10" t="s">
        <v>53</v>
      </c>
      <c r="E139" s="10" t="s">
        <v>39</v>
      </c>
      <c r="F139" s="10" t="s">
        <v>59</v>
      </c>
      <c r="G139" s="10" t="s">
        <v>55</v>
      </c>
      <c r="H139" s="10"/>
      <c r="I139" s="11">
        <v>1178.1400000000001</v>
      </c>
      <c r="J139" s="11">
        <v>1178.1400000000001</v>
      </c>
      <c r="K139" s="12">
        <v>40288</v>
      </c>
      <c r="L139" s="12">
        <v>341</v>
      </c>
      <c r="M139" s="15">
        <f>'Messy Data'!$L139/'Messy Data'!$K139</f>
        <v>8.4640587768069903E-3</v>
      </c>
      <c r="N139" s="11">
        <v>24</v>
      </c>
      <c r="O139" s="11">
        <v>5669.77</v>
      </c>
      <c r="P139" s="13">
        <f>'Messy Data'!$O139/'Messy Data'!$J139</f>
        <v>4.8124755971276754</v>
      </c>
      <c r="Q139" s="11">
        <f>'Messy Data'!$J139/'Messy Data'!$N139</f>
        <v>49.089166666666671</v>
      </c>
      <c r="R139" s="10" t="s">
        <v>56</v>
      </c>
    </row>
    <row r="140" spans="1:18" x14ac:dyDescent="0.25">
      <c r="A140" s="8" t="s">
        <v>226</v>
      </c>
      <c r="B140" s="9">
        <v>46081</v>
      </c>
      <c r="C140" s="10" t="s">
        <v>78</v>
      </c>
      <c r="D140" s="10" t="s">
        <v>90</v>
      </c>
      <c r="E140" s="10" t="s">
        <v>72</v>
      </c>
      <c r="F140" s="10" t="s">
        <v>81</v>
      </c>
      <c r="G140" s="10" t="s">
        <v>75</v>
      </c>
      <c r="H140" s="10"/>
      <c r="I140" s="11">
        <v>1386.78</v>
      </c>
      <c r="J140" s="11">
        <v>823.86</v>
      </c>
      <c r="K140" s="12">
        <v>21356</v>
      </c>
      <c r="L140" s="12">
        <v>398</v>
      </c>
      <c r="M140" s="15">
        <f>'Messy Data'!$L140/'Messy Data'!$K140</f>
        <v>1.8636448773178497E-2</v>
      </c>
      <c r="N140" s="11">
        <v>10</v>
      </c>
      <c r="O140" s="11">
        <v>568.65</v>
      </c>
      <c r="P140" s="13">
        <f>'Messy Data'!$O140/'Messy Data'!$J140</f>
        <v>0.69022649479280451</v>
      </c>
      <c r="Q140" s="11">
        <f>'Messy Data'!$J140/'Messy Data'!$N140</f>
        <v>82.385999999999996</v>
      </c>
      <c r="R140" s="10" t="s">
        <v>50</v>
      </c>
    </row>
    <row r="141" spans="1:18" x14ac:dyDescent="0.25">
      <c r="A141" s="8" t="s">
        <v>227</v>
      </c>
      <c r="B141" s="9">
        <v>46081</v>
      </c>
      <c r="C141" s="10" t="s">
        <v>94</v>
      </c>
      <c r="D141" s="10" t="s">
        <v>53</v>
      </c>
      <c r="E141" s="10" t="s">
        <v>65</v>
      </c>
      <c r="F141" s="10" t="s">
        <v>54</v>
      </c>
      <c r="G141" s="10" t="s">
        <v>66</v>
      </c>
      <c r="H141" s="10"/>
      <c r="I141" s="11">
        <v>2530.58</v>
      </c>
      <c r="J141" s="11">
        <v>2530.58</v>
      </c>
      <c r="K141" s="12">
        <v>96495</v>
      </c>
      <c r="L141" s="12">
        <v>4758</v>
      </c>
      <c r="M141" s="15">
        <f>'Messy Data'!$L141/'Messy Data'!$K141</f>
        <v>4.930825431369501E-2</v>
      </c>
      <c r="N141" s="11">
        <v>70</v>
      </c>
      <c r="O141" s="11">
        <v>6565.4</v>
      </c>
      <c r="P141" s="13">
        <f>'Messy Data'!$O141/'Messy Data'!$J141</f>
        <v>2.5944249934797554</v>
      </c>
      <c r="Q141" s="11">
        <f>'Messy Data'!$J141/'Messy Data'!$N141</f>
        <v>36.151142857142858</v>
      </c>
      <c r="R141" s="10" t="s">
        <v>50</v>
      </c>
    </row>
    <row r="142" spans="1:18" x14ac:dyDescent="0.25">
      <c r="A142" s="8" t="s">
        <v>228</v>
      </c>
      <c r="B142" s="9">
        <v>46081</v>
      </c>
      <c r="C142" s="10" t="s">
        <v>52</v>
      </c>
      <c r="D142" s="10" t="s">
        <v>143</v>
      </c>
      <c r="E142" s="10" t="s">
        <v>65</v>
      </c>
      <c r="F142" s="10" t="s">
        <v>87</v>
      </c>
      <c r="G142" s="10" t="s">
        <v>55</v>
      </c>
      <c r="H142" s="10"/>
      <c r="I142" s="11">
        <v>4298.62</v>
      </c>
      <c r="J142" s="11">
        <v>121.13</v>
      </c>
      <c r="K142" s="12">
        <v>19981</v>
      </c>
      <c r="L142" s="12">
        <v>340</v>
      </c>
      <c r="M142" s="15">
        <f>'Messy Data'!$L142/'Messy Data'!$K142</f>
        <v>1.7016165357089236E-2</v>
      </c>
      <c r="N142" s="11">
        <v>49</v>
      </c>
      <c r="O142" s="11">
        <v>7617.16</v>
      </c>
      <c r="P142" s="13">
        <f>'Messy Data'!$O142/'Messy Data'!$J142</f>
        <v>62.884174027903903</v>
      </c>
      <c r="Q142" s="11">
        <f>'Messy Data'!$J142/'Messy Data'!$N142</f>
        <v>2.4720408163265306</v>
      </c>
      <c r="R142" s="10" t="s">
        <v>67</v>
      </c>
    </row>
    <row r="143" spans="1:18" x14ac:dyDescent="0.25">
      <c r="A143" s="8" t="s">
        <v>229</v>
      </c>
      <c r="B143" s="9">
        <v>46081</v>
      </c>
      <c r="C143" s="10" t="s">
        <v>63</v>
      </c>
      <c r="D143" s="10" t="s">
        <v>92</v>
      </c>
      <c r="E143" s="10" t="s">
        <v>39</v>
      </c>
      <c r="F143" s="10" t="s">
        <v>54</v>
      </c>
      <c r="G143" s="10" t="s">
        <v>49</v>
      </c>
      <c r="H143" s="10"/>
      <c r="I143" s="11">
        <v>727</v>
      </c>
      <c r="J143" s="11">
        <v>727</v>
      </c>
      <c r="K143" s="12">
        <v>114844</v>
      </c>
      <c r="L143" s="12">
        <v>1086</v>
      </c>
      <c r="M143" s="15">
        <f>'Messy Data'!$L143/'Messy Data'!$K143</f>
        <v>9.4563059454564457E-3</v>
      </c>
      <c r="N143" s="11">
        <v>60</v>
      </c>
      <c r="O143" s="11">
        <v>5677.39</v>
      </c>
      <c r="P143" s="13">
        <f>'Messy Data'!$O143/'Messy Data'!$J143</f>
        <v>7.8093397524071531</v>
      </c>
      <c r="Q143" s="11">
        <f>'Messy Data'!$J143/'Messy Data'!$N143</f>
        <v>12.116666666666667</v>
      </c>
      <c r="R143" s="10" t="s">
        <v>67</v>
      </c>
    </row>
    <row r="144" spans="1:18" x14ac:dyDescent="0.25">
      <c r="A144" s="8" t="s">
        <v>230</v>
      </c>
      <c r="B144" s="9">
        <v>46081</v>
      </c>
      <c r="C144" s="10" t="s">
        <v>94</v>
      </c>
      <c r="D144" s="10" t="s">
        <v>95</v>
      </c>
      <c r="E144" s="10" t="s">
        <v>65</v>
      </c>
      <c r="F144" s="10" t="s">
        <v>48</v>
      </c>
      <c r="G144" s="10" t="s">
        <v>49</v>
      </c>
      <c r="H144" s="10"/>
      <c r="I144" s="11">
        <v>623.44000000000005</v>
      </c>
      <c r="J144" s="11">
        <v>623.44000000000005</v>
      </c>
      <c r="K144" s="12">
        <v>124509</v>
      </c>
      <c r="L144" s="12">
        <v>3819</v>
      </c>
      <c r="M144" s="15">
        <f>'Messy Data'!$L144/'Messy Data'!$K144</f>
        <v>3.0672481507360915E-2</v>
      </c>
      <c r="N144" s="11">
        <v>34</v>
      </c>
      <c r="O144" s="11">
        <v>1515.98</v>
      </c>
      <c r="P144" s="13">
        <f>'Messy Data'!$O144/'Messy Data'!$J144</f>
        <v>2.4316373668677018</v>
      </c>
      <c r="Q144" s="11">
        <f>'Messy Data'!$J144/'Messy Data'!$N144</f>
        <v>18.336470588235297</v>
      </c>
      <c r="R144" s="10" t="s">
        <v>67</v>
      </c>
    </row>
    <row r="145" spans="1:18" x14ac:dyDescent="0.25">
      <c r="A145" s="8" t="s">
        <v>231</v>
      </c>
      <c r="B145" s="9">
        <v>46081</v>
      </c>
      <c r="C145" s="10" t="s">
        <v>104</v>
      </c>
      <c r="D145" s="10" t="s">
        <v>147</v>
      </c>
      <c r="E145" s="10" t="s">
        <v>39</v>
      </c>
      <c r="F145" s="10" t="s">
        <v>87</v>
      </c>
      <c r="G145" s="10" t="s">
        <v>66</v>
      </c>
      <c r="H145" s="10"/>
      <c r="I145" s="11">
        <v>4569.59</v>
      </c>
      <c r="J145" s="11">
        <v>4569.59</v>
      </c>
      <c r="K145" s="12">
        <v>102641</v>
      </c>
      <c r="L145" s="12">
        <v>6078</v>
      </c>
      <c r="M145" s="15">
        <f>'Messy Data'!$L145/'Messy Data'!$K145</f>
        <v>5.9216102726980448E-2</v>
      </c>
      <c r="N145" s="11">
        <v>132</v>
      </c>
      <c r="O145" s="11">
        <v>86900.07</v>
      </c>
      <c r="P145" s="13">
        <f>'Messy Data'!$O145/'Messy Data'!$J145</f>
        <v>19.017038727763325</v>
      </c>
      <c r="Q145" s="11">
        <f>'Messy Data'!$J145/'Messy Data'!$N145</f>
        <v>34.61810606060606</v>
      </c>
      <c r="R145" s="10" t="s">
        <v>50</v>
      </c>
    </row>
    <row r="146" spans="1:18" x14ac:dyDescent="0.25">
      <c r="A146" s="8" t="s">
        <v>232</v>
      </c>
      <c r="B146" s="9">
        <v>46082</v>
      </c>
      <c r="C146" s="10" t="s">
        <v>63</v>
      </c>
      <c r="D146" s="10" t="s">
        <v>202</v>
      </c>
      <c r="E146" s="10" t="s">
        <v>39</v>
      </c>
      <c r="F146" s="10" t="s">
        <v>81</v>
      </c>
      <c r="G146" s="10" t="s">
        <v>49</v>
      </c>
      <c r="H146" s="10"/>
      <c r="I146" s="11">
        <v>572.9</v>
      </c>
      <c r="J146" s="11">
        <v>572.9</v>
      </c>
      <c r="K146" s="12">
        <v>84662</v>
      </c>
      <c r="L146" s="12">
        <v>1588</v>
      </c>
      <c r="M146" s="15">
        <f>'Messy Data'!$L146/'Messy Data'!$K146</f>
        <v>1.8756939358862298E-2</v>
      </c>
      <c r="N146" s="11">
        <v>141</v>
      </c>
      <c r="O146" s="11">
        <v>15074.61</v>
      </c>
      <c r="P146" s="13">
        <f>'Messy Data'!$O146/'Messy Data'!$J146</f>
        <v>26.31281200907663</v>
      </c>
      <c r="Q146" s="11">
        <f>'Messy Data'!$J146/'Messy Data'!$N146</f>
        <v>4.0631205673758863</v>
      </c>
      <c r="R146" s="10" t="s">
        <v>56</v>
      </c>
    </row>
    <row r="147" spans="1:18" x14ac:dyDescent="0.25">
      <c r="A147" s="8" t="s">
        <v>233</v>
      </c>
      <c r="B147" s="9">
        <v>46082</v>
      </c>
      <c r="C147" s="10" t="s">
        <v>78</v>
      </c>
      <c r="D147" s="10" t="s">
        <v>121</v>
      </c>
      <c r="E147" s="10" t="s">
        <v>47</v>
      </c>
      <c r="F147" s="10" t="s">
        <v>48</v>
      </c>
      <c r="G147" s="10" t="s">
        <v>55</v>
      </c>
      <c r="H147" s="10"/>
      <c r="I147" s="11">
        <v>1442.96</v>
      </c>
      <c r="J147" s="11">
        <v>756.36</v>
      </c>
      <c r="K147" s="12">
        <v>23722</v>
      </c>
      <c r="L147" s="12">
        <v>396</v>
      </c>
      <c r="M147" s="15">
        <f>'Messy Data'!$L147/'Messy Data'!$K147</f>
        <v>1.6693364809038023E-2</v>
      </c>
      <c r="N147" s="11">
        <v>17</v>
      </c>
      <c r="O147" s="11">
        <v>1816.6</v>
      </c>
      <c r="P147" s="13">
        <f>'Messy Data'!$O147/'Messy Data'!$J147</f>
        <v>2.4017663546459356</v>
      </c>
      <c r="Q147" s="11">
        <f>'Messy Data'!$J147/'Messy Data'!$N147</f>
        <v>44.491764705882353</v>
      </c>
      <c r="R147" s="10" t="s">
        <v>56</v>
      </c>
    </row>
    <row r="148" spans="1:18" x14ac:dyDescent="0.25">
      <c r="A148" s="8" t="s">
        <v>234</v>
      </c>
      <c r="B148" s="9">
        <v>46082</v>
      </c>
      <c r="C148" s="10" t="s">
        <v>45</v>
      </c>
      <c r="D148" s="10" t="s">
        <v>71</v>
      </c>
      <c r="E148" s="10" t="s">
        <v>72</v>
      </c>
      <c r="F148" s="10" t="s">
        <v>54</v>
      </c>
      <c r="G148" s="10" t="s">
        <v>75</v>
      </c>
      <c r="H148" s="10"/>
      <c r="I148" s="11">
        <v>569.25</v>
      </c>
      <c r="J148" s="11">
        <v>427.72</v>
      </c>
      <c r="K148" s="12">
        <v>74085</v>
      </c>
      <c r="L148" s="12">
        <v>2516</v>
      </c>
      <c r="M148" s="15">
        <f>'Messy Data'!$L148/'Messy Data'!$K148</f>
        <v>3.3960990753863808E-2</v>
      </c>
      <c r="N148" s="11">
        <v>45</v>
      </c>
      <c r="O148" s="11">
        <v>6513.1</v>
      </c>
      <c r="P148" s="13">
        <f>'Messy Data'!$O148/'Messy Data'!$J148</f>
        <v>15.227485270737866</v>
      </c>
      <c r="Q148" s="11">
        <f>'Messy Data'!$J148/'Messy Data'!$N148</f>
        <v>9.5048888888888889</v>
      </c>
      <c r="R148" s="10" t="s">
        <v>67</v>
      </c>
    </row>
    <row r="149" spans="1:18" x14ac:dyDescent="0.25">
      <c r="A149" s="8" t="s">
        <v>235</v>
      </c>
      <c r="B149" s="9">
        <v>46082</v>
      </c>
      <c r="C149" s="10" t="s">
        <v>45</v>
      </c>
      <c r="D149" s="10" t="s">
        <v>46</v>
      </c>
      <c r="E149" s="10" t="s">
        <v>58</v>
      </c>
      <c r="F149" s="10" t="s">
        <v>59</v>
      </c>
      <c r="G149" s="10" t="s">
        <v>55</v>
      </c>
      <c r="H149" s="10"/>
      <c r="I149" s="11">
        <v>4944.09</v>
      </c>
      <c r="J149" s="11">
        <v>450.4</v>
      </c>
      <c r="K149" s="12">
        <v>109584</v>
      </c>
      <c r="L149" s="12">
        <v>2815</v>
      </c>
      <c r="M149" s="15">
        <f>'Messy Data'!$L149/'Messy Data'!$K149</f>
        <v>2.5688056650605928E-2</v>
      </c>
      <c r="N149" s="11">
        <v>28</v>
      </c>
      <c r="O149" s="11">
        <v>2256.92</v>
      </c>
      <c r="P149" s="13">
        <f>'Messy Data'!$O149/'Messy Data'!$J149</f>
        <v>5.0109236234458265</v>
      </c>
      <c r="Q149" s="11">
        <f>'Messy Data'!$J149/'Messy Data'!$N149</f>
        <v>16.085714285714285</v>
      </c>
      <c r="R149" s="10" t="s">
        <v>56</v>
      </c>
    </row>
    <row r="150" spans="1:18" x14ac:dyDescent="0.25">
      <c r="A150" s="8" t="s">
        <v>236</v>
      </c>
      <c r="B150" s="9">
        <v>46082</v>
      </c>
      <c r="C150" s="10" t="s">
        <v>52</v>
      </c>
      <c r="D150" s="10" t="s">
        <v>237</v>
      </c>
      <c r="E150" s="10" t="s">
        <v>39</v>
      </c>
      <c r="F150" s="10" t="s">
        <v>59</v>
      </c>
      <c r="G150" s="10" t="s">
        <v>75</v>
      </c>
      <c r="H150" s="10"/>
      <c r="I150" s="11">
        <v>4881.41</v>
      </c>
      <c r="J150" s="11">
        <v>230.29</v>
      </c>
      <c r="K150" s="12">
        <v>23459</v>
      </c>
      <c r="L150" s="12">
        <v>927</v>
      </c>
      <c r="M150" s="15">
        <f>'Messy Data'!$L150/'Messy Data'!$K150</f>
        <v>3.951575088452193E-2</v>
      </c>
      <c r="N150" s="11">
        <v>102</v>
      </c>
      <c r="O150" s="11">
        <v>14028.52</v>
      </c>
      <c r="P150" s="13">
        <f>'Messy Data'!$O150/'Messy Data'!$J150</f>
        <v>60.916757132311439</v>
      </c>
      <c r="Q150" s="11">
        <f>'Messy Data'!$J150/'Messy Data'!$N150</f>
        <v>2.2577450980392157</v>
      </c>
      <c r="R150" s="10" t="s">
        <v>67</v>
      </c>
    </row>
    <row r="151" spans="1:18" x14ac:dyDescent="0.25">
      <c r="A151" s="8" t="s">
        <v>238</v>
      </c>
      <c r="B151" s="9">
        <v>46082</v>
      </c>
      <c r="C151" s="10" t="s">
        <v>52</v>
      </c>
      <c r="D151" s="10" t="s">
        <v>61</v>
      </c>
      <c r="E151" s="10" t="s">
        <v>72</v>
      </c>
      <c r="F151" s="10" t="s">
        <v>87</v>
      </c>
      <c r="G151" s="10" t="s">
        <v>75</v>
      </c>
      <c r="H151" s="10"/>
      <c r="I151" s="11">
        <v>2173.29</v>
      </c>
      <c r="J151" s="11">
        <v>118.35</v>
      </c>
      <c r="K151" s="12">
        <v>8193</v>
      </c>
      <c r="L151" s="12">
        <v>212</v>
      </c>
      <c r="M151" s="15">
        <f>'Messy Data'!$L151/'Messy Data'!$K151</f>
        <v>2.5875747589405591E-2</v>
      </c>
      <c r="N151" s="11">
        <v>20</v>
      </c>
      <c r="O151" s="11">
        <v>1937.97</v>
      </c>
      <c r="P151" s="13">
        <f>'Messy Data'!$O151/'Messy Data'!$J151</f>
        <v>16.374904942965781</v>
      </c>
      <c r="Q151" s="11">
        <f>'Messy Data'!$J151/'Messy Data'!$N151</f>
        <v>5.9174999999999995</v>
      </c>
      <c r="R151" s="10" t="s">
        <v>50</v>
      </c>
    </row>
    <row r="152" spans="1:18" x14ac:dyDescent="0.25">
      <c r="A152" s="8" t="s">
        <v>239</v>
      </c>
      <c r="B152" s="9">
        <v>46082</v>
      </c>
      <c r="C152" s="10" t="s">
        <v>104</v>
      </c>
      <c r="D152" s="10" t="s">
        <v>179</v>
      </c>
      <c r="E152" s="10" t="s">
        <v>58</v>
      </c>
      <c r="F152" s="10" t="s">
        <v>87</v>
      </c>
      <c r="G152" s="10" t="s">
        <v>66</v>
      </c>
      <c r="H152" s="10"/>
      <c r="I152" s="11">
        <v>2271.4299999999998</v>
      </c>
      <c r="J152" s="11">
        <v>2271.4299999999998</v>
      </c>
      <c r="K152" s="12">
        <v>62613</v>
      </c>
      <c r="L152" s="12">
        <v>2028</v>
      </c>
      <c r="M152" s="15">
        <f>'Messy Data'!$L152/'Messy Data'!$K152</f>
        <v>3.2389439892674045E-2</v>
      </c>
      <c r="N152" s="11">
        <v>99</v>
      </c>
      <c r="O152" s="11">
        <v>71861.66</v>
      </c>
      <c r="P152" s="13">
        <f>'Messy Data'!$O152/'Messy Data'!$J152</f>
        <v>31.637188907428364</v>
      </c>
      <c r="Q152" s="11">
        <f>'Messy Data'!$J152/'Messy Data'!$N152</f>
        <v>22.94373737373737</v>
      </c>
      <c r="R152" s="10" t="s">
        <v>50</v>
      </c>
    </row>
    <row r="153" spans="1:18" x14ac:dyDescent="0.25">
      <c r="A153" s="8" t="s">
        <v>240</v>
      </c>
      <c r="B153" s="9">
        <v>46083</v>
      </c>
      <c r="C153" s="10" t="s">
        <v>63</v>
      </c>
      <c r="D153" s="10" t="s">
        <v>64</v>
      </c>
      <c r="E153" s="10" t="s">
        <v>65</v>
      </c>
      <c r="F153" s="10" t="s">
        <v>54</v>
      </c>
      <c r="G153" s="10" t="s">
        <v>75</v>
      </c>
      <c r="H153" s="10"/>
      <c r="I153" s="11">
        <v>920.95</v>
      </c>
      <c r="J153" s="11">
        <v>920.95</v>
      </c>
      <c r="K153" s="12">
        <v>139409</v>
      </c>
      <c r="L153" s="12">
        <v>5654</v>
      </c>
      <c r="M153" s="15">
        <f>'Messy Data'!$L153/'Messy Data'!$K153</f>
        <v>4.0556922436858454E-2</v>
      </c>
      <c r="N153" s="11">
        <v>226</v>
      </c>
      <c r="O153" s="11">
        <v>51538.91</v>
      </c>
      <c r="P153" s="13">
        <f>'Messy Data'!$O153/'Messy Data'!$J153</f>
        <v>55.962766708290353</v>
      </c>
      <c r="Q153" s="11">
        <f>'Messy Data'!$J153/'Messy Data'!$N153</f>
        <v>4.0750000000000002</v>
      </c>
      <c r="R153" s="10" t="s">
        <v>56</v>
      </c>
    </row>
    <row r="154" spans="1:18" x14ac:dyDescent="0.25">
      <c r="A154" s="8" t="s">
        <v>241</v>
      </c>
      <c r="B154" s="9">
        <v>46083</v>
      </c>
      <c r="C154" s="10" t="s">
        <v>78</v>
      </c>
      <c r="D154" s="10" t="s">
        <v>79</v>
      </c>
      <c r="E154" s="10" t="s">
        <v>47</v>
      </c>
      <c r="F154" s="10" t="s">
        <v>59</v>
      </c>
      <c r="G154" s="10" t="s">
        <v>69</v>
      </c>
      <c r="H154" s="10"/>
      <c r="I154" s="11">
        <v>3190.28</v>
      </c>
      <c r="J154" s="11">
        <v>2927.76</v>
      </c>
      <c r="K154" s="12">
        <v>103141</v>
      </c>
      <c r="L154" s="12">
        <v>4436</v>
      </c>
      <c r="M154" s="15">
        <f>'Messy Data'!$L154/'Messy Data'!$K154</f>
        <v>4.3009084651108677E-2</v>
      </c>
      <c r="N154" s="11">
        <v>68</v>
      </c>
      <c r="O154" s="11">
        <v>6512.06</v>
      </c>
      <c r="P154" s="13">
        <f>'Messy Data'!$O154/'Messy Data'!$J154</f>
        <v>2.2242465229390387</v>
      </c>
      <c r="Q154" s="11">
        <f>'Messy Data'!$J154/'Messy Data'!$N154</f>
        <v>43.055294117647065</v>
      </c>
      <c r="R154" s="10" t="s">
        <v>67</v>
      </c>
    </row>
    <row r="155" spans="1:18" x14ac:dyDescent="0.25">
      <c r="A155" s="8" t="s">
        <v>242</v>
      </c>
      <c r="B155" s="9">
        <v>46083</v>
      </c>
      <c r="C155" s="10" t="s">
        <v>45</v>
      </c>
      <c r="D155" s="10" t="s">
        <v>53</v>
      </c>
      <c r="E155" s="10" t="s">
        <v>39</v>
      </c>
      <c r="F155" s="10" t="s">
        <v>48</v>
      </c>
      <c r="G155" s="10" t="s">
        <v>49</v>
      </c>
      <c r="H155" s="10"/>
      <c r="I155" s="11">
        <v>4029.13</v>
      </c>
      <c r="J155" s="11">
        <v>860.7</v>
      </c>
      <c r="K155" s="12">
        <v>110146</v>
      </c>
      <c r="L155" s="12">
        <v>4530</v>
      </c>
      <c r="M155" s="15">
        <f>'Messy Data'!$L155/'Messy Data'!$K155</f>
        <v>4.1127231129591636E-2</v>
      </c>
      <c r="N155" s="11">
        <v>64</v>
      </c>
      <c r="O155" s="11">
        <v>6935.74</v>
      </c>
      <c r="P155" s="13">
        <f>'Messy Data'!$O155/'Messy Data'!$J155</f>
        <v>8.0582549087951669</v>
      </c>
      <c r="Q155" s="11">
        <f>'Messy Data'!$J155/'Messy Data'!$N155</f>
        <v>13.448437500000001</v>
      </c>
      <c r="R155" s="10" t="s">
        <v>50</v>
      </c>
    </row>
    <row r="156" spans="1:18" x14ac:dyDescent="0.25">
      <c r="A156" s="8" t="s">
        <v>243</v>
      </c>
      <c r="B156" s="9">
        <v>46084</v>
      </c>
      <c r="C156" s="10" t="s">
        <v>78</v>
      </c>
      <c r="D156" s="10" t="s">
        <v>53</v>
      </c>
      <c r="E156" s="10" t="s">
        <v>65</v>
      </c>
      <c r="F156" s="10" t="s">
        <v>87</v>
      </c>
      <c r="G156" s="10" t="s">
        <v>75</v>
      </c>
      <c r="H156" s="10"/>
      <c r="I156" s="11">
        <v>433.44</v>
      </c>
      <c r="J156" s="11">
        <v>433.44</v>
      </c>
      <c r="K156" s="12">
        <v>109534</v>
      </c>
      <c r="L156" s="12">
        <v>4005</v>
      </c>
      <c r="M156" s="15">
        <f>'Messy Data'!$L156/'Messy Data'!$K156</f>
        <v>3.6563989263607648E-2</v>
      </c>
      <c r="N156" s="11">
        <v>91</v>
      </c>
      <c r="O156" s="11">
        <v>10705.93</v>
      </c>
      <c r="P156" s="13">
        <f>'Messy Data'!$O156/'Messy Data'!$J156</f>
        <v>24.699912329272795</v>
      </c>
      <c r="Q156" s="11">
        <f>'Messy Data'!$J156/'Messy Data'!$N156</f>
        <v>4.7630769230769232</v>
      </c>
      <c r="R156" s="10" t="s">
        <v>50</v>
      </c>
    </row>
    <row r="157" spans="1:18" x14ac:dyDescent="0.25">
      <c r="A157" s="8" t="s">
        <v>244</v>
      </c>
      <c r="B157" s="9">
        <v>46084</v>
      </c>
      <c r="C157" s="10" t="s">
        <v>45</v>
      </c>
      <c r="D157" s="10" t="s">
        <v>157</v>
      </c>
      <c r="E157" s="10" t="s">
        <v>39</v>
      </c>
      <c r="F157" s="10" t="s">
        <v>87</v>
      </c>
      <c r="G157" s="10" t="s">
        <v>66</v>
      </c>
      <c r="H157" s="10"/>
      <c r="I157" s="11">
        <v>2839.92</v>
      </c>
      <c r="J157" s="11">
        <v>1201.83</v>
      </c>
      <c r="K157" s="12">
        <v>109027</v>
      </c>
      <c r="L157" s="12">
        <v>5723</v>
      </c>
      <c r="M157" s="15">
        <f>'Messy Data'!$L157/'Messy Data'!$K157</f>
        <v>5.2491584653342749E-2</v>
      </c>
      <c r="N157" s="11">
        <v>69</v>
      </c>
      <c r="O157" s="11">
        <v>8321.41</v>
      </c>
      <c r="P157" s="13">
        <f>'Messy Data'!$O157/'Messy Data'!$J157</f>
        <v>6.9239493106346162</v>
      </c>
      <c r="Q157" s="11">
        <f>'Messy Data'!$J157/'Messy Data'!$N157</f>
        <v>17.41782608695652</v>
      </c>
      <c r="R157" s="10" t="s">
        <v>50</v>
      </c>
    </row>
    <row r="158" spans="1:18" x14ac:dyDescent="0.25">
      <c r="A158" s="8" t="s">
        <v>245</v>
      </c>
      <c r="B158" s="9">
        <v>46084</v>
      </c>
      <c r="C158" s="10" t="s">
        <v>104</v>
      </c>
      <c r="D158" s="10" t="s">
        <v>214</v>
      </c>
      <c r="E158" s="10" t="s">
        <v>72</v>
      </c>
      <c r="F158" s="10" t="s">
        <v>81</v>
      </c>
      <c r="G158" s="10" t="s">
        <v>75</v>
      </c>
      <c r="H158" s="10"/>
      <c r="I158" s="11">
        <v>1393.78</v>
      </c>
      <c r="J158" s="11">
        <v>1393.78</v>
      </c>
      <c r="K158" s="12">
        <v>88139</v>
      </c>
      <c r="L158" s="12">
        <v>4690</v>
      </c>
      <c r="M158" s="15">
        <f>'Messy Data'!$L158/'Messy Data'!$K158</f>
        <v>5.3211404713010134E-2</v>
      </c>
      <c r="N158" s="11">
        <v>128</v>
      </c>
      <c r="O158" s="11">
        <v>90287.97</v>
      </c>
      <c r="P158" s="13">
        <f>'Messy Data'!$O158/'Messy Data'!$J158</f>
        <v>64.779211927276904</v>
      </c>
      <c r="Q158" s="11">
        <f>'Messy Data'!$J158/'Messy Data'!$N158</f>
        <v>10.88890625</v>
      </c>
      <c r="R158" s="10" t="s">
        <v>50</v>
      </c>
    </row>
    <row r="159" spans="1:18" x14ac:dyDescent="0.25">
      <c r="A159" s="8" t="s">
        <v>246</v>
      </c>
      <c r="B159" s="9">
        <v>46084</v>
      </c>
      <c r="C159" s="10" t="s">
        <v>104</v>
      </c>
      <c r="D159" s="10" t="s">
        <v>105</v>
      </c>
      <c r="E159" s="10" t="s">
        <v>72</v>
      </c>
      <c r="F159" s="10" t="s">
        <v>48</v>
      </c>
      <c r="G159" s="10" t="s">
        <v>66</v>
      </c>
      <c r="H159" s="10"/>
      <c r="I159" s="11">
        <v>3242.73</v>
      </c>
      <c r="J159" s="11">
        <v>3242.73</v>
      </c>
      <c r="K159" s="12">
        <v>113352</v>
      </c>
      <c r="L159" s="12">
        <v>1701</v>
      </c>
      <c r="M159" s="15">
        <f>'Messy Data'!$L159/'Messy Data'!$K159</f>
        <v>1.5006351894982003E-2</v>
      </c>
      <c r="N159" s="11">
        <v>62</v>
      </c>
      <c r="O159" s="11">
        <v>28888.47</v>
      </c>
      <c r="P159" s="13">
        <f>'Messy Data'!$O159/'Messy Data'!$J159</f>
        <v>8.9086880498838941</v>
      </c>
      <c r="Q159" s="11">
        <f>'Messy Data'!$J159/'Messy Data'!$N159</f>
        <v>52.302096774193551</v>
      </c>
      <c r="R159" s="10" t="s">
        <v>50</v>
      </c>
    </row>
    <row r="160" spans="1:18" x14ac:dyDescent="0.25">
      <c r="A160" s="8" t="s">
        <v>247</v>
      </c>
      <c r="B160" s="9">
        <v>46085</v>
      </c>
      <c r="C160" s="10" t="s">
        <v>63</v>
      </c>
      <c r="D160" s="10" t="s">
        <v>84</v>
      </c>
      <c r="E160" s="10" t="s">
        <v>58</v>
      </c>
      <c r="F160" s="10" t="s">
        <v>87</v>
      </c>
      <c r="G160" s="10" t="s">
        <v>55</v>
      </c>
      <c r="H160" s="10"/>
      <c r="I160" s="11">
        <v>4729.03</v>
      </c>
      <c r="J160" s="11">
        <v>1374.32</v>
      </c>
      <c r="K160" s="12">
        <v>65712</v>
      </c>
      <c r="L160" s="12">
        <v>838</v>
      </c>
      <c r="M160" s="15">
        <f>'Messy Data'!$L160/'Messy Data'!$K160</f>
        <v>1.2752617482347212E-2</v>
      </c>
      <c r="N160" s="11">
        <v>29</v>
      </c>
      <c r="O160" s="11">
        <v>6565.49</v>
      </c>
      <c r="P160" s="13">
        <f>'Messy Data'!$O160/'Messy Data'!$J160</f>
        <v>4.7772643925723264</v>
      </c>
      <c r="Q160" s="11">
        <f>'Messy Data'!$J160/'Messy Data'!$N160</f>
        <v>47.390344827586205</v>
      </c>
      <c r="R160" s="10" t="s">
        <v>67</v>
      </c>
    </row>
    <row r="161" spans="1:18" x14ac:dyDescent="0.25">
      <c r="A161" s="8" t="s">
        <v>248</v>
      </c>
      <c r="B161" s="9">
        <v>46085</v>
      </c>
      <c r="C161" s="10" t="s">
        <v>94</v>
      </c>
      <c r="D161" s="10" t="s">
        <v>108</v>
      </c>
      <c r="E161" s="10" t="s">
        <v>72</v>
      </c>
      <c r="F161" s="10" t="s">
        <v>81</v>
      </c>
      <c r="G161" s="10" t="s">
        <v>69</v>
      </c>
      <c r="H161" s="10"/>
      <c r="I161" s="11">
        <v>2044.61</v>
      </c>
      <c r="J161" s="11">
        <v>241.06</v>
      </c>
      <c r="K161" s="12">
        <v>14941</v>
      </c>
      <c r="L161" s="12">
        <v>709</v>
      </c>
      <c r="M161" s="15">
        <f>'Messy Data'!$L161/'Messy Data'!$K161</f>
        <v>4.7453316377752491E-2</v>
      </c>
      <c r="N161" s="11">
        <v>17</v>
      </c>
      <c r="O161" s="11">
        <v>1449.3</v>
      </c>
      <c r="P161" s="13">
        <f>'Messy Data'!$O161/'Messy Data'!$J161</f>
        <v>6.0121961337426368</v>
      </c>
      <c r="Q161" s="11">
        <f>'Messy Data'!$J161/'Messy Data'!$N161</f>
        <v>14.18</v>
      </c>
      <c r="R161" s="10" t="s">
        <v>50</v>
      </c>
    </row>
    <row r="162" spans="1:18" x14ac:dyDescent="0.25">
      <c r="A162" s="8" t="s">
        <v>249</v>
      </c>
      <c r="B162" s="9">
        <v>46085</v>
      </c>
      <c r="C162" s="10" t="s">
        <v>94</v>
      </c>
      <c r="D162" s="10" t="s">
        <v>110</v>
      </c>
      <c r="E162" s="10" t="s">
        <v>72</v>
      </c>
      <c r="F162" s="10" t="s">
        <v>87</v>
      </c>
      <c r="G162" s="10" t="s">
        <v>69</v>
      </c>
      <c r="H162" s="10"/>
      <c r="I162" s="11">
        <v>443.05</v>
      </c>
      <c r="J162" s="11">
        <v>443.05</v>
      </c>
      <c r="K162" s="12">
        <v>69745</v>
      </c>
      <c r="L162" s="12">
        <v>559</v>
      </c>
      <c r="M162" s="15">
        <f>'Messy Data'!$L162/'Messy Data'!$K162</f>
        <v>8.0149114631873249E-3</v>
      </c>
      <c r="N162" s="11">
        <v>9</v>
      </c>
      <c r="O162" s="11">
        <v>405.13</v>
      </c>
      <c r="P162" s="13">
        <f>'Messy Data'!$O162/'Messy Data'!$J162</f>
        <v>0.91441146597449496</v>
      </c>
      <c r="Q162" s="11">
        <f>'Messy Data'!$J162/'Messy Data'!$N162</f>
        <v>49.227777777777781</v>
      </c>
      <c r="R162" s="10" t="s">
        <v>50</v>
      </c>
    </row>
    <row r="163" spans="1:18" x14ac:dyDescent="0.25">
      <c r="A163" s="8" t="s">
        <v>250</v>
      </c>
      <c r="B163" s="9">
        <v>46085</v>
      </c>
      <c r="C163" s="10" t="s">
        <v>94</v>
      </c>
      <c r="D163" s="10" t="s">
        <v>84</v>
      </c>
      <c r="E163" s="10" t="s">
        <v>58</v>
      </c>
      <c r="F163" s="10" t="s">
        <v>54</v>
      </c>
      <c r="G163" s="10" t="s">
        <v>66</v>
      </c>
      <c r="H163" s="10"/>
      <c r="I163" s="11">
        <v>364.63</v>
      </c>
      <c r="J163" s="11">
        <v>364.63</v>
      </c>
      <c r="K163" s="12">
        <v>128084</v>
      </c>
      <c r="L163" s="12">
        <v>7485</v>
      </c>
      <c r="M163" s="15">
        <f>'Messy Data'!$L163/'Messy Data'!$K163</f>
        <v>5.8438212423097345E-2</v>
      </c>
      <c r="N163" s="11">
        <v>61</v>
      </c>
      <c r="O163" s="11">
        <v>3670.88</v>
      </c>
      <c r="P163" s="13">
        <f>'Messy Data'!$O163/'Messy Data'!$J163</f>
        <v>10.06741079998903</v>
      </c>
      <c r="Q163" s="11">
        <f>'Messy Data'!$J163/'Messy Data'!$N163</f>
        <v>5.9775409836065574</v>
      </c>
      <c r="R163" s="10" t="s">
        <v>56</v>
      </c>
    </row>
    <row r="164" spans="1:18" x14ac:dyDescent="0.25">
      <c r="A164" s="8" t="s">
        <v>251</v>
      </c>
      <c r="B164" s="9">
        <v>46085</v>
      </c>
      <c r="C164" s="10" t="s">
        <v>52</v>
      </c>
      <c r="D164" s="10" t="s">
        <v>112</v>
      </c>
      <c r="E164" s="10" t="s">
        <v>39</v>
      </c>
      <c r="F164" s="10" t="s">
        <v>87</v>
      </c>
      <c r="G164" s="10" t="s">
        <v>49</v>
      </c>
      <c r="H164" s="10"/>
      <c r="I164" s="11">
        <v>1110.44</v>
      </c>
      <c r="J164" s="11">
        <v>217.66</v>
      </c>
      <c r="K164" s="12">
        <v>3765</v>
      </c>
      <c r="L164" s="12">
        <v>60</v>
      </c>
      <c r="M164" s="15">
        <f>'Messy Data'!$L164/'Messy Data'!$K164</f>
        <v>1.5936254980079681E-2</v>
      </c>
      <c r="N164" s="11">
        <v>7</v>
      </c>
      <c r="O164" s="11">
        <v>1024.52</v>
      </c>
      <c r="P164" s="13">
        <f>'Messy Data'!$O164/'Messy Data'!$J164</f>
        <v>4.7069741799136269</v>
      </c>
      <c r="Q164" s="11">
        <f>'Messy Data'!$J164/'Messy Data'!$N164</f>
        <v>31.094285714285714</v>
      </c>
      <c r="R164" s="10" t="s">
        <v>67</v>
      </c>
    </row>
    <row r="165" spans="1:18" x14ac:dyDescent="0.25">
      <c r="A165" s="8" t="s">
        <v>252</v>
      </c>
      <c r="B165" s="9">
        <v>46086</v>
      </c>
      <c r="C165" s="10" t="s">
        <v>78</v>
      </c>
      <c r="D165" s="10" t="s">
        <v>86</v>
      </c>
      <c r="E165" s="10" t="s">
        <v>65</v>
      </c>
      <c r="F165" s="10" t="s">
        <v>87</v>
      </c>
      <c r="G165" s="10" t="s">
        <v>75</v>
      </c>
      <c r="H165" s="10"/>
      <c r="I165" s="11">
        <v>1754.4</v>
      </c>
      <c r="J165" s="11">
        <v>760.96</v>
      </c>
      <c r="K165" s="12">
        <v>11493</v>
      </c>
      <c r="L165" s="12">
        <v>464</v>
      </c>
      <c r="M165" s="15">
        <f>'Messy Data'!$L165/'Messy Data'!$K165</f>
        <v>4.0372400591664491E-2</v>
      </c>
      <c r="N165" s="11">
        <v>6</v>
      </c>
      <c r="O165" s="11">
        <v>371.62</v>
      </c>
      <c r="P165" s="13">
        <f>'Messy Data'!$O165/'Messy Data'!$J165</f>
        <v>0.48835681244743478</v>
      </c>
      <c r="Q165" s="11">
        <f>'Messy Data'!$J165/'Messy Data'!$N165</f>
        <v>126.82666666666667</v>
      </c>
      <c r="R165" s="10" t="s">
        <v>50</v>
      </c>
    </row>
    <row r="166" spans="1:18" x14ac:dyDescent="0.25">
      <c r="A166" s="8" t="s">
        <v>253</v>
      </c>
      <c r="B166" s="9">
        <v>46086</v>
      </c>
      <c r="C166" s="10" t="s">
        <v>45</v>
      </c>
      <c r="D166" s="10" t="s">
        <v>137</v>
      </c>
      <c r="E166" s="10" t="s">
        <v>65</v>
      </c>
      <c r="F166" s="10" t="s">
        <v>81</v>
      </c>
      <c r="G166" s="10" t="s">
        <v>55</v>
      </c>
      <c r="H166" s="10"/>
      <c r="I166" s="11">
        <v>1952.4</v>
      </c>
      <c r="J166" s="11">
        <v>433.2</v>
      </c>
      <c r="K166" s="12">
        <v>67337</v>
      </c>
      <c r="L166" s="12">
        <v>2888</v>
      </c>
      <c r="M166" s="15">
        <f>'Messy Data'!$L166/'Messy Data'!$K166</f>
        <v>4.2888753582725696E-2</v>
      </c>
      <c r="N166" s="11">
        <v>53</v>
      </c>
      <c r="O166" s="11">
        <v>8505.86</v>
      </c>
      <c r="P166" s="13">
        <f>'Messy Data'!$O166/'Messy Data'!$J166</f>
        <v>19.634949215143124</v>
      </c>
      <c r="Q166" s="11">
        <f>'Messy Data'!$J166/'Messy Data'!$N166</f>
        <v>8.1735849056603769</v>
      </c>
      <c r="R166" s="10" t="s">
        <v>67</v>
      </c>
    </row>
    <row r="167" spans="1:18" x14ac:dyDescent="0.25">
      <c r="A167" s="8" t="s">
        <v>254</v>
      </c>
      <c r="B167" s="9">
        <v>46086</v>
      </c>
      <c r="C167" s="10" t="s">
        <v>52</v>
      </c>
      <c r="D167" s="10" t="s">
        <v>53</v>
      </c>
      <c r="E167" s="10" t="s">
        <v>39</v>
      </c>
      <c r="F167" s="10" t="s">
        <v>81</v>
      </c>
      <c r="G167" s="10" t="s">
        <v>69</v>
      </c>
      <c r="H167" s="10"/>
      <c r="I167" s="11">
        <v>939.8</v>
      </c>
      <c r="J167" s="11">
        <v>98.14</v>
      </c>
      <c r="K167" s="12">
        <v>21603</v>
      </c>
      <c r="L167" s="12">
        <v>807</v>
      </c>
      <c r="M167" s="15">
        <f>'Messy Data'!$L167/'Messy Data'!$K167</f>
        <v>3.7355922788501597E-2</v>
      </c>
      <c r="N167" s="11">
        <v>87</v>
      </c>
      <c r="O167" s="11">
        <v>9176.76</v>
      </c>
      <c r="P167" s="13">
        <f>'Messy Data'!$O167/'Messy Data'!$J167</f>
        <v>93.506826981862645</v>
      </c>
      <c r="Q167" s="11">
        <f>'Messy Data'!$J167/'Messy Data'!$N167</f>
        <v>1.1280459770114943</v>
      </c>
      <c r="R167" s="10" t="s">
        <v>50</v>
      </c>
    </row>
    <row r="168" spans="1:18" x14ac:dyDescent="0.25">
      <c r="A168" s="8" t="s">
        <v>255</v>
      </c>
      <c r="B168" s="9">
        <v>46086</v>
      </c>
      <c r="C168" s="10" t="s">
        <v>104</v>
      </c>
      <c r="D168" s="10" t="s">
        <v>84</v>
      </c>
      <c r="E168" s="10" t="s">
        <v>65</v>
      </c>
      <c r="F168" s="10" t="s">
        <v>87</v>
      </c>
      <c r="G168" s="10" t="s">
        <v>75</v>
      </c>
      <c r="H168" s="10"/>
      <c r="I168" s="11">
        <v>1116.44</v>
      </c>
      <c r="J168" s="11">
        <v>1116.44</v>
      </c>
      <c r="K168" s="12">
        <v>129157</v>
      </c>
      <c r="L168" s="12">
        <v>974</v>
      </c>
      <c r="M168" s="15">
        <f>'Messy Data'!$L168/'Messy Data'!$K168</f>
        <v>7.5412095356813804E-3</v>
      </c>
      <c r="N168" s="11">
        <v>52</v>
      </c>
      <c r="O168" s="11">
        <v>15462.96</v>
      </c>
      <c r="P168" s="13">
        <f>'Messy Data'!$O168/'Messy Data'!$J168</f>
        <v>13.850238257317901</v>
      </c>
      <c r="Q168" s="11">
        <f>'Messy Data'!$J168/'Messy Data'!$N168</f>
        <v>21.470000000000002</v>
      </c>
      <c r="R168" s="10" t="s">
        <v>50</v>
      </c>
    </row>
    <row r="169" spans="1:18" x14ac:dyDescent="0.25">
      <c r="A169" s="8" t="s">
        <v>256</v>
      </c>
      <c r="B169" s="9">
        <v>46087</v>
      </c>
      <c r="C169" s="10" t="s">
        <v>63</v>
      </c>
      <c r="D169" s="10" t="s">
        <v>53</v>
      </c>
      <c r="E169" s="10" t="s">
        <v>65</v>
      </c>
      <c r="F169" s="10" t="s">
        <v>48</v>
      </c>
      <c r="G169" s="10" t="s">
        <v>55</v>
      </c>
      <c r="H169" s="10"/>
      <c r="I169" s="11">
        <v>1337.09</v>
      </c>
      <c r="J169" s="11">
        <v>1337.09</v>
      </c>
      <c r="K169" s="12">
        <v>80840</v>
      </c>
      <c r="L169" s="12">
        <v>4823</v>
      </c>
      <c r="M169" s="15">
        <f>'Messy Data'!$L169/'Messy Data'!$K169</f>
        <v>5.966105888174171E-2</v>
      </c>
      <c r="N169" s="11">
        <v>224</v>
      </c>
      <c r="O169" s="11">
        <v>52007.18</v>
      </c>
      <c r="P169" s="13">
        <f>'Messy Data'!$O169/'Messy Data'!$J169</f>
        <v>38.895796094503737</v>
      </c>
      <c r="Q169" s="11">
        <f>'Messy Data'!$J169/'Messy Data'!$N169</f>
        <v>5.9691517857142857</v>
      </c>
      <c r="R169" s="10" t="s">
        <v>50</v>
      </c>
    </row>
    <row r="170" spans="1:18" x14ac:dyDescent="0.25">
      <c r="A170" s="8" t="s">
        <v>257</v>
      </c>
      <c r="B170" s="9">
        <v>46087</v>
      </c>
      <c r="C170" s="10" t="s">
        <v>78</v>
      </c>
      <c r="D170" s="10" t="s">
        <v>90</v>
      </c>
      <c r="E170" s="10" t="s">
        <v>72</v>
      </c>
      <c r="F170" s="10" t="s">
        <v>48</v>
      </c>
      <c r="G170" s="10" t="s">
        <v>69</v>
      </c>
      <c r="H170" s="10"/>
      <c r="I170" s="11">
        <v>204.83</v>
      </c>
      <c r="J170" s="11">
        <v>204.83</v>
      </c>
      <c r="K170" s="12">
        <v>55554</v>
      </c>
      <c r="L170" s="12">
        <v>1245</v>
      </c>
      <c r="M170" s="15">
        <f>'Messy Data'!$L170/'Messy Data'!$K170</f>
        <v>2.2410627497569932E-2</v>
      </c>
      <c r="N170" s="11">
        <v>31</v>
      </c>
      <c r="O170" s="11">
        <v>1849.83</v>
      </c>
      <c r="P170" s="13">
        <f>'Messy Data'!$O170/'Messy Data'!$J170</f>
        <v>9.0310501391397739</v>
      </c>
      <c r="Q170" s="11">
        <f>'Messy Data'!$J170/'Messy Data'!$N170</f>
        <v>6.6074193548387097</v>
      </c>
      <c r="R170" s="10" t="s">
        <v>67</v>
      </c>
    </row>
    <row r="171" spans="1:18" x14ac:dyDescent="0.25">
      <c r="A171" s="8" t="s">
        <v>258</v>
      </c>
      <c r="B171" s="9">
        <v>46087</v>
      </c>
      <c r="C171" s="10" t="s">
        <v>94</v>
      </c>
      <c r="D171" s="10" t="s">
        <v>53</v>
      </c>
      <c r="E171" s="10" t="s">
        <v>65</v>
      </c>
      <c r="F171" s="10" t="s">
        <v>87</v>
      </c>
      <c r="G171" s="10" t="s">
        <v>69</v>
      </c>
      <c r="H171" s="10"/>
      <c r="I171" s="11">
        <v>325.35000000000002</v>
      </c>
      <c r="J171" s="11">
        <v>325.35000000000002</v>
      </c>
      <c r="K171" s="12">
        <v>112856</v>
      </c>
      <c r="L171" s="12">
        <v>5452</v>
      </c>
      <c r="M171" s="15">
        <f>'Messy Data'!$L171/'Messy Data'!$K171</f>
        <v>4.8309349968100941E-2</v>
      </c>
      <c r="N171" s="11">
        <v>82</v>
      </c>
      <c r="O171" s="11">
        <v>7497.95</v>
      </c>
      <c r="P171" s="13">
        <f>'Messy Data'!$O171/'Messy Data'!$J171</f>
        <v>23.045796834178574</v>
      </c>
      <c r="Q171" s="11">
        <f>'Messy Data'!$J171/'Messy Data'!$N171</f>
        <v>3.9676829268292684</v>
      </c>
      <c r="R171" s="10" t="s">
        <v>50</v>
      </c>
    </row>
    <row r="172" spans="1:18" x14ac:dyDescent="0.25">
      <c r="A172" s="8" t="s">
        <v>259</v>
      </c>
      <c r="B172" s="9">
        <v>46087</v>
      </c>
      <c r="C172" s="10" t="s">
        <v>52</v>
      </c>
      <c r="D172" s="10" t="s">
        <v>143</v>
      </c>
      <c r="E172" s="10" t="s">
        <v>65</v>
      </c>
      <c r="F172" s="10" t="s">
        <v>87</v>
      </c>
      <c r="G172" s="10" t="s">
        <v>69</v>
      </c>
      <c r="H172" s="10"/>
      <c r="I172" s="11">
        <v>2170.44</v>
      </c>
      <c r="J172" s="11">
        <v>119.27</v>
      </c>
      <c r="K172" s="12">
        <v>16152</v>
      </c>
      <c r="L172" s="12">
        <v>209</v>
      </c>
      <c r="M172" s="15">
        <f>'Messy Data'!$L172/'Messy Data'!$K172</f>
        <v>1.2939574046557703E-2</v>
      </c>
      <c r="N172" s="11">
        <v>20</v>
      </c>
      <c r="O172" s="11">
        <v>4353.92</v>
      </c>
      <c r="P172" s="13">
        <f>'Messy Data'!$O172/'Messy Data'!$J172</f>
        <v>36.504737151001933</v>
      </c>
      <c r="Q172" s="11">
        <f>'Messy Data'!$J172/'Messy Data'!$N172</f>
        <v>5.9634999999999998</v>
      </c>
      <c r="R172" s="10" t="s">
        <v>50</v>
      </c>
    </row>
    <row r="173" spans="1:18" x14ac:dyDescent="0.25">
      <c r="A173" s="8" t="s">
        <v>260</v>
      </c>
      <c r="B173" s="9">
        <v>46088</v>
      </c>
      <c r="C173" s="10" t="s">
        <v>63</v>
      </c>
      <c r="D173" s="10" t="s">
        <v>92</v>
      </c>
      <c r="E173" s="10" t="s">
        <v>47</v>
      </c>
      <c r="F173" s="10" t="s">
        <v>87</v>
      </c>
      <c r="G173" s="10" t="s">
        <v>75</v>
      </c>
      <c r="H173" s="10"/>
      <c r="I173" s="11">
        <v>1782.55</v>
      </c>
      <c r="J173" s="11">
        <v>1782.55</v>
      </c>
      <c r="K173" s="12">
        <v>57637</v>
      </c>
      <c r="L173" s="12">
        <v>3141</v>
      </c>
      <c r="M173" s="15">
        <f>'Messy Data'!$L173/'Messy Data'!$K173</f>
        <v>5.4496243732324721E-2</v>
      </c>
      <c r="N173" s="11">
        <v>277</v>
      </c>
      <c r="O173" s="11">
        <v>52318.02</v>
      </c>
      <c r="P173" s="13">
        <f>'Messy Data'!$O173/'Messy Data'!$J173</f>
        <v>29.350099576449466</v>
      </c>
      <c r="Q173" s="11">
        <f>'Messy Data'!$J173/'Messy Data'!$N173</f>
        <v>6.4351985559566787</v>
      </c>
      <c r="R173" s="10" t="s">
        <v>67</v>
      </c>
    </row>
    <row r="174" spans="1:18" x14ac:dyDescent="0.25">
      <c r="A174" s="8" t="s">
        <v>261</v>
      </c>
      <c r="B174" s="9">
        <v>46088</v>
      </c>
      <c r="C174" s="10" t="s">
        <v>94</v>
      </c>
      <c r="D174" s="10" t="s">
        <v>95</v>
      </c>
      <c r="E174" s="10" t="s">
        <v>65</v>
      </c>
      <c r="F174" s="10" t="s">
        <v>81</v>
      </c>
      <c r="G174" s="10" t="s">
        <v>55</v>
      </c>
      <c r="H174" s="10"/>
      <c r="I174" s="11">
        <v>4279.9399999999996</v>
      </c>
      <c r="J174" s="11">
        <v>4279.9399999999996</v>
      </c>
      <c r="K174" s="12">
        <v>99558</v>
      </c>
      <c r="L174" s="12">
        <v>5743</v>
      </c>
      <c r="M174" s="15">
        <f>'Messy Data'!$L174/'Messy Data'!$K174</f>
        <v>5.7684967556600172E-2</v>
      </c>
      <c r="N174" s="11">
        <v>65</v>
      </c>
      <c r="O174" s="11">
        <v>5357.68</v>
      </c>
      <c r="P174" s="13">
        <f>'Messy Data'!$O174/'Messy Data'!$J174</f>
        <v>1.2518119412888968</v>
      </c>
      <c r="Q174" s="11">
        <f>'Messy Data'!$J174/'Messy Data'!$N174</f>
        <v>65.845230769230767</v>
      </c>
      <c r="R174" s="10" t="s">
        <v>50</v>
      </c>
    </row>
    <row r="175" spans="1:18" x14ac:dyDescent="0.25">
      <c r="A175" s="8" t="s">
        <v>262</v>
      </c>
      <c r="B175" s="9">
        <v>46088</v>
      </c>
      <c r="C175" s="10" t="s">
        <v>104</v>
      </c>
      <c r="D175" s="10" t="s">
        <v>147</v>
      </c>
      <c r="E175" s="10" t="s">
        <v>39</v>
      </c>
      <c r="F175" s="10" t="s">
        <v>81</v>
      </c>
      <c r="G175" s="10" t="s">
        <v>55</v>
      </c>
      <c r="H175" s="10"/>
      <c r="I175" s="11">
        <v>1051.24</v>
      </c>
      <c r="J175" s="11">
        <v>1051.24</v>
      </c>
      <c r="K175" s="12">
        <v>133000</v>
      </c>
      <c r="L175" s="12">
        <v>5808</v>
      </c>
      <c r="M175" s="15">
        <f>'Messy Data'!$L175/'Messy Data'!$K175</f>
        <v>4.366917293233083E-2</v>
      </c>
      <c r="N175" s="11">
        <v>327</v>
      </c>
      <c r="O175" s="11">
        <v>232672.55</v>
      </c>
      <c r="P175" s="13">
        <f>'Messy Data'!$O175/'Messy Data'!$J175</f>
        <v>221.33152277310603</v>
      </c>
      <c r="Q175" s="11">
        <f>'Messy Data'!$J175/'Messy Data'!$N175</f>
        <v>3.2148012232415901</v>
      </c>
      <c r="R175" s="10" t="s">
        <v>50</v>
      </c>
    </row>
    <row r="176" spans="1:18" x14ac:dyDescent="0.25">
      <c r="A176" s="8" t="s">
        <v>263</v>
      </c>
      <c r="B176" s="9">
        <v>46089</v>
      </c>
      <c r="C176" s="10" t="s">
        <v>63</v>
      </c>
      <c r="D176" s="10" t="s">
        <v>202</v>
      </c>
      <c r="E176" s="10" t="s">
        <v>72</v>
      </c>
      <c r="F176" s="10" t="s">
        <v>87</v>
      </c>
      <c r="G176" s="10" t="s">
        <v>66</v>
      </c>
      <c r="H176" s="10"/>
      <c r="I176" s="11">
        <v>4176.34</v>
      </c>
      <c r="J176" s="11">
        <v>3566.75</v>
      </c>
      <c r="K176" s="12">
        <v>107539</v>
      </c>
      <c r="L176" s="12">
        <v>1297</v>
      </c>
      <c r="M176" s="15">
        <f>'Messy Data'!$L176/'Messy Data'!$K176</f>
        <v>1.2060740754516967E-2</v>
      </c>
      <c r="N176" s="11">
        <v>61</v>
      </c>
      <c r="O176" s="11">
        <v>9902.69</v>
      </c>
      <c r="P176" s="13">
        <f>'Messy Data'!$O176/'Messy Data'!$J176</f>
        <v>2.7763902712553445</v>
      </c>
      <c r="Q176" s="11">
        <f>'Messy Data'!$J176/'Messy Data'!$N176</f>
        <v>58.471311475409834</v>
      </c>
      <c r="R176" s="10" t="s">
        <v>50</v>
      </c>
    </row>
    <row r="177" spans="1:18" x14ac:dyDescent="0.25">
      <c r="A177" s="8" t="s">
        <v>264</v>
      </c>
      <c r="B177" s="9">
        <v>46089</v>
      </c>
      <c r="C177" s="10" t="s">
        <v>78</v>
      </c>
      <c r="D177" s="10" t="s">
        <v>121</v>
      </c>
      <c r="E177" s="10" t="s">
        <v>72</v>
      </c>
      <c r="F177" s="10" t="s">
        <v>81</v>
      </c>
      <c r="G177" s="10" t="s">
        <v>49</v>
      </c>
      <c r="H177" s="10"/>
      <c r="I177" s="11">
        <v>3011.25</v>
      </c>
      <c r="J177" s="11">
        <v>3011.25</v>
      </c>
      <c r="K177" s="12">
        <v>132164</v>
      </c>
      <c r="L177" s="12">
        <v>6932</v>
      </c>
      <c r="M177" s="15">
        <f>'Messy Data'!$L177/'Messy Data'!$K177</f>
        <v>5.2449986380557492E-2</v>
      </c>
      <c r="N177" s="11">
        <v>102</v>
      </c>
      <c r="O177" s="11">
        <v>4743.55</v>
      </c>
      <c r="P177" s="13">
        <f>'Messy Data'!$O177/'Messy Data'!$J177</f>
        <v>1.5752760481527606</v>
      </c>
      <c r="Q177" s="11">
        <f>'Messy Data'!$J177/'Messy Data'!$N177</f>
        <v>29.522058823529413</v>
      </c>
      <c r="R177" s="10" t="s">
        <v>50</v>
      </c>
    </row>
    <row r="178" spans="1:18" x14ac:dyDescent="0.25">
      <c r="A178" s="8" t="s">
        <v>265</v>
      </c>
      <c r="B178" s="9">
        <v>46089</v>
      </c>
      <c r="C178" s="10" t="s">
        <v>45</v>
      </c>
      <c r="D178" s="10" t="s">
        <v>71</v>
      </c>
      <c r="E178" s="10" t="s">
        <v>58</v>
      </c>
      <c r="F178" s="10" t="s">
        <v>48</v>
      </c>
      <c r="G178" s="10" t="s">
        <v>75</v>
      </c>
      <c r="H178" s="10"/>
      <c r="I178" s="11">
        <v>2287.35</v>
      </c>
      <c r="J178" s="11">
        <v>176.32</v>
      </c>
      <c r="K178" s="12">
        <v>57450</v>
      </c>
      <c r="L178" s="12">
        <v>608</v>
      </c>
      <c r="M178" s="15">
        <f>'Messy Data'!$L178/'Messy Data'!$K178</f>
        <v>1.0583115752828547E-2</v>
      </c>
      <c r="N178" s="11">
        <v>7</v>
      </c>
      <c r="O178" s="11">
        <v>865.27</v>
      </c>
      <c r="P178" s="13">
        <f>'Messy Data'!$O178/'Messy Data'!$J178</f>
        <v>4.9073843012704179</v>
      </c>
      <c r="Q178" s="11">
        <f>'Messy Data'!$J178/'Messy Data'!$N178</f>
        <v>25.188571428571429</v>
      </c>
      <c r="R178" s="10" t="s">
        <v>56</v>
      </c>
    </row>
    <row r="179" spans="1:18" x14ac:dyDescent="0.25">
      <c r="A179" s="8" t="s">
        <v>266</v>
      </c>
      <c r="B179" s="9">
        <v>46089</v>
      </c>
      <c r="C179" s="10" t="s">
        <v>45</v>
      </c>
      <c r="D179" s="10" t="s">
        <v>46</v>
      </c>
      <c r="E179" s="10" t="s">
        <v>39</v>
      </c>
      <c r="F179" s="10" t="s">
        <v>54</v>
      </c>
      <c r="G179" s="10" t="s">
        <v>66</v>
      </c>
      <c r="H179" s="10"/>
      <c r="I179" s="11">
        <v>1883.5</v>
      </c>
      <c r="J179" s="11">
        <v>609.12</v>
      </c>
      <c r="K179" s="12">
        <v>113260</v>
      </c>
      <c r="L179" s="12">
        <v>2538</v>
      </c>
      <c r="M179" s="15">
        <f>'Messy Data'!$L179/'Messy Data'!$K179</f>
        <v>2.2408617340632174E-2</v>
      </c>
      <c r="N179" s="11">
        <v>29</v>
      </c>
      <c r="O179" s="11">
        <v>2756.06</v>
      </c>
      <c r="P179" s="13">
        <f>'Messy Data'!$O179/'Messy Data'!$J179</f>
        <v>4.5246585237719987</v>
      </c>
      <c r="Q179" s="11">
        <f>'Messy Data'!$J179/'Messy Data'!$N179</f>
        <v>21.004137931034482</v>
      </c>
      <c r="R179" s="10" t="s">
        <v>50</v>
      </c>
    </row>
    <row r="180" spans="1:18" x14ac:dyDescent="0.25">
      <c r="A180" s="8" t="s">
        <v>267</v>
      </c>
      <c r="B180" s="9">
        <v>46089</v>
      </c>
      <c r="C180" s="10" t="s">
        <v>52</v>
      </c>
      <c r="D180" s="10" t="s">
        <v>237</v>
      </c>
      <c r="E180" s="10" t="s">
        <v>72</v>
      </c>
      <c r="F180" s="10" t="s">
        <v>87</v>
      </c>
      <c r="G180" s="10" t="s">
        <v>69</v>
      </c>
      <c r="H180" s="10"/>
      <c r="I180" s="11">
        <v>1594.32</v>
      </c>
      <c r="J180" s="11">
        <v>113.59</v>
      </c>
      <c r="K180" s="12">
        <v>19695</v>
      </c>
      <c r="L180" s="12">
        <v>257</v>
      </c>
      <c r="M180" s="15">
        <f>'Messy Data'!$L180/'Messy Data'!$K180</f>
        <v>1.3048997207413048E-2</v>
      </c>
      <c r="N180" s="11">
        <v>37</v>
      </c>
      <c r="O180" s="11">
        <v>3302.43</v>
      </c>
      <c r="P180" s="13">
        <f>'Messy Data'!$O180/'Messy Data'!$J180</f>
        <v>29.073245884320801</v>
      </c>
      <c r="Q180" s="11">
        <f>'Messy Data'!$J180/'Messy Data'!$N180</f>
        <v>3.0700000000000003</v>
      </c>
      <c r="R180" s="10" t="s">
        <v>50</v>
      </c>
    </row>
    <row r="181" spans="1:18" x14ac:dyDescent="0.25">
      <c r="A181" s="8" t="s">
        <v>268</v>
      </c>
      <c r="B181" s="9">
        <v>46089</v>
      </c>
      <c r="C181" s="10" t="s">
        <v>52</v>
      </c>
      <c r="D181" s="10" t="s">
        <v>61</v>
      </c>
      <c r="E181" s="10" t="s">
        <v>39</v>
      </c>
      <c r="F181" s="10" t="s">
        <v>59</v>
      </c>
      <c r="G181" s="10" t="s">
        <v>55</v>
      </c>
      <c r="H181" s="10"/>
      <c r="I181" s="11">
        <v>874.17</v>
      </c>
      <c r="J181" s="11">
        <v>92.77</v>
      </c>
      <c r="K181" s="12">
        <v>29294</v>
      </c>
      <c r="L181" s="12">
        <v>936</v>
      </c>
      <c r="M181" s="15">
        <f>'Messy Data'!$L181/'Messy Data'!$K181</f>
        <v>3.1951935549941968E-2</v>
      </c>
      <c r="N181" s="11">
        <v>59</v>
      </c>
      <c r="O181" s="11">
        <v>7523.08</v>
      </c>
      <c r="P181" s="13">
        <f>'Messy Data'!$O181/'Messy Data'!$J181</f>
        <v>81.093888110380519</v>
      </c>
      <c r="Q181" s="11">
        <f>'Messy Data'!$J181/'Messy Data'!$N181</f>
        <v>1.5723728813559321</v>
      </c>
      <c r="R181" s="10" t="s">
        <v>67</v>
      </c>
    </row>
    <row r="182" spans="1:18" x14ac:dyDescent="0.25">
      <c r="A182" s="8" t="s">
        <v>269</v>
      </c>
      <c r="B182" s="9">
        <v>46089</v>
      </c>
      <c r="C182" s="10" t="s">
        <v>104</v>
      </c>
      <c r="D182" s="10" t="s">
        <v>179</v>
      </c>
      <c r="E182" s="10" t="s">
        <v>39</v>
      </c>
      <c r="F182" s="10" t="s">
        <v>54</v>
      </c>
      <c r="G182" s="10" t="s">
        <v>66</v>
      </c>
      <c r="H182" s="10"/>
      <c r="I182" s="11">
        <v>4852.7</v>
      </c>
      <c r="J182" s="11">
        <v>3950.05</v>
      </c>
      <c r="K182" s="12">
        <v>59736</v>
      </c>
      <c r="L182" s="12">
        <v>767</v>
      </c>
      <c r="M182" s="15">
        <f>'Messy Data'!$L182/'Messy Data'!$K182</f>
        <v>1.2839828579081291E-2</v>
      </c>
      <c r="N182" s="11">
        <v>30</v>
      </c>
      <c r="O182" s="11">
        <v>21576.78</v>
      </c>
      <c r="P182" s="13">
        <f>'Messy Data'!$O182/'Messy Data'!$J182</f>
        <v>5.4624068049771513</v>
      </c>
      <c r="Q182" s="11">
        <f>'Messy Data'!$J182/'Messy Data'!$N182</f>
        <v>131.66833333333335</v>
      </c>
      <c r="R182" s="10" t="s">
        <v>50</v>
      </c>
    </row>
    <row r="183" spans="1:18" x14ac:dyDescent="0.25">
      <c r="A183" s="8" t="s">
        <v>270</v>
      </c>
      <c r="B183" s="9">
        <v>46090</v>
      </c>
      <c r="C183" s="10" t="s">
        <v>63</v>
      </c>
      <c r="D183" s="10" t="s">
        <v>64</v>
      </c>
      <c r="E183" s="10" t="s">
        <v>58</v>
      </c>
      <c r="F183" s="10" t="s">
        <v>48</v>
      </c>
      <c r="G183" s="10" t="s">
        <v>66</v>
      </c>
      <c r="H183" s="10"/>
      <c r="I183" s="11">
        <v>973.32</v>
      </c>
      <c r="J183" s="11">
        <v>973.32</v>
      </c>
      <c r="K183" s="12">
        <v>94758</v>
      </c>
      <c r="L183" s="12">
        <v>4692</v>
      </c>
      <c r="M183" s="15">
        <f>'Messy Data'!$L183/'Messy Data'!$K183</f>
        <v>4.951560818083961E-2</v>
      </c>
      <c r="N183" s="11">
        <v>263</v>
      </c>
      <c r="O183" s="11">
        <v>34786.78</v>
      </c>
      <c r="P183" s="13">
        <f>'Messy Data'!$O183/'Messy Data'!$J183</f>
        <v>35.740332059343274</v>
      </c>
      <c r="Q183" s="11">
        <f>'Messy Data'!$J183/'Messy Data'!$N183</f>
        <v>3.7008365019011409</v>
      </c>
      <c r="R183" s="10" t="s">
        <v>56</v>
      </c>
    </row>
    <row r="184" spans="1:18" x14ac:dyDescent="0.25">
      <c r="A184" s="8" t="s">
        <v>271</v>
      </c>
      <c r="B184" s="9">
        <v>46090</v>
      </c>
      <c r="C184" s="10" t="s">
        <v>78</v>
      </c>
      <c r="D184" s="10" t="s">
        <v>79</v>
      </c>
      <c r="E184" s="10" t="s">
        <v>47</v>
      </c>
      <c r="F184" s="10" t="s">
        <v>81</v>
      </c>
      <c r="G184" s="10" t="s">
        <v>66</v>
      </c>
      <c r="H184" s="10"/>
      <c r="I184" s="11">
        <v>3495.82</v>
      </c>
      <c r="J184" s="11">
        <v>3495.82</v>
      </c>
      <c r="K184" s="12">
        <v>83629</v>
      </c>
      <c r="L184" s="12">
        <v>2882</v>
      </c>
      <c r="M184" s="15">
        <f>'Messy Data'!$L184/'Messy Data'!$K184</f>
        <v>3.446172978273087E-2</v>
      </c>
      <c r="N184" s="11">
        <v>99</v>
      </c>
      <c r="O184" s="11">
        <v>12552.74</v>
      </c>
      <c r="P184" s="13">
        <f>'Messy Data'!$O184/'Messy Data'!$J184</f>
        <v>3.5907855667625905</v>
      </c>
      <c r="Q184" s="11">
        <f>'Messy Data'!$J184/'Messy Data'!$N184</f>
        <v>35.311313131313135</v>
      </c>
      <c r="R184" s="10" t="s">
        <v>50</v>
      </c>
    </row>
    <row r="185" spans="1:18" x14ac:dyDescent="0.25">
      <c r="A185" s="8" t="s">
        <v>272</v>
      </c>
      <c r="B185" s="9">
        <v>46090</v>
      </c>
      <c r="C185" s="10" t="s">
        <v>45</v>
      </c>
      <c r="D185" s="10" t="s">
        <v>53</v>
      </c>
      <c r="E185" s="10" t="s">
        <v>47</v>
      </c>
      <c r="F185" s="10" t="s">
        <v>48</v>
      </c>
      <c r="G185" s="10" t="s">
        <v>55</v>
      </c>
      <c r="H185" s="10"/>
      <c r="I185" s="11">
        <v>3948.92</v>
      </c>
      <c r="J185" s="11">
        <v>98.84</v>
      </c>
      <c r="K185" s="12">
        <v>40471</v>
      </c>
      <c r="L185" s="12">
        <v>353</v>
      </c>
      <c r="M185" s="15">
        <f>'Messy Data'!$L185/'Messy Data'!$K185</f>
        <v>8.7222949766499469E-3</v>
      </c>
      <c r="N185" s="11">
        <v>4</v>
      </c>
      <c r="O185" s="11">
        <v>465.51</v>
      </c>
      <c r="P185" s="13">
        <f>'Messy Data'!$O185/'Messy Data'!$J185</f>
        <v>4.7097329016592466</v>
      </c>
      <c r="Q185" s="11">
        <f>'Messy Data'!$J185/'Messy Data'!$N185</f>
        <v>24.71</v>
      </c>
      <c r="R185" s="10" t="s">
        <v>50</v>
      </c>
    </row>
    <row r="186" spans="1:18" x14ac:dyDescent="0.25">
      <c r="A186" s="8" t="s">
        <v>273</v>
      </c>
      <c r="B186" s="9">
        <v>46091</v>
      </c>
      <c r="C186" s="10" t="s">
        <v>78</v>
      </c>
      <c r="D186" s="10" t="s">
        <v>53</v>
      </c>
      <c r="E186" s="10" t="s">
        <v>65</v>
      </c>
      <c r="F186" s="10" t="s">
        <v>87</v>
      </c>
      <c r="G186" s="10" t="s">
        <v>75</v>
      </c>
      <c r="H186" s="10"/>
      <c r="I186" s="11">
        <v>4386.67</v>
      </c>
      <c r="J186" s="11">
        <v>1966.64</v>
      </c>
      <c r="K186" s="12">
        <v>71984</v>
      </c>
      <c r="L186" s="12">
        <v>3172</v>
      </c>
      <c r="M186" s="15">
        <f>'Messy Data'!$L186/'Messy Data'!$K186</f>
        <v>4.4065347855078908E-2</v>
      </c>
      <c r="N186" s="11">
        <v>39</v>
      </c>
      <c r="O186" s="11">
        <v>5722.7</v>
      </c>
      <c r="P186" s="13">
        <f>'Messy Data'!$O186/'Messy Data'!$J186</f>
        <v>2.9098869137208636</v>
      </c>
      <c r="Q186" s="11">
        <f>'Messy Data'!$J186/'Messy Data'!$N186</f>
        <v>50.426666666666669</v>
      </c>
      <c r="R186" s="10" t="s">
        <v>50</v>
      </c>
    </row>
    <row r="187" spans="1:18" x14ac:dyDescent="0.25">
      <c r="A187" s="8" t="s">
        <v>274</v>
      </c>
      <c r="B187" s="9">
        <v>46091</v>
      </c>
      <c r="C187" s="10" t="s">
        <v>45</v>
      </c>
      <c r="D187" s="10" t="s">
        <v>157</v>
      </c>
      <c r="E187" s="10" t="s">
        <v>65</v>
      </c>
      <c r="F187" s="10" t="s">
        <v>87</v>
      </c>
      <c r="G187" s="10" t="s">
        <v>75</v>
      </c>
      <c r="H187" s="10"/>
      <c r="I187" s="11">
        <v>2201.4499999999998</v>
      </c>
      <c r="J187" s="11">
        <v>635.20000000000005</v>
      </c>
      <c r="K187" s="12">
        <v>94041</v>
      </c>
      <c r="L187" s="12">
        <v>3970</v>
      </c>
      <c r="M187" s="15">
        <f>'Messy Data'!$L187/'Messy Data'!$K187</f>
        <v>4.2215629353154475E-2</v>
      </c>
      <c r="N187" s="11">
        <v>35</v>
      </c>
      <c r="O187" s="11">
        <v>2997.19</v>
      </c>
      <c r="P187" s="13">
        <f>'Messy Data'!$O187/'Messy Data'!$J187</f>
        <v>4.7184981108312343</v>
      </c>
      <c r="Q187" s="11">
        <f>'Messy Data'!$J187/'Messy Data'!$N187</f>
        <v>18.148571428571429</v>
      </c>
      <c r="R187" s="10" t="s">
        <v>67</v>
      </c>
    </row>
    <row r="188" spans="1:18" x14ac:dyDescent="0.25">
      <c r="A188" s="8" t="s">
        <v>275</v>
      </c>
      <c r="B188" s="9">
        <v>46091</v>
      </c>
      <c r="C188" s="10" t="s">
        <v>104</v>
      </c>
      <c r="D188" s="10" t="s">
        <v>214</v>
      </c>
      <c r="E188" s="10" t="s">
        <v>39</v>
      </c>
      <c r="F188" s="10" t="s">
        <v>87</v>
      </c>
      <c r="G188" s="10" t="s">
        <v>66</v>
      </c>
      <c r="H188" s="10"/>
      <c r="I188" s="11">
        <v>1289.69</v>
      </c>
      <c r="J188" s="11">
        <v>1289.69</v>
      </c>
      <c r="K188" s="12">
        <v>15002</v>
      </c>
      <c r="L188" s="12">
        <v>627</v>
      </c>
      <c r="M188" s="15">
        <f>'Messy Data'!$L188/'Messy Data'!$K188</f>
        <v>4.179442740967871E-2</v>
      </c>
      <c r="N188" s="11">
        <v>21</v>
      </c>
      <c r="O188" s="11">
        <v>4679.2</v>
      </c>
      <c r="P188" s="13">
        <f>'Messy Data'!$O188/'Messy Data'!$J188</f>
        <v>3.6281587048050303</v>
      </c>
      <c r="Q188" s="11">
        <f>'Messy Data'!$J188/'Messy Data'!$N188</f>
        <v>61.413809523809526</v>
      </c>
      <c r="R188" s="10" t="s">
        <v>50</v>
      </c>
    </row>
    <row r="189" spans="1:18" x14ac:dyDescent="0.25">
      <c r="A189" s="8" t="s">
        <v>276</v>
      </c>
      <c r="B189" s="9">
        <v>46091</v>
      </c>
      <c r="C189" s="10" t="s">
        <v>104</v>
      </c>
      <c r="D189" s="10" t="s">
        <v>105</v>
      </c>
      <c r="E189" s="10" t="s">
        <v>65</v>
      </c>
      <c r="F189" s="10" t="s">
        <v>48</v>
      </c>
      <c r="G189" s="10" t="s">
        <v>75</v>
      </c>
      <c r="H189" s="10"/>
      <c r="I189" s="11">
        <v>1759.05</v>
      </c>
      <c r="J189" s="11">
        <v>1759.05</v>
      </c>
      <c r="K189" s="12">
        <v>36320</v>
      </c>
      <c r="L189" s="12">
        <v>1241</v>
      </c>
      <c r="M189" s="15">
        <f>'Messy Data'!$L189/'Messy Data'!$K189</f>
        <v>3.416850220264317E-2</v>
      </c>
      <c r="N189" s="11">
        <v>81</v>
      </c>
      <c r="O189" s="11">
        <v>40842.379999999997</v>
      </c>
      <c r="P189" s="13">
        <f>'Messy Data'!$O189/'Messy Data'!$J189</f>
        <v>23.218430402774224</v>
      </c>
      <c r="Q189" s="11">
        <f>'Messy Data'!$J189/'Messy Data'!$N189</f>
        <v>21.716666666666665</v>
      </c>
      <c r="R189" s="10" t="s">
        <v>67</v>
      </c>
    </row>
    <row r="190" spans="1:18" x14ac:dyDescent="0.25">
      <c r="A190" s="8" t="s">
        <v>277</v>
      </c>
      <c r="B190" s="9">
        <v>46092</v>
      </c>
      <c r="C190" s="10" t="s">
        <v>63</v>
      </c>
      <c r="D190" s="10" t="s">
        <v>84</v>
      </c>
      <c r="E190" s="10" t="s">
        <v>72</v>
      </c>
      <c r="F190" s="10" t="s">
        <v>87</v>
      </c>
      <c r="G190" s="10" t="s">
        <v>49</v>
      </c>
      <c r="H190" s="10"/>
      <c r="I190" s="11">
        <v>1375.79</v>
      </c>
      <c r="J190" s="11">
        <v>340.5</v>
      </c>
      <c r="K190" s="12">
        <v>24414</v>
      </c>
      <c r="L190" s="12">
        <v>150</v>
      </c>
      <c r="M190" s="15">
        <f>'Messy Data'!$L190/'Messy Data'!$K190</f>
        <v>6.1440157286802655E-3</v>
      </c>
      <c r="N190" s="11">
        <v>6</v>
      </c>
      <c r="O190" s="11">
        <v>706.56</v>
      </c>
      <c r="P190" s="13">
        <f>'Messy Data'!$O190/'Messy Data'!$J190</f>
        <v>2.0750660792951541</v>
      </c>
      <c r="Q190" s="11">
        <f>'Messy Data'!$J190/'Messy Data'!$N190</f>
        <v>56.75</v>
      </c>
      <c r="R190" s="10" t="s">
        <v>50</v>
      </c>
    </row>
    <row r="191" spans="1:18" x14ac:dyDescent="0.25">
      <c r="A191" s="8" t="s">
        <v>278</v>
      </c>
      <c r="B191" s="9">
        <v>46092</v>
      </c>
      <c r="C191" s="10" t="s">
        <v>94</v>
      </c>
      <c r="D191" s="10" t="s">
        <v>108</v>
      </c>
      <c r="E191" s="10" t="s">
        <v>72</v>
      </c>
      <c r="F191" s="10" t="s">
        <v>54</v>
      </c>
      <c r="G191" s="10" t="s">
        <v>75</v>
      </c>
      <c r="H191" s="10"/>
      <c r="I191" s="11">
        <v>3691.25</v>
      </c>
      <c r="J191" s="11">
        <v>1565.55</v>
      </c>
      <c r="K191" s="12">
        <v>85257</v>
      </c>
      <c r="L191" s="12">
        <v>4473</v>
      </c>
      <c r="M191" s="15">
        <f>'Messy Data'!$L191/'Messy Data'!$K191</f>
        <v>5.2464900242795313E-2</v>
      </c>
      <c r="N191" s="11">
        <v>48</v>
      </c>
      <c r="O191" s="11">
        <v>1884.54</v>
      </c>
      <c r="P191" s="13">
        <f>'Messy Data'!$O191/'Messy Data'!$J191</f>
        <v>1.203755868544601</v>
      </c>
      <c r="Q191" s="11">
        <f>'Messy Data'!$J191/'Messy Data'!$N191</f>
        <v>32.615625000000001</v>
      </c>
      <c r="R191" s="10" t="s">
        <v>50</v>
      </c>
    </row>
    <row r="192" spans="1:18" x14ac:dyDescent="0.25">
      <c r="A192" s="8" t="s">
        <v>279</v>
      </c>
      <c r="B192" s="9">
        <v>46092</v>
      </c>
      <c r="C192" s="10" t="s">
        <v>94</v>
      </c>
      <c r="D192" s="10" t="s">
        <v>110</v>
      </c>
      <c r="E192" s="10" t="s">
        <v>72</v>
      </c>
      <c r="F192" s="10" t="s">
        <v>54</v>
      </c>
      <c r="G192" s="10" t="s">
        <v>49</v>
      </c>
      <c r="H192" s="10"/>
      <c r="I192" s="11">
        <v>4256.13</v>
      </c>
      <c r="J192" s="11">
        <v>285.19</v>
      </c>
      <c r="K192" s="12">
        <v>31790</v>
      </c>
      <c r="L192" s="12">
        <v>361</v>
      </c>
      <c r="M192" s="15">
        <f>'Messy Data'!$L192/'Messy Data'!$K192</f>
        <v>1.1355772255426234E-2</v>
      </c>
      <c r="N192" s="11">
        <v>6</v>
      </c>
      <c r="O192" s="11">
        <v>485.99</v>
      </c>
      <c r="P192" s="13">
        <f>'Messy Data'!$O192/'Messy Data'!$J192</f>
        <v>1.7040920088362146</v>
      </c>
      <c r="Q192" s="11">
        <f>'Messy Data'!$J192/'Messy Data'!$N192</f>
        <v>47.531666666666666</v>
      </c>
      <c r="R192" s="10" t="s">
        <v>50</v>
      </c>
    </row>
    <row r="193" spans="1:18" x14ac:dyDescent="0.25">
      <c r="A193" s="8" t="s">
        <v>280</v>
      </c>
      <c r="B193" s="9">
        <v>46092</v>
      </c>
      <c r="C193" s="10" t="s">
        <v>94</v>
      </c>
      <c r="D193" s="10" t="s">
        <v>84</v>
      </c>
      <c r="E193" s="10" t="s">
        <v>65</v>
      </c>
      <c r="F193" s="10" t="s">
        <v>81</v>
      </c>
      <c r="G193" s="10" t="s">
        <v>75</v>
      </c>
      <c r="H193" s="10"/>
      <c r="I193" s="11">
        <v>863.24</v>
      </c>
      <c r="J193" s="11">
        <v>863.24</v>
      </c>
      <c r="K193" s="12">
        <v>73728</v>
      </c>
      <c r="L193" s="12">
        <v>4035</v>
      </c>
      <c r="M193" s="15">
        <f>'Messy Data'!$L193/'Messy Data'!$K193</f>
        <v>5.4728190104166664E-2</v>
      </c>
      <c r="N193" s="11">
        <v>44</v>
      </c>
      <c r="O193" s="11">
        <v>3414.45</v>
      </c>
      <c r="P193" s="13">
        <f>'Messy Data'!$O193/'Messy Data'!$J193</f>
        <v>3.9553889995829663</v>
      </c>
      <c r="Q193" s="11">
        <f>'Messy Data'!$J193/'Messy Data'!$N193</f>
        <v>19.619090909090911</v>
      </c>
      <c r="R193" s="10" t="s">
        <v>50</v>
      </c>
    </row>
    <row r="194" spans="1:18" x14ac:dyDescent="0.25">
      <c r="A194" s="8" t="s">
        <v>281</v>
      </c>
      <c r="B194" s="9">
        <v>46092</v>
      </c>
      <c r="C194" s="10" t="s">
        <v>52</v>
      </c>
      <c r="D194" s="10" t="s">
        <v>112</v>
      </c>
      <c r="E194" s="10" t="s">
        <v>72</v>
      </c>
      <c r="F194" s="10" t="s">
        <v>48</v>
      </c>
      <c r="G194" s="10" t="s">
        <v>49</v>
      </c>
      <c r="H194" s="10"/>
      <c r="I194" s="11">
        <v>3515.7</v>
      </c>
      <c r="J194" s="11">
        <v>196.28</v>
      </c>
      <c r="K194" s="12">
        <v>24698</v>
      </c>
      <c r="L194" s="12">
        <v>576</v>
      </c>
      <c r="M194" s="15">
        <f>'Messy Data'!$L194/'Messy Data'!$K194</f>
        <v>2.3321726455583447E-2</v>
      </c>
      <c r="N194" s="11">
        <v>89</v>
      </c>
      <c r="O194" s="11">
        <v>16704.22</v>
      </c>
      <c r="P194" s="13">
        <f>'Messy Data'!$O194/'Messy Data'!$J194</f>
        <v>85.104035051966591</v>
      </c>
      <c r="Q194" s="11">
        <f>'Messy Data'!$J194/'Messy Data'!$N194</f>
        <v>2.2053932584269664</v>
      </c>
      <c r="R194" s="10" t="s">
        <v>67</v>
      </c>
    </row>
    <row r="195" spans="1:18" x14ac:dyDescent="0.25">
      <c r="A195" s="8" t="s">
        <v>282</v>
      </c>
      <c r="B195" s="9">
        <v>46093</v>
      </c>
      <c r="C195" s="10" t="s">
        <v>78</v>
      </c>
      <c r="D195" s="10" t="s">
        <v>86</v>
      </c>
      <c r="E195" s="10" t="s">
        <v>39</v>
      </c>
      <c r="F195" s="10" t="s">
        <v>81</v>
      </c>
      <c r="G195" s="10" t="s">
        <v>69</v>
      </c>
      <c r="H195" s="10"/>
      <c r="I195" s="11">
        <v>4026.91</v>
      </c>
      <c r="J195" s="11">
        <v>518.29999999999995</v>
      </c>
      <c r="K195" s="12">
        <v>16637</v>
      </c>
      <c r="L195" s="12">
        <v>365</v>
      </c>
      <c r="M195" s="15">
        <f>'Messy Data'!$L195/'Messy Data'!$K195</f>
        <v>2.1939051511690809E-2</v>
      </c>
      <c r="N195" s="11">
        <v>9</v>
      </c>
      <c r="O195" s="11">
        <v>1037.28</v>
      </c>
      <c r="P195" s="13">
        <f>'Messy Data'!$O195/'Messy Data'!$J195</f>
        <v>2.0013119814779086</v>
      </c>
      <c r="Q195" s="11">
        <f>'Messy Data'!$J195/'Messy Data'!$N195</f>
        <v>57.588888888888881</v>
      </c>
      <c r="R195" s="10" t="s">
        <v>50</v>
      </c>
    </row>
    <row r="196" spans="1:18" x14ac:dyDescent="0.25">
      <c r="A196" s="8" t="s">
        <v>283</v>
      </c>
      <c r="B196" s="9">
        <v>46093</v>
      </c>
      <c r="C196" s="10" t="s">
        <v>45</v>
      </c>
      <c r="D196" s="10" t="s">
        <v>137</v>
      </c>
      <c r="E196" s="10" t="s">
        <v>58</v>
      </c>
      <c r="F196" s="10" t="s">
        <v>54</v>
      </c>
      <c r="G196" s="10" t="s">
        <v>69</v>
      </c>
      <c r="H196" s="10"/>
      <c r="I196" s="11">
        <v>3437.82</v>
      </c>
      <c r="J196" s="11">
        <v>171.12</v>
      </c>
      <c r="K196" s="12">
        <v>72053</v>
      </c>
      <c r="L196" s="12">
        <v>744</v>
      </c>
      <c r="M196" s="15">
        <f>'Messy Data'!$L196/'Messy Data'!$K196</f>
        <v>1.0325732446948774E-2</v>
      </c>
      <c r="N196" s="11">
        <v>6</v>
      </c>
      <c r="O196" s="11">
        <v>548.91</v>
      </c>
      <c r="P196" s="13">
        <f>'Messy Data'!$O196/'Messy Data'!$J196</f>
        <v>3.2077489481065915</v>
      </c>
      <c r="Q196" s="11">
        <f>'Messy Data'!$J196/'Messy Data'!$N196</f>
        <v>28.52</v>
      </c>
      <c r="R196" s="10" t="s">
        <v>67</v>
      </c>
    </row>
    <row r="197" spans="1:18" x14ac:dyDescent="0.25">
      <c r="A197" s="8" t="s">
        <v>284</v>
      </c>
      <c r="B197" s="9">
        <v>46093</v>
      </c>
      <c r="C197" s="10" t="s">
        <v>52</v>
      </c>
      <c r="D197" s="10" t="s">
        <v>53</v>
      </c>
      <c r="E197" s="10" t="s">
        <v>58</v>
      </c>
      <c r="F197" s="10" t="s">
        <v>87</v>
      </c>
      <c r="G197" s="10" t="s">
        <v>55</v>
      </c>
      <c r="H197" s="10"/>
      <c r="I197" s="11">
        <v>1424.29</v>
      </c>
      <c r="J197" s="11">
        <v>137.66999999999999</v>
      </c>
      <c r="K197" s="12">
        <v>27875</v>
      </c>
      <c r="L197" s="12">
        <v>861</v>
      </c>
      <c r="M197" s="15">
        <f>'Messy Data'!$L197/'Messy Data'!$K197</f>
        <v>3.0887892376681613E-2</v>
      </c>
      <c r="N197" s="11">
        <v>136</v>
      </c>
      <c r="O197" s="11">
        <v>16560.86</v>
      </c>
      <c r="P197" s="13">
        <f>'Messy Data'!$O197/'Messy Data'!$J197</f>
        <v>120.29389118907534</v>
      </c>
      <c r="Q197" s="11">
        <f>'Messy Data'!$J197/'Messy Data'!$N197</f>
        <v>1.0122794117647058</v>
      </c>
      <c r="R197" s="10" t="s">
        <v>50</v>
      </c>
    </row>
    <row r="198" spans="1:18" x14ac:dyDescent="0.25">
      <c r="A198" s="8" t="s">
        <v>285</v>
      </c>
      <c r="B198" s="9">
        <v>46093</v>
      </c>
      <c r="C198" s="10" t="s">
        <v>104</v>
      </c>
      <c r="D198" s="10" t="s">
        <v>84</v>
      </c>
      <c r="E198" s="10" t="s">
        <v>72</v>
      </c>
      <c r="F198" s="10" t="s">
        <v>54</v>
      </c>
      <c r="G198" s="10" t="s">
        <v>75</v>
      </c>
      <c r="H198" s="10"/>
      <c r="I198" s="11">
        <v>3742.08</v>
      </c>
      <c r="J198" s="11">
        <v>3742.08</v>
      </c>
      <c r="K198" s="12">
        <v>89838</v>
      </c>
      <c r="L198" s="12">
        <v>674</v>
      </c>
      <c r="M198" s="15">
        <f>'Messy Data'!$L198/'Messy Data'!$K198</f>
        <v>7.5023931966428457E-3</v>
      </c>
      <c r="N198" s="11">
        <v>20</v>
      </c>
      <c r="O198" s="11">
        <v>4964.74</v>
      </c>
      <c r="P198" s="13">
        <f>'Messy Data'!$O198/'Messy Data'!$J198</f>
        <v>1.326732726184368</v>
      </c>
      <c r="Q198" s="11">
        <f>'Messy Data'!$J198/'Messy Data'!$N198</f>
        <v>187.10399999999998</v>
      </c>
      <c r="R198" s="10" t="s">
        <v>56</v>
      </c>
    </row>
    <row r="199" spans="1:18" x14ac:dyDescent="0.25">
      <c r="A199" s="8" t="s">
        <v>286</v>
      </c>
      <c r="B199" s="9">
        <v>46094</v>
      </c>
      <c r="C199" s="10" t="s">
        <v>63</v>
      </c>
      <c r="D199" s="10" t="s">
        <v>53</v>
      </c>
      <c r="E199" s="10" t="s">
        <v>39</v>
      </c>
      <c r="F199" s="10" t="s">
        <v>59</v>
      </c>
      <c r="G199" s="10" t="s">
        <v>66</v>
      </c>
      <c r="H199" s="10"/>
      <c r="I199" s="11">
        <v>2830.94</v>
      </c>
      <c r="J199" s="11">
        <v>2830.94</v>
      </c>
      <c r="K199" s="12">
        <v>42333</v>
      </c>
      <c r="L199" s="12">
        <v>786</v>
      </c>
      <c r="M199" s="15">
        <f>'Messy Data'!$L199/'Messy Data'!$K199</f>
        <v>1.8567075331301822E-2</v>
      </c>
      <c r="N199" s="11">
        <v>48</v>
      </c>
      <c r="O199" s="11">
        <v>4887.24</v>
      </c>
      <c r="P199" s="13">
        <f>'Messy Data'!$O199/'Messy Data'!$J199</f>
        <v>1.7263665072378784</v>
      </c>
      <c r="Q199" s="11">
        <f>'Messy Data'!$J199/'Messy Data'!$N199</f>
        <v>58.977916666666665</v>
      </c>
      <c r="R199" s="10" t="s">
        <v>50</v>
      </c>
    </row>
    <row r="200" spans="1:18" x14ac:dyDescent="0.25">
      <c r="A200" s="8" t="s">
        <v>287</v>
      </c>
      <c r="B200" s="9">
        <v>46094</v>
      </c>
      <c r="C200" s="10" t="s">
        <v>78</v>
      </c>
      <c r="D200" s="10" t="s">
        <v>90</v>
      </c>
      <c r="E200" s="10" t="s">
        <v>65</v>
      </c>
      <c r="F200" s="10" t="s">
        <v>87</v>
      </c>
      <c r="G200" s="10" t="s">
        <v>75</v>
      </c>
      <c r="H200" s="10"/>
      <c r="I200" s="11">
        <v>4112.75</v>
      </c>
      <c r="J200" s="11">
        <v>4112.75</v>
      </c>
      <c r="K200" s="12">
        <v>114138</v>
      </c>
      <c r="L200" s="12">
        <v>6617</v>
      </c>
      <c r="M200" s="15">
        <f>'Messy Data'!$L200/'Messy Data'!$K200</f>
        <v>5.7973680982670098E-2</v>
      </c>
      <c r="N200" s="11">
        <v>298</v>
      </c>
      <c r="O200" s="11">
        <v>27375.23</v>
      </c>
      <c r="P200" s="13">
        <f>'Messy Data'!$O200/'Messy Data'!$J200</f>
        <v>6.656186250075983</v>
      </c>
      <c r="Q200" s="11">
        <f>'Messy Data'!$J200/'Messy Data'!$N200</f>
        <v>13.801174496644295</v>
      </c>
      <c r="R200" s="10" t="s">
        <v>50</v>
      </c>
    </row>
    <row r="201" spans="1:18" x14ac:dyDescent="0.25">
      <c r="A201" s="8" t="s">
        <v>288</v>
      </c>
      <c r="B201" s="9">
        <v>46094</v>
      </c>
      <c r="C201" s="10" t="s">
        <v>94</v>
      </c>
      <c r="D201" s="10" t="s">
        <v>53</v>
      </c>
      <c r="E201" s="10" t="s">
        <v>39</v>
      </c>
      <c r="F201" s="10" t="s">
        <v>87</v>
      </c>
      <c r="G201" s="10" t="s">
        <v>66</v>
      </c>
      <c r="H201" s="10"/>
      <c r="I201" s="11">
        <v>3282.15</v>
      </c>
      <c r="J201" s="11">
        <v>1531.35</v>
      </c>
      <c r="K201" s="12">
        <v>129064</v>
      </c>
      <c r="L201" s="12">
        <v>1845</v>
      </c>
      <c r="M201" s="15">
        <f>'Messy Data'!$L201/'Messy Data'!$K201</f>
        <v>1.4295233372590343E-2</v>
      </c>
      <c r="N201" s="11">
        <v>18</v>
      </c>
      <c r="O201" s="11">
        <v>1052.8800000000001</v>
      </c>
      <c r="P201" s="13">
        <f>'Messy Data'!$O201/'Messy Data'!$J201</f>
        <v>0.68755020080321294</v>
      </c>
      <c r="Q201" s="11">
        <f>'Messy Data'!$J201/'Messy Data'!$N201</f>
        <v>85.074999999999989</v>
      </c>
      <c r="R201" s="10" t="s">
        <v>67</v>
      </c>
    </row>
    <row r="202" spans="1:18" x14ac:dyDescent="0.25">
      <c r="A202" s="8" t="s">
        <v>289</v>
      </c>
      <c r="B202" s="9">
        <v>46094</v>
      </c>
      <c r="C202" s="10" t="s">
        <v>52</v>
      </c>
      <c r="D202" s="10" t="s">
        <v>143</v>
      </c>
      <c r="E202" s="10" t="s">
        <v>39</v>
      </c>
      <c r="F202" s="10" t="s">
        <v>87</v>
      </c>
      <c r="G202" s="10" t="s">
        <v>69</v>
      </c>
      <c r="H202" s="10"/>
      <c r="I202" s="11">
        <v>4199</v>
      </c>
      <c r="J202" s="11">
        <v>76.38</v>
      </c>
      <c r="K202" s="12">
        <v>20670</v>
      </c>
      <c r="L202" s="12">
        <v>655</v>
      </c>
      <c r="M202" s="15">
        <f>'Messy Data'!$L202/'Messy Data'!$K202</f>
        <v>3.1688437348814706E-2</v>
      </c>
      <c r="N202" s="11">
        <v>53</v>
      </c>
      <c r="O202" s="11">
        <v>9249.82</v>
      </c>
      <c r="P202" s="13">
        <f>'Messy Data'!$O202/'Messy Data'!$J202</f>
        <v>121.10264467137995</v>
      </c>
      <c r="Q202" s="11">
        <f>'Messy Data'!$J202/'Messy Data'!$N202</f>
        <v>1.4411320754716981</v>
      </c>
      <c r="R202" s="10" t="s">
        <v>67</v>
      </c>
    </row>
    <row r="203" spans="1:18" x14ac:dyDescent="0.25">
      <c r="A203" s="8" t="s">
        <v>290</v>
      </c>
      <c r="B203" s="9">
        <v>46095</v>
      </c>
      <c r="C203" s="10" t="s">
        <v>63</v>
      </c>
      <c r="D203" s="10" t="s">
        <v>92</v>
      </c>
      <c r="E203" s="10" t="s">
        <v>72</v>
      </c>
      <c r="F203" s="10" t="s">
        <v>48</v>
      </c>
      <c r="G203" s="10" t="s">
        <v>75</v>
      </c>
      <c r="H203" s="10"/>
      <c r="I203" s="11">
        <v>4160.6400000000003</v>
      </c>
      <c r="J203" s="11">
        <v>4160.6400000000003</v>
      </c>
      <c r="K203" s="12">
        <v>129818</v>
      </c>
      <c r="L203" s="12">
        <v>7233</v>
      </c>
      <c r="M203" s="15">
        <f>'Messy Data'!$L203/'Messy Data'!$K203</f>
        <v>5.5716464588885982E-2</v>
      </c>
      <c r="N203" s="11">
        <v>273</v>
      </c>
      <c r="O203" s="11">
        <v>61934.97</v>
      </c>
      <c r="P203" s="13">
        <f>'Messy Data'!$O203/'Messy Data'!$J203</f>
        <v>14.885923800184585</v>
      </c>
      <c r="Q203" s="11">
        <f>'Messy Data'!$J203/'Messy Data'!$N203</f>
        <v>15.240439560439562</v>
      </c>
      <c r="R203" s="10" t="s">
        <v>67</v>
      </c>
    </row>
    <row r="204" spans="1:18" x14ac:dyDescent="0.25">
      <c r="A204" s="8" t="s">
        <v>291</v>
      </c>
      <c r="B204" s="9">
        <v>46095</v>
      </c>
      <c r="C204" s="10" t="s">
        <v>94</v>
      </c>
      <c r="D204" s="10" t="s">
        <v>95</v>
      </c>
      <c r="E204" s="10" t="s">
        <v>65</v>
      </c>
      <c r="F204" s="10" t="s">
        <v>87</v>
      </c>
      <c r="G204" s="10" t="s">
        <v>55</v>
      </c>
      <c r="H204" s="10"/>
      <c r="I204" s="11">
        <v>1227.74</v>
      </c>
      <c r="J204" s="11">
        <v>471.96</v>
      </c>
      <c r="K204" s="12">
        <v>22756</v>
      </c>
      <c r="L204" s="12">
        <v>1026</v>
      </c>
      <c r="M204" s="15">
        <f>'Messy Data'!$L204/'Messy Data'!$K204</f>
        <v>4.5087010019335558E-2</v>
      </c>
      <c r="N204" s="11">
        <v>9</v>
      </c>
      <c r="O204" s="11">
        <v>668.23</v>
      </c>
      <c r="P204" s="13">
        <f>'Messy Data'!$O204/'Messy Data'!$J204</f>
        <v>1.4158615136876007</v>
      </c>
      <c r="Q204" s="11">
        <f>'Messy Data'!$J204/'Messy Data'!$N204</f>
        <v>52.44</v>
      </c>
      <c r="R204" s="10" t="s">
        <v>50</v>
      </c>
    </row>
    <row r="205" spans="1:18" x14ac:dyDescent="0.25">
      <c r="A205" s="8" t="s">
        <v>292</v>
      </c>
      <c r="B205" s="9">
        <v>46095</v>
      </c>
      <c r="C205" s="10" t="s">
        <v>104</v>
      </c>
      <c r="D205" s="10" t="s">
        <v>147</v>
      </c>
      <c r="E205" s="10" t="s">
        <v>39</v>
      </c>
      <c r="F205" s="10" t="s">
        <v>59</v>
      </c>
      <c r="G205" s="10" t="s">
        <v>66</v>
      </c>
      <c r="H205" s="10"/>
      <c r="I205" s="11">
        <v>2971.4</v>
      </c>
      <c r="J205" s="11">
        <v>2971.4</v>
      </c>
      <c r="K205" s="12">
        <v>41806</v>
      </c>
      <c r="L205" s="12">
        <v>1980</v>
      </c>
      <c r="M205" s="15">
        <f>'Messy Data'!$L205/'Messy Data'!$K205</f>
        <v>4.7361622733578912E-2</v>
      </c>
      <c r="N205" s="11">
        <v>131</v>
      </c>
      <c r="O205" s="11">
        <v>97168.639999999999</v>
      </c>
      <c r="P205" s="13">
        <f>'Messy Data'!$O205/'Messy Data'!$J205</f>
        <v>32.701299050952414</v>
      </c>
      <c r="Q205" s="11">
        <f>'Messy Data'!$J205/'Messy Data'!$N205</f>
        <v>22.682442748091603</v>
      </c>
      <c r="R205" s="10" t="s">
        <v>50</v>
      </c>
    </row>
    <row r="206" spans="1:18" x14ac:dyDescent="0.25">
      <c r="A206" s="8" t="s">
        <v>293</v>
      </c>
      <c r="B206" s="9">
        <v>46096</v>
      </c>
      <c r="C206" s="10" t="s">
        <v>63</v>
      </c>
      <c r="D206" s="10" t="s">
        <v>202</v>
      </c>
      <c r="E206" s="10" t="s">
        <v>72</v>
      </c>
      <c r="F206" s="10" t="s">
        <v>48</v>
      </c>
      <c r="G206" s="10" t="s">
        <v>75</v>
      </c>
      <c r="H206" s="10"/>
      <c r="I206" s="11">
        <v>2600.5</v>
      </c>
      <c r="J206" s="11">
        <v>2600.5</v>
      </c>
      <c r="K206" s="12">
        <v>125441</v>
      </c>
      <c r="L206" s="12">
        <v>2581</v>
      </c>
      <c r="M206" s="15">
        <f>'Messy Data'!$L206/'Messy Data'!$K206</f>
        <v>2.0575409953683406E-2</v>
      </c>
      <c r="N206" s="11">
        <v>106</v>
      </c>
      <c r="O206" s="11">
        <v>17677.3</v>
      </c>
      <c r="P206" s="13">
        <f>'Messy Data'!$O206/'Messy Data'!$J206</f>
        <v>6.7976542972505287</v>
      </c>
      <c r="Q206" s="11">
        <f>'Messy Data'!$J206/'Messy Data'!$N206</f>
        <v>24.533018867924529</v>
      </c>
      <c r="R206" s="10" t="s">
        <v>50</v>
      </c>
    </row>
    <row r="207" spans="1:18" x14ac:dyDescent="0.25">
      <c r="A207" s="8" t="s">
        <v>294</v>
      </c>
      <c r="B207" s="9">
        <v>46096</v>
      </c>
      <c r="C207" s="10" t="s">
        <v>78</v>
      </c>
      <c r="D207" s="10" t="s">
        <v>121</v>
      </c>
      <c r="E207" s="10" t="s">
        <v>47</v>
      </c>
      <c r="F207" s="10" t="s">
        <v>48</v>
      </c>
      <c r="G207" s="10" t="s">
        <v>69</v>
      </c>
      <c r="H207" s="10"/>
      <c r="I207" s="11">
        <v>1853.02</v>
      </c>
      <c r="J207" s="11">
        <v>1853.02</v>
      </c>
      <c r="K207" s="12">
        <v>61877</v>
      </c>
      <c r="L207" s="12">
        <v>3332</v>
      </c>
      <c r="M207" s="15">
        <f>'Messy Data'!$L207/'Messy Data'!$K207</f>
        <v>5.38487644843803E-2</v>
      </c>
      <c r="N207" s="11">
        <v>118</v>
      </c>
      <c r="O207" s="11">
        <v>15517.35</v>
      </c>
      <c r="P207" s="13">
        <f>'Messy Data'!$O207/'Messy Data'!$J207</f>
        <v>8.3740866261562203</v>
      </c>
      <c r="Q207" s="11">
        <f>'Messy Data'!$J207/'Messy Data'!$N207</f>
        <v>15.703559322033898</v>
      </c>
      <c r="R207" s="10" t="s">
        <v>67</v>
      </c>
    </row>
    <row r="208" spans="1:18" x14ac:dyDescent="0.25">
      <c r="A208" s="8" t="s">
        <v>295</v>
      </c>
      <c r="B208" s="9">
        <v>46096</v>
      </c>
      <c r="C208" s="10" t="s">
        <v>45</v>
      </c>
      <c r="D208" s="10" t="s">
        <v>71</v>
      </c>
      <c r="E208" s="10" t="s">
        <v>65</v>
      </c>
      <c r="F208" s="10" t="s">
        <v>54</v>
      </c>
      <c r="G208" s="10" t="s">
        <v>66</v>
      </c>
      <c r="H208" s="10"/>
      <c r="I208" s="11">
        <v>1323.57</v>
      </c>
      <c r="J208" s="11">
        <v>905.88</v>
      </c>
      <c r="K208" s="12">
        <v>129165</v>
      </c>
      <c r="L208" s="12">
        <v>7549</v>
      </c>
      <c r="M208" s="15">
        <f>'Messy Data'!$L208/'Messy Data'!$K208</f>
        <v>5.8444625091936674E-2</v>
      </c>
      <c r="N208" s="11">
        <v>119</v>
      </c>
      <c r="O208" s="11">
        <v>9590.4</v>
      </c>
      <c r="P208" s="13">
        <f>'Messy Data'!$O208/'Messy Data'!$J208</f>
        <v>10.58683269307193</v>
      </c>
      <c r="Q208" s="11">
        <f>'Messy Data'!$J208/'Messy Data'!$N208</f>
        <v>7.6124369747899161</v>
      </c>
      <c r="R208" s="10" t="s">
        <v>67</v>
      </c>
    </row>
    <row r="209" spans="1:18" x14ac:dyDescent="0.25">
      <c r="A209" s="8" t="s">
        <v>296</v>
      </c>
      <c r="B209" s="9">
        <v>46096</v>
      </c>
      <c r="C209" s="10" t="s">
        <v>45</v>
      </c>
      <c r="D209" s="10" t="s">
        <v>46</v>
      </c>
      <c r="E209" s="10" t="s">
        <v>72</v>
      </c>
      <c r="F209" s="10" t="s">
        <v>59</v>
      </c>
      <c r="G209" s="10" t="s">
        <v>66</v>
      </c>
      <c r="H209" s="10"/>
      <c r="I209" s="11">
        <v>1303.19</v>
      </c>
      <c r="J209" s="11">
        <v>15.96</v>
      </c>
      <c r="K209" s="12">
        <v>9952</v>
      </c>
      <c r="L209" s="12">
        <v>114</v>
      </c>
      <c r="M209" s="15">
        <f>'Messy Data'!$L209/'Messy Data'!$K209</f>
        <v>1.1454983922829582E-2</v>
      </c>
      <c r="N209" s="11">
        <v>0</v>
      </c>
      <c r="O209" s="11">
        <v>0</v>
      </c>
      <c r="P209" s="13">
        <f>'Messy Data'!$O209/'Messy Data'!$J209</f>
        <v>0</v>
      </c>
      <c r="Q209" s="11" t="e">
        <f>'Messy Data'!$J209/'Messy Data'!$N209</f>
        <v>#DIV/0!</v>
      </c>
      <c r="R209" s="10" t="s">
        <v>67</v>
      </c>
    </row>
    <row r="210" spans="1:18" x14ac:dyDescent="0.25">
      <c r="A210" s="8" t="s">
        <v>297</v>
      </c>
      <c r="B210" s="9">
        <v>46096</v>
      </c>
      <c r="C210" s="10" t="s">
        <v>52</v>
      </c>
      <c r="D210" s="10" t="s">
        <v>237</v>
      </c>
      <c r="E210" s="10" t="s">
        <v>58</v>
      </c>
      <c r="F210" s="10" t="s">
        <v>59</v>
      </c>
      <c r="G210" s="10" t="s">
        <v>55</v>
      </c>
      <c r="H210" s="10"/>
      <c r="I210" s="11">
        <v>932.47</v>
      </c>
      <c r="J210" s="11">
        <v>283.36</v>
      </c>
      <c r="K210" s="12">
        <v>14423</v>
      </c>
      <c r="L210" s="12">
        <v>312</v>
      </c>
      <c r="M210" s="15">
        <f>'Messy Data'!$L210/'Messy Data'!$K210</f>
        <v>2.1632115371281981E-2</v>
      </c>
      <c r="N210" s="11">
        <v>54</v>
      </c>
      <c r="O210" s="11">
        <v>9956.27</v>
      </c>
      <c r="P210" s="13">
        <f>'Messy Data'!$O210/'Messy Data'!$J210</f>
        <v>35.136469508752114</v>
      </c>
      <c r="Q210" s="11">
        <f>'Messy Data'!$J210/'Messy Data'!$N210</f>
        <v>5.2474074074074073</v>
      </c>
      <c r="R210" s="10" t="s">
        <v>56</v>
      </c>
    </row>
    <row r="211" spans="1:18" x14ac:dyDescent="0.25">
      <c r="A211" s="8" t="s">
        <v>298</v>
      </c>
      <c r="B211" s="9">
        <v>46096</v>
      </c>
      <c r="C211" s="10" t="s">
        <v>52</v>
      </c>
      <c r="D211" s="10" t="s">
        <v>61</v>
      </c>
      <c r="E211" s="10" t="s">
        <v>39</v>
      </c>
      <c r="F211" s="10" t="s">
        <v>81</v>
      </c>
      <c r="G211" s="10" t="s">
        <v>55</v>
      </c>
      <c r="H211" s="10"/>
      <c r="I211" s="11">
        <v>1016.72</v>
      </c>
      <c r="J211" s="11">
        <v>64.569999999999993</v>
      </c>
      <c r="K211" s="12">
        <v>13582</v>
      </c>
      <c r="L211" s="12">
        <v>177</v>
      </c>
      <c r="M211" s="15">
        <f>'Messy Data'!$L211/'Messy Data'!$K211</f>
        <v>1.3031954056839936E-2</v>
      </c>
      <c r="N211" s="11">
        <v>14</v>
      </c>
      <c r="O211" s="11">
        <v>1876.16</v>
      </c>
      <c r="P211" s="13">
        <f>'Messy Data'!$O211/'Messy Data'!$J211</f>
        <v>29.05621805792164</v>
      </c>
      <c r="Q211" s="11">
        <f>'Messy Data'!$J211/'Messy Data'!$N211</f>
        <v>4.6121428571428567</v>
      </c>
      <c r="R211" s="10" t="s">
        <v>50</v>
      </c>
    </row>
    <row r="212" spans="1:18" x14ac:dyDescent="0.25">
      <c r="A212" s="8" t="s">
        <v>299</v>
      </c>
      <c r="B212" s="9">
        <v>46096</v>
      </c>
      <c r="C212" s="10" t="s">
        <v>104</v>
      </c>
      <c r="D212" s="10" t="s">
        <v>179</v>
      </c>
      <c r="E212" s="10" t="s">
        <v>65</v>
      </c>
      <c r="F212" s="10" t="s">
        <v>59</v>
      </c>
      <c r="G212" s="10" t="s">
        <v>69</v>
      </c>
      <c r="H212" s="10"/>
      <c r="I212" s="11">
        <v>721.82</v>
      </c>
      <c r="J212" s="11">
        <v>721.82</v>
      </c>
      <c r="K212" s="12">
        <v>15369</v>
      </c>
      <c r="L212" s="12">
        <v>368</v>
      </c>
      <c r="M212" s="15">
        <f>'Messy Data'!$L212/'Messy Data'!$K212</f>
        <v>2.394430346802004E-2</v>
      </c>
      <c r="N212" s="11">
        <v>10</v>
      </c>
      <c r="O212" s="11">
        <v>2123.33</v>
      </c>
      <c r="P212" s="13">
        <f>'Messy Data'!$O212/'Messy Data'!$J212</f>
        <v>2.9416336482779637</v>
      </c>
      <c r="Q212" s="11">
        <f>'Messy Data'!$J212/'Messy Data'!$N212</f>
        <v>72.182000000000002</v>
      </c>
      <c r="R212" s="10" t="s">
        <v>50</v>
      </c>
    </row>
    <row r="213" spans="1:18" x14ac:dyDescent="0.25">
      <c r="A213" s="8" t="s">
        <v>300</v>
      </c>
      <c r="B213" s="9">
        <v>46097</v>
      </c>
      <c r="C213" s="10" t="s">
        <v>63</v>
      </c>
      <c r="D213" s="10" t="s">
        <v>64</v>
      </c>
      <c r="E213" s="10" t="s">
        <v>65</v>
      </c>
      <c r="F213" s="10" t="s">
        <v>54</v>
      </c>
      <c r="G213" s="10" t="s">
        <v>66</v>
      </c>
      <c r="H213" s="10"/>
      <c r="I213" s="11">
        <v>3707.32</v>
      </c>
      <c r="J213" s="11">
        <v>3707.32</v>
      </c>
      <c r="K213" s="12">
        <v>103785</v>
      </c>
      <c r="L213" s="12">
        <v>5752</v>
      </c>
      <c r="M213" s="15">
        <f>'Messy Data'!$L213/'Messy Data'!$K213</f>
        <v>5.5422267186973066E-2</v>
      </c>
      <c r="N213" s="11">
        <v>446</v>
      </c>
      <c r="O213" s="11">
        <v>95029.16</v>
      </c>
      <c r="P213" s="13">
        <f>'Messy Data'!$O213/'Messy Data'!$J213</f>
        <v>25.632845289858981</v>
      </c>
      <c r="Q213" s="11">
        <f>'Messy Data'!$J213/'Messy Data'!$N213</f>
        <v>8.3123766816143494</v>
      </c>
      <c r="R213" s="10" t="s">
        <v>56</v>
      </c>
    </row>
    <row r="214" spans="1:18" x14ac:dyDescent="0.25">
      <c r="A214" s="8" t="s">
        <v>301</v>
      </c>
      <c r="B214" s="9">
        <v>46097</v>
      </c>
      <c r="C214" s="10" t="s">
        <v>78</v>
      </c>
      <c r="D214" s="10" t="s">
        <v>79</v>
      </c>
      <c r="E214" s="10" t="s">
        <v>65</v>
      </c>
      <c r="F214" s="10" t="s">
        <v>48</v>
      </c>
      <c r="G214" s="10" t="s">
        <v>49</v>
      </c>
      <c r="H214" s="10"/>
      <c r="I214" s="11">
        <v>782.26</v>
      </c>
      <c r="J214" s="11">
        <v>782.26</v>
      </c>
      <c r="K214" s="12">
        <v>104875</v>
      </c>
      <c r="L214" s="12">
        <v>3039</v>
      </c>
      <c r="M214" s="15">
        <f>'Messy Data'!$L214/'Messy Data'!$K214</f>
        <v>2.8977353992848631E-2</v>
      </c>
      <c r="N214" s="11">
        <v>145</v>
      </c>
      <c r="O214" s="11">
        <v>19136.669999999998</v>
      </c>
      <c r="P214" s="13">
        <f>'Messy Data'!$O214/'Messy Data'!$J214</f>
        <v>24.463311430982024</v>
      </c>
      <c r="Q214" s="11">
        <f>'Messy Data'!$J214/'Messy Data'!$N214</f>
        <v>5.3948965517241376</v>
      </c>
      <c r="R214" s="10" t="s">
        <v>56</v>
      </c>
    </row>
    <row r="215" spans="1:18" x14ac:dyDescent="0.25">
      <c r="A215" s="8" t="s">
        <v>302</v>
      </c>
      <c r="B215" s="9">
        <v>46097</v>
      </c>
      <c r="C215" s="10" t="s">
        <v>45</v>
      </c>
      <c r="D215" s="10" t="s">
        <v>53</v>
      </c>
      <c r="E215" s="10" t="s">
        <v>58</v>
      </c>
      <c r="F215" s="10" t="s">
        <v>81</v>
      </c>
      <c r="G215" s="10" t="s">
        <v>55</v>
      </c>
      <c r="H215" s="10"/>
      <c r="I215" s="11">
        <v>4574.8500000000004</v>
      </c>
      <c r="J215" s="11">
        <v>403.04</v>
      </c>
      <c r="K215" s="12">
        <v>123823</v>
      </c>
      <c r="L215" s="12">
        <v>1832</v>
      </c>
      <c r="M215" s="15">
        <f>'Messy Data'!$L215/'Messy Data'!$K215</f>
        <v>1.4795312664044644E-2</v>
      </c>
      <c r="N215" s="11">
        <v>22</v>
      </c>
      <c r="O215" s="11">
        <v>3159.64</v>
      </c>
      <c r="P215" s="13">
        <f>'Messy Data'!$O215/'Messy Data'!$J215</f>
        <v>7.8395196506550215</v>
      </c>
      <c r="Q215" s="11">
        <f>'Messy Data'!$J215/'Messy Data'!$N215</f>
        <v>18.32</v>
      </c>
      <c r="R215" s="10" t="s">
        <v>50</v>
      </c>
    </row>
    <row r="216" spans="1:18" x14ac:dyDescent="0.25">
      <c r="A216" s="8" t="s">
        <v>303</v>
      </c>
      <c r="B216" s="9">
        <v>46098</v>
      </c>
      <c r="C216" s="10" t="s">
        <v>78</v>
      </c>
      <c r="D216" s="10" t="s">
        <v>53</v>
      </c>
      <c r="E216" s="10" t="s">
        <v>39</v>
      </c>
      <c r="F216" s="10" t="s">
        <v>48</v>
      </c>
      <c r="G216" s="10" t="s">
        <v>49</v>
      </c>
      <c r="H216" s="10"/>
      <c r="I216" s="11">
        <v>2344.75</v>
      </c>
      <c r="J216" s="11">
        <v>2344.75</v>
      </c>
      <c r="K216" s="12">
        <v>148260</v>
      </c>
      <c r="L216" s="12">
        <v>2220</v>
      </c>
      <c r="M216" s="15">
        <f>'Messy Data'!$L216/'Messy Data'!$K216</f>
        <v>1.4973694860380412E-2</v>
      </c>
      <c r="N216" s="11">
        <v>30</v>
      </c>
      <c r="O216" s="11">
        <v>1519.75</v>
      </c>
      <c r="P216" s="13">
        <f>'Messy Data'!$O216/'Messy Data'!$J216</f>
        <v>0.64815012261435123</v>
      </c>
      <c r="Q216" s="11">
        <f>'Messy Data'!$J216/'Messy Data'!$N216</f>
        <v>78.158333333333331</v>
      </c>
      <c r="R216" s="10" t="s">
        <v>67</v>
      </c>
    </row>
    <row r="217" spans="1:18" x14ac:dyDescent="0.25">
      <c r="A217" s="8" t="s">
        <v>304</v>
      </c>
      <c r="B217" s="9">
        <v>46098</v>
      </c>
      <c r="C217" s="10" t="s">
        <v>45</v>
      </c>
      <c r="D217" s="10" t="s">
        <v>157</v>
      </c>
      <c r="E217" s="10" t="s">
        <v>72</v>
      </c>
      <c r="F217" s="10" t="s">
        <v>48</v>
      </c>
      <c r="G217" s="10" t="s">
        <v>66</v>
      </c>
      <c r="H217" s="10"/>
      <c r="I217" s="11">
        <v>432.13</v>
      </c>
      <c r="J217" s="11">
        <v>79.2</v>
      </c>
      <c r="K217" s="12">
        <v>120575</v>
      </c>
      <c r="L217" s="12">
        <v>660</v>
      </c>
      <c r="M217" s="15">
        <f>'Messy Data'!$L217/'Messy Data'!$K217</f>
        <v>5.4737715115073604E-3</v>
      </c>
      <c r="N217" s="11">
        <v>4</v>
      </c>
      <c r="O217" s="11">
        <v>350.73</v>
      </c>
      <c r="P217" s="13">
        <f>'Messy Data'!$O217/'Messy Data'!$J217</f>
        <v>4.4284090909090912</v>
      </c>
      <c r="Q217" s="11">
        <f>'Messy Data'!$J217/'Messy Data'!$N217</f>
        <v>19.8</v>
      </c>
      <c r="R217" s="10" t="s">
        <v>56</v>
      </c>
    </row>
    <row r="218" spans="1:18" x14ac:dyDescent="0.25">
      <c r="A218" s="8" t="s">
        <v>305</v>
      </c>
      <c r="B218" s="9">
        <v>46098</v>
      </c>
      <c r="C218" s="10" t="s">
        <v>104</v>
      </c>
      <c r="D218" s="10" t="s">
        <v>214</v>
      </c>
      <c r="E218" s="10" t="s">
        <v>47</v>
      </c>
      <c r="F218" s="10" t="s">
        <v>54</v>
      </c>
      <c r="G218" s="10" t="s">
        <v>75</v>
      </c>
      <c r="H218" s="10"/>
      <c r="I218" s="11">
        <v>994.95</v>
      </c>
      <c r="J218" s="11">
        <v>994.95</v>
      </c>
      <c r="K218" s="12">
        <v>144182</v>
      </c>
      <c r="L218" s="12">
        <v>1037</v>
      </c>
      <c r="M218" s="15">
        <f>'Messy Data'!$L218/'Messy Data'!$K218</f>
        <v>7.1922986225742462E-3</v>
      </c>
      <c r="N218" s="11">
        <v>66</v>
      </c>
      <c r="O218" s="11">
        <v>40045.83</v>
      </c>
      <c r="P218" s="13">
        <f>'Messy Data'!$O218/'Messy Data'!$J218</f>
        <v>40.249087893864015</v>
      </c>
      <c r="Q218" s="11">
        <f>'Messy Data'!$J218/'Messy Data'!$N218</f>
        <v>15.075000000000001</v>
      </c>
      <c r="R218" s="10" t="s">
        <v>50</v>
      </c>
    </row>
    <row r="219" spans="1:18" x14ac:dyDescent="0.25">
      <c r="A219" s="8" t="s">
        <v>306</v>
      </c>
      <c r="B219" s="9">
        <v>46098</v>
      </c>
      <c r="C219" s="10" t="s">
        <v>104</v>
      </c>
      <c r="D219" s="10" t="s">
        <v>105</v>
      </c>
      <c r="E219" s="10" t="s">
        <v>47</v>
      </c>
      <c r="F219" s="10" t="s">
        <v>48</v>
      </c>
      <c r="G219" s="10" t="s">
        <v>49</v>
      </c>
      <c r="H219" s="10"/>
      <c r="I219" s="11">
        <v>1320.33</v>
      </c>
      <c r="J219" s="11">
        <v>1320.33</v>
      </c>
      <c r="K219" s="12">
        <v>106631</v>
      </c>
      <c r="L219" s="12">
        <v>5815</v>
      </c>
      <c r="M219" s="15">
        <f>'Messy Data'!$L219/'Messy Data'!$K219</f>
        <v>5.4533859759357033E-2</v>
      </c>
      <c r="N219" s="11">
        <v>127</v>
      </c>
      <c r="O219" s="11">
        <v>92077.84</v>
      </c>
      <c r="P219" s="13">
        <f>'Messy Data'!$O219/'Messy Data'!$J219</f>
        <v>69.738504767747457</v>
      </c>
      <c r="Q219" s="11">
        <f>'Messy Data'!$J219/'Messy Data'!$N219</f>
        <v>10.396299212598425</v>
      </c>
      <c r="R219" s="10" t="s">
        <v>50</v>
      </c>
    </row>
    <row r="220" spans="1:18" x14ac:dyDescent="0.25">
      <c r="A220" s="8" t="s">
        <v>307</v>
      </c>
      <c r="B220" s="9">
        <v>46099</v>
      </c>
      <c r="C220" s="10" t="s">
        <v>63</v>
      </c>
      <c r="D220" s="10" t="s">
        <v>84</v>
      </c>
      <c r="E220" s="10" t="s">
        <v>47</v>
      </c>
      <c r="F220" s="10" t="s">
        <v>54</v>
      </c>
      <c r="G220" s="10" t="s">
        <v>66</v>
      </c>
      <c r="H220" s="10"/>
      <c r="I220" s="11">
        <v>2283.4699999999998</v>
      </c>
      <c r="J220" s="11">
        <v>2283.4699999999998</v>
      </c>
      <c r="K220" s="12">
        <v>26224</v>
      </c>
      <c r="L220" s="12">
        <v>1129</v>
      </c>
      <c r="M220" s="15">
        <f>'Messy Data'!$L220/'Messy Data'!$K220</f>
        <v>4.3052165954850521E-2</v>
      </c>
      <c r="N220" s="11">
        <v>99</v>
      </c>
      <c r="O220" s="11">
        <v>14143.15</v>
      </c>
      <c r="P220" s="13">
        <f>'Messy Data'!$O220/'Messy Data'!$J220</f>
        <v>6.1937095735875669</v>
      </c>
      <c r="Q220" s="11">
        <f>'Messy Data'!$J220/'Messy Data'!$N220</f>
        <v>23.065353535353534</v>
      </c>
      <c r="R220" s="10" t="s">
        <v>56</v>
      </c>
    </row>
    <row r="221" spans="1:18" x14ac:dyDescent="0.25">
      <c r="A221" s="8" t="s">
        <v>308</v>
      </c>
      <c r="B221" s="9">
        <v>46099</v>
      </c>
      <c r="C221" s="10" t="s">
        <v>94</v>
      </c>
      <c r="D221" s="10" t="s">
        <v>108</v>
      </c>
      <c r="E221" s="10" t="s">
        <v>72</v>
      </c>
      <c r="F221" s="10" t="s">
        <v>87</v>
      </c>
      <c r="G221" s="10" t="s">
        <v>75</v>
      </c>
      <c r="H221" s="10"/>
      <c r="I221" s="11">
        <v>4113.5600000000004</v>
      </c>
      <c r="J221" s="11">
        <v>3292.08</v>
      </c>
      <c r="K221" s="12">
        <v>131692</v>
      </c>
      <c r="L221" s="12">
        <v>3741</v>
      </c>
      <c r="M221" s="15">
        <f>'Messy Data'!$L221/'Messy Data'!$K221</f>
        <v>2.8407192540169487E-2</v>
      </c>
      <c r="N221" s="11">
        <v>38</v>
      </c>
      <c r="O221" s="11">
        <v>2536.4699999999998</v>
      </c>
      <c r="P221" s="13">
        <f>'Messy Data'!$O221/'Messy Data'!$J221</f>
        <v>0.77047641612597506</v>
      </c>
      <c r="Q221" s="11">
        <f>'Messy Data'!$J221/'Messy Data'!$N221</f>
        <v>86.633684210526312</v>
      </c>
      <c r="R221" s="10" t="s">
        <v>50</v>
      </c>
    </row>
    <row r="222" spans="1:18" x14ac:dyDescent="0.25">
      <c r="A222" s="8" t="s">
        <v>309</v>
      </c>
      <c r="B222" s="9">
        <v>46099</v>
      </c>
      <c r="C222" s="10" t="s">
        <v>94</v>
      </c>
      <c r="D222" s="10" t="s">
        <v>110</v>
      </c>
      <c r="E222" s="10" t="s">
        <v>65</v>
      </c>
      <c r="F222" s="10" t="s">
        <v>81</v>
      </c>
      <c r="G222" s="10" t="s">
        <v>55</v>
      </c>
      <c r="H222" s="10"/>
      <c r="I222" s="11">
        <v>3325.76</v>
      </c>
      <c r="J222" s="11">
        <v>2960.82</v>
      </c>
      <c r="K222" s="12">
        <v>139034</v>
      </c>
      <c r="L222" s="12">
        <v>5483</v>
      </c>
      <c r="M222" s="15">
        <f>'Messy Data'!$L222/'Messy Data'!$K222</f>
        <v>3.9436396852568438E-2</v>
      </c>
      <c r="N222" s="11">
        <v>58</v>
      </c>
      <c r="O222" s="11">
        <v>1999.52</v>
      </c>
      <c r="P222" s="13">
        <f>'Messy Data'!$O222/'Messy Data'!$J222</f>
        <v>0.67532642984038205</v>
      </c>
      <c r="Q222" s="11">
        <f>'Messy Data'!$J222/'Messy Data'!$N222</f>
        <v>51.048620689655174</v>
      </c>
      <c r="R222" s="10" t="s">
        <v>67</v>
      </c>
    </row>
    <row r="223" spans="1:18" x14ac:dyDescent="0.25">
      <c r="A223" s="8" t="s">
        <v>310</v>
      </c>
      <c r="B223" s="9">
        <v>46099</v>
      </c>
      <c r="C223" s="10" t="s">
        <v>94</v>
      </c>
      <c r="D223" s="10" t="s">
        <v>84</v>
      </c>
      <c r="E223" s="10" t="s">
        <v>72</v>
      </c>
      <c r="F223" s="10" t="s">
        <v>59</v>
      </c>
      <c r="G223" s="10" t="s">
        <v>66</v>
      </c>
      <c r="H223" s="10"/>
      <c r="I223" s="11">
        <v>2504.88</v>
      </c>
      <c r="J223" s="11">
        <v>187.5</v>
      </c>
      <c r="K223" s="12">
        <v>34418</v>
      </c>
      <c r="L223" s="12">
        <v>250</v>
      </c>
      <c r="M223" s="15">
        <f>'Messy Data'!$L223/'Messy Data'!$K223</f>
        <v>7.2636411180196413E-3</v>
      </c>
      <c r="N223" s="11">
        <v>3</v>
      </c>
      <c r="O223" s="11">
        <v>199.37</v>
      </c>
      <c r="P223" s="13">
        <f>'Messy Data'!$O223/'Messy Data'!$J223</f>
        <v>1.0633066666666666</v>
      </c>
      <c r="Q223" s="11">
        <f>'Messy Data'!$J223/'Messy Data'!$N223</f>
        <v>62.5</v>
      </c>
      <c r="R223" s="10" t="s">
        <v>50</v>
      </c>
    </row>
    <row r="224" spans="1:18" x14ac:dyDescent="0.25">
      <c r="A224" s="8" t="s">
        <v>311</v>
      </c>
      <c r="B224" s="9">
        <v>46099</v>
      </c>
      <c r="C224" s="10" t="s">
        <v>52</v>
      </c>
      <c r="D224" s="10" t="s">
        <v>112</v>
      </c>
      <c r="E224" s="10" t="s">
        <v>72</v>
      </c>
      <c r="F224" s="10" t="s">
        <v>59</v>
      </c>
      <c r="G224" s="10" t="s">
        <v>69</v>
      </c>
      <c r="H224" s="10"/>
      <c r="I224" s="11">
        <v>2433.94</v>
      </c>
      <c r="J224" s="11">
        <v>186.13</v>
      </c>
      <c r="K224" s="12">
        <v>8836</v>
      </c>
      <c r="L224" s="12">
        <v>143</v>
      </c>
      <c r="M224" s="15">
        <f>'Messy Data'!$L224/'Messy Data'!$K224</f>
        <v>1.6183793571751925E-2</v>
      </c>
      <c r="N224" s="11">
        <v>8</v>
      </c>
      <c r="O224" s="11">
        <v>1022.47</v>
      </c>
      <c r="P224" s="13">
        <f>'Messy Data'!$O224/'Messy Data'!$J224</f>
        <v>5.4933111266319239</v>
      </c>
      <c r="Q224" s="11">
        <f>'Messy Data'!$J224/'Messy Data'!$N224</f>
        <v>23.266249999999999</v>
      </c>
      <c r="R224" s="10" t="s">
        <v>50</v>
      </c>
    </row>
    <row r="225" spans="1:18" x14ac:dyDescent="0.25">
      <c r="A225" s="8" t="s">
        <v>312</v>
      </c>
      <c r="B225" s="9">
        <v>46100</v>
      </c>
      <c r="C225" s="10" t="s">
        <v>78</v>
      </c>
      <c r="D225" s="10" t="s">
        <v>86</v>
      </c>
      <c r="E225" s="10" t="s">
        <v>72</v>
      </c>
      <c r="F225" s="10" t="s">
        <v>59</v>
      </c>
      <c r="G225" s="10" t="s">
        <v>55</v>
      </c>
      <c r="H225" s="10"/>
      <c r="I225" s="11">
        <v>3030.81</v>
      </c>
      <c r="J225" s="11">
        <v>1004.85</v>
      </c>
      <c r="K225" s="12">
        <v>53270</v>
      </c>
      <c r="L225" s="12">
        <v>1827</v>
      </c>
      <c r="M225" s="15">
        <f>'Messy Data'!$L225/'Messy Data'!$K225</f>
        <v>3.4296977660972408E-2</v>
      </c>
      <c r="N225" s="11">
        <v>68</v>
      </c>
      <c r="O225" s="11">
        <v>4106.42</v>
      </c>
      <c r="P225" s="13">
        <f>'Messy Data'!$O225/'Messy Data'!$J225</f>
        <v>4.0865999900482661</v>
      </c>
      <c r="Q225" s="11">
        <f>'Messy Data'!$J225/'Messy Data'!$N225</f>
        <v>14.777205882352941</v>
      </c>
      <c r="R225" s="10" t="s">
        <v>50</v>
      </c>
    </row>
    <row r="226" spans="1:18" x14ac:dyDescent="0.25">
      <c r="A226" s="8" t="s">
        <v>313</v>
      </c>
      <c r="B226" s="9">
        <v>46100</v>
      </c>
      <c r="C226" s="10" t="s">
        <v>45</v>
      </c>
      <c r="D226" s="10" t="s">
        <v>137</v>
      </c>
      <c r="E226" s="10" t="s">
        <v>65</v>
      </c>
      <c r="F226" s="10" t="s">
        <v>54</v>
      </c>
      <c r="G226" s="10" t="s">
        <v>66</v>
      </c>
      <c r="H226" s="10"/>
      <c r="I226" s="11">
        <v>1381.34</v>
      </c>
      <c r="J226" s="11">
        <v>1381.34</v>
      </c>
      <c r="K226" s="12">
        <v>125339</v>
      </c>
      <c r="L226" s="12">
        <v>6474</v>
      </c>
      <c r="M226" s="15">
        <f>'Messy Data'!$L226/'Messy Data'!$K226</f>
        <v>5.1651919992979044E-2</v>
      </c>
      <c r="N226" s="11">
        <v>83</v>
      </c>
      <c r="O226" s="11">
        <v>6417.63</v>
      </c>
      <c r="P226" s="13">
        <f>'Messy Data'!$O226/'Messy Data'!$J226</f>
        <v>4.6459452415770199</v>
      </c>
      <c r="Q226" s="11">
        <f>'Messy Data'!$J226/'Messy Data'!$N226</f>
        <v>16.642650602409638</v>
      </c>
      <c r="R226" s="10" t="s">
        <v>50</v>
      </c>
    </row>
    <row r="227" spans="1:18" x14ac:dyDescent="0.25">
      <c r="A227" s="8" t="s">
        <v>314</v>
      </c>
      <c r="B227" s="9">
        <v>46100</v>
      </c>
      <c r="C227" s="10" t="s">
        <v>52</v>
      </c>
      <c r="D227" s="10" t="s">
        <v>53</v>
      </c>
      <c r="E227" s="10" t="s">
        <v>58</v>
      </c>
      <c r="F227" s="10" t="s">
        <v>81</v>
      </c>
      <c r="G227" s="10" t="s">
        <v>55</v>
      </c>
      <c r="H227" s="10"/>
      <c r="I227" s="11">
        <v>2974.76</v>
      </c>
      <c r="J227" s="11">
        <v>281.58999999999997</v>
      </c>
      <c r="K227" s="12">
        <v>13150</v>
      </c>
      <c r="L227" s="12">
        <v>150</v>
      </c>
      <c r="M227" s="15">
        <f>'Messy Data'!$L227/'Messy Data'!$K227</f>
        <v>1.1406844106463879E-2</v>
      </c>
      <c r="N227" s="11">
        <v>13</v>
      </c>
      <c r="O227" s="11">
        <v>2152.35</v>
      </c>
      <c r="P227" s="13">
        <f>'Messy Data'!$O227/'Messy Data'!$J227</f>
        <v>7.6435597855037472</v>
      </c>
      <c r="Q227" s="11">
        <f>'Messy Data'!$J227/'Messy Data'!$N227</f>
        <v>21.66076923076923</v>
      </c>
      <c r="R227" s="10" t="s">
        <v>50</v>
      </c>
    </row>
    <row r="228" spans="1:18" x14ac:dyDescent="0.25">
      <c r="A228" s="8" t="s">
        <v>315</v>
      </c>
      <c r="B228" s="9">
        <v>46100</v>
      </c>
      <c r="C228" s="10" t="s">
        <v>104</v>
      </c>
      <c r="D228" s="10" t="s">
        <v>84</v>
      </c>
      <c r="E228" s="10" t="s">
        <v>47</v>
      </c>
      <c r="F228" s="10" t="s">
        <v>48</v>
      </c>
      <c r="G228" s="10" t="s">
        <v>75</v>
      </c>
      <c r="H228" s="10"/>
      <c r="I228" s="11">
        <v>2527.36</v>
      </c>
      <c r="J228" s="11">
        <v>2527.36</v>
      </c>
      <c r="K228" s="12">
        <v>66696</v>
      </c>
      <c r="L228" s="12">
        <v>1693</v>
      </c>
      <c r="M228" s="15">
        <f>'Messy Data'!$L228/'Messy Data'!$K228</f>
        <v>2.5383831114309703E-2</v>
      </c>
      <c r="N228" s="11">
        <v>81</v>
      </c>
      <c r="O228" s="11">
        <v>55889.08</v>
      </c>
      <c r="P228" s="13">
        <f>'Messy Data'!$O228/'Messy Data'!$J228</f>
        <v>22.11362053684477</v>
      </c>
      <c r="Q228" s="11">
        <f>'Messy Data'!$J228/'Messy Data'!$N228</f>
        <v>31.201975308641977</v>
      </c>
      <c r="R228" s="10" t="s">
        <v>67</v>
      </c>
    </row>
    <row r="229" spans="1:18" x14ac:dyDescent="0.25">
      <c r="A229" s="8" t="s">
        <v>316</v>
      </c>
      <c r="B229" s="9">
        <v>46101</v>
      </c>
      <c r="C229" s="10" t="s">
        <v>63</v>
      </c>
      <c r="D229" s="10" t="s">
        <v>53</v>
      </c>
      <c r="E229" s="10" t="s">
        <v>39</v>
      </c>
      <c r="F229" s="10" t="s">
        <v>48</v>
      </c>
      <c r="G229" s="10" t="s">
        <v>75</v>
      </c>
      <c r="H229" s="10"/>
      <c r="I229" s="11">
        <v>4220.63</v>
      </c>
      <c r="J229" s="11">
        <v>4220.63</v>
      </c>
      <c r="K229" s="12">
        <v>133964</v>
      </c>
      <c r="L229" s="12">
        <v>2353</v>
      </c>
      <c r="M229" s="15">
        <f>'Messy Data'!$L229/'Messy Data'!$K229</f>
        <v>1.756442029201875E-2</v>
      </c>
      <c r="N229" s="11">
        <v>162</v>
      </c>
      <c r="O229" s="11">
        <v>26724.15</v>
      </c>
      <c r="P229" s="13">
        <f>'Messy Data'!$O229/'Messy Data'!$J229</f>
        <v>6.3317916993434631</v>
      </c>
      <c r="Q229" s="11">
        <f>'Messy Data'!$J229/'Messy Data'!$N229</f>
        <v>26.053271604938271</v>
      </c>
      <c r="R229" s="10" t="s">
        <v>50</v>
      </c>
    </row>
    <row r="230" spans="1:18" x14ac:dyDescent="0.25">
      <c r="A230" s="8" t="s">
        <v>317</v>
      </c>
      <c r="B230" s="9">
        <v>46101</v>
      </c>
      <c r="C230" s="10" t="s">
        <v>78</v>
      </c>
      <c r="D230" s="10" t="s">
        <v>90</v>
      </c>
      <c r="E230" s="10" t="s">
        <v>58</v>
      </c>
      <c r="F230" s="10" t="s">
        <v>48</v>
      </c>
      <c r="G230" s="10" t="s">
        <v>49</v>
      </c>
      <c r="H230" s="10"/>
      <c r="I230" s="11">
        <v>3631.42</v>
      </c>
      <c r="J230" s="11">
        <v>3631.42</v>
      </c>
      <c r="K230" s="12">
        <v>127441</v>
      </c>
      <c r="L230" s="12">
        <v>6138</v>
      </c>
      <c r="M230" s="15">
        <f>'Messy Data'!$L230/'Messy Data'!$K230</f>
        <v>4.8163463877402092E-2</v>
      </c>
      <c r="N230" s="11">
        <v>111</v>
      </c>
      <c r="O230" s="11">
        <v>11448.43</v>
      </c>
      <c r="P230" s="13">
        <f>'Messy Data'!$O230/'Messy Data'!$J230</f>
        <v>3.1526042154308782</v>
      </c>
      <c r="Q230" s="11">
        <f>'Messy Data'!$J230/'Messy Data'!$N230</f>
        <v>32.715495495495496</v>
      </c>
      <c r="R230" s="10" t="s">
        <v>50</v>
      </c>
    </row>
    <row r="231" spans="1:18" x14ac:dyDescent="0.25">
      <c r="A231" s="8" t="s">
        <v>318</v>
      </c>
      <c r="B231" s="9">
        <v>46101</v>
      </c>
      <c r="C231" s="10" t="s">
        <v>94</v>
      </c>
      <c r="D231" s="10" t="s">
        <v>53</v>
      </c>
      <c r="E231" s="10" t="s">
        <v>58</v>
      </c>
      <c r="F231" s="10" t="s">
        <v>87</v>
      </c>
      <c r="G231" s="10" t="s">
        <v>66</v>
      </c>
      <c r="H231" s="10"/>
      <c r="I231" s="11">
        <v>3680.92</v>
      </c>
      <c r="J231" s="11">
        <v>1028.6500000000001</v>
      </c>
      <c r="K231" s="12">
        <v>99057</v>
      </c>
      <c r="L231" s="12">
        <v>2939</v>
      </c>
      <c r="M231" s="15">
        <f>'Messy Data'!$L231/'Messy Data'!$K231</f>
        <v>2.9669786082760431E-2</v>
      </c>
      <c r="N231" s="11">
        <v>23</v>
      </c>
      <c r="O231" s="11">
        <v>1673.54</v>
      </c>
      <c r="P231" s="13">
        <f>'Messy Data'!$O231/'Messy Data'!$J231</f>
        <v>1.6269284985174741</v>
      </c>
      <c r="Q231" s="11">
        <f>'Messy Data'!$J231/'Messy Data'!$N231</f>
        <v>44.723913043478262</v>
      </c>
      <c r="R231" s="10" t="s">
        <v>50</v>
      </c>
    </row>
    <row r="232" spans="1:18" x14ac:dyDescent="0.25">
      <c r="A232" s="8" t="s">
        <v>319</v>
      </c>
      <c r="B232" s="9">
        <v>46101</v>
      </c>
      <c r="C232" s="10" t="s">
        <v>52</v>
      </c>
      <c r="D232" s="10" t="s">
        <v>143</v>
      </c>
      <c r="E232" s="10" t="s">
        <v>47</v>
      </c>
      <c r="F232" s="10" t="s">
        <v>48</v>
      </c>
      <c r="G232" s="10" t="s">
        <v>49</v>
      </c>
      <c r="H232" s="10"/>
      <c r="I232" s="11">
        <v>4823.1099999999997</v>
      </c>
      <c r="J232" s="11">
        <v>176.22</v>
      </c>
      <c r="K232" s="12">
        <v>14129</v>
      </c>
      <c r="L232" s="12">
        <v>319</v>
      </c>
      <c r="M232" s="15">
        <f>'Messy Data'!$L232/'Messy Data'!$K232</f>
        <v>2.2577677117984286E-2</v>
      </c>
      <c r="N232" s="11">
        <v>39</v>
      </c>
      <c r="O232" s="11">
        <v>8576.93</v>
      </c>
      <c r="P232" s="13">
        <f>'Messy Data'!$O232/'Messy Data'!$J232</f>
        <v>48.671717171717177</v>
      </c>
      <c r="Q232" s="11">
        <f>'Messy Data'!$J232/'Messy Data'!$N232</f>
        <v>4.5184615384615388</v>
      </c>
      <c r="R232" s="10" t="s">
        <v>50</v>
      </c>
    </row>
    <row r="233" spans="1:18" x14ac:dyDescent="0.25">
      <c r="A233" s="8" t="s">
        <v>320</v>
      </c>
      <c r="B233" s="9">
        <v>46102</v>
      </c>
      <c r="C233" s="10" t="s">
        <v>63</v>
      </c>
      <c r="D233" s="10" t="s">
        <v>92</v>
      </c>
      <c r="E233" s="10" t="s">
        <v>65</v>
      </c>
      <c r="F233" s="10" t="s">
        <v>54</v>
      </c>
      <c r="G233" s="10" t="s">
        <v>55</v>
      </c>
      <c r="H233" s="10"/>
      <c r="I233" s="11">
        <v>796.96</v>
      </c>
      <c r="J233" s="11">
        <v>796.96</v>
      </c>
      <c r="K233" s="12">
        <v>82587</v>
      </c>
      <c r="L233" s="12">
        <v>1203</v>
      </c>
      <c r="M233" s="15">
        <f>'Messy Data'!$L233/'Messy Data'!$K233</f>
        <v>1.4566457190599005E-2</v>
      </c>
      <c r="N233" s="11">
        <v>48</v>
      </c>
      <c r="O233" s="11">
        <v>5027.37</v>
      </c>
      <c r="P233" s="13">
        <f>'Messy Data'!$O233/'Messy Data'!$J233</f>
        <v>6.3081835976711496</v>
      </c>
      <c r="Q233" s="11">
        <f>'Messy Data'!$J233/'Messy Data'!$N233</f>
        <v>16.603333333333335</v>
      </c>
      <c r="R233" s="10" t="s">
        <v>67</v>
      </c>
    </row>
    <row r="234" spans="1:18" x14ac:dyDescent="0.25">
      <c r="A234" s="8" t="s">
        <v>321</v>
      </c>
      <c r="B234" s="9">
        <v>46102</v>
      </c>
      <c r="C234" s="10" t="s">
        <v>94</v>
      </c>
      <c r="D234" s="10" t="s">
        <v>95</v>
      </c>
      <c r="E234" s="10" t="s">
        <v>72</v>
      </c>
      <c r="F234" s="10" t="s">
        <v>87</v>
      </c>
      <c r="G234" s="10" t="s">
        <v>75</v>
      </c>
      <c r="H234" s="10"/>
      <c r="I234" s="11">
        <v>4978.28</v>
      </c>
      <c r="J234" s="11">
        <v>375.34</v>
      </c>
      <c r="K234" s="12">
        <v>83547</v>
      </c>
      <c r="L234" s="12">
        <v>766</v>
      </c>
      <c r="M234" s="15">
        <f>'Messy Data'!$L234/'Messy Data'!$K234</f>
        <v>9.1684919865464946E-3</v>
      </c>
      <c r="N234" s="11">
        <v>13</v>
      </c>
      <c r="O234" s="11">
        <v>993.52</v>
      </c>
      <c r="P234" s="13">
        <f>'Messy Data'!$O234/'Messy Data'!$J234</f>
        <v>2.6469867320296268</v>
      </c>
      <c r="Q234" s="11">
        <f>'Messy Data'!$J234/'Messy Data'!$N234</f>
        <v>28.87230769230769</v>
      </c>
      <c r="R234" s="10" t="s">
        <v>50</v>
      </c>
    </row>
    <row r="235" spans="1:18" x14ac:dyDescent="0.25">
      <c r="A235" s="8" t="s">
        <v>322</v>
      </c>
      <c r="B235" s="9">
        <v>46102</v>
      </c>
      <c r="C235" s="10" t="s">
        <v>104</v>
      </c>
      <c r="D235" s="10" t="s">
        <v>147</v>
      </c>
      <c r="E235" s="10" t="s">
        <v>39</v>
      </c>
      <c r="F235" s="10" t="s">
        <v>59</v>
      </c>
      <c r="G235" s="10" t="s">
        <v>55</v>
      </c>
      <c r="H235" s="10"/>
      <c r="I235" s="11">
        <v>1293.5999999999999</v>
      </c>
      <c r="J235" s="11">
        <v>1293.5999999999999</v>
      </c>
      <c r="K235" s="12">
        <v>138184</v>
      </c>
      <c r="L235" s="12">
        <v>3045</v>
      </c>
      <c r="M235" s="15">
        <f>'Messy Data'!$L235/'Messy Data'!$K235</f>
        <v>2.2035836276269323E-2</v>
      </c>
      <c r="N235" s="11">
        <v>98</v>
      </c>
      <c r="O235" s="11">
        <v>36374.559999999998</v>
      </c>
      <c r="P235" s="13">
        <f>'Messy Data'!$O235/'Messy Data'!$J235</f>
        <v>28.118862090290662</v>
      </c>
      <c r="Q235" s="11">
        <f>'Messy Data'!$J235/'Messy Data'!$N235</f>
        <v>13.2</v>
      </c>
      <c r="R235" s="10" t="s">
        <v>50</v>
      </c>
    </row>
    <row r="236" spans="1:18" x14ac:dyDescent="0.25">
      <c r="A236" s="8" t="s">
        <v>323</v>
      </c>
      <c r="B236" s="9">
        <v>46103</v>
      </c>
      <c r="C236" s="10" t="s">
        <v>63</v>
      </c>
      <c r="D236" s="10" t="s">
        <v>202</v>
      </c>
      <c r="E236" s="10" t="s">
        <v>47</v>
      </c>
      <c r="F236" s="10" t="s">
        <v>54</v>
      </c>
      <c r="G236" s="10" t="s">
        <v>49</v>
      </c>
      <c r="H236" s="10"/>
      <c r="I236" s="11">
        <v>3088.98</v>
      </c>
      <c r="J236" s="11">
        <v>3088.98</v>
      </c>
      <c r="K236" s="12">
        <v>119038</v>
      </c>
      <c r="L236" s="12">
        <v>5710</v>
      </c>
      <c r="M236" s="15">
        <f>'Messy Data'!$L236/'Messy Data'!$K236</f>
        <v>4.7967875804364991E-2</v>
      </c>
      <c r="N236" s="11">
        <v>367</v>
      </c>
      <c r="O236" s="11">
        <v>50432.82</v>
      </c>
      <c r="P236" s="13">
        <f>'Messy Data'!$O236/'Messy Data'!$J236</f>
        <v>16.326690363809412</v>
      </c>
      <c r="Q236" s="11">
        <f>'Messy Data'!$J236/'Messy Data'!$N236</f>
        <v>8.4168392370572214</v>
      </c>
      <c r="R236" s="10" t="s">
        <v>50</v>
      </c>
    </row>
    <row r="237" spans="1:18" x14ac:dyDescent="0.25">
      <c r="A237" s="8" t="s">
        <v>324</v>
      </c>
      <c r="B237" s="9">
        <v>46103</v>
      </c>
      <c r="C237" s="10" t="s">
        <v>78</v>
      </c>
      <c r="D237" s="10" t="s">
        <v>121</v>
      </c>
      <c r="E237" s="10" t="s">
        <v>39</v>
      </c>
      <c r="F237" s="10" t="s">
        <v>59</v>
      </c>
      <c r="G237" s="10" t="s">
        <v>55</v>
      </c>
      <c r="H237" s="10"/>
      <c r="I237" s="11">
        <v>3099.57</v>
      </c>
      <c r="J237" s="11">
        <v>3099.57</v>
      </c>
      <c r="K237" s="12">
        <v>122721</v>
      </c>
      <c r="L237" s="12">
        <v>6467</v>
      </c>
      <c r="M237" s="15">
        <f>'Messy Data'!$L237/'Messy Data'!$K237</f>
        <v>5.2696767464411147E-2</v>
      </c>
      <c r="N237" s="11">
        <v>64</v>
      </c>
      <c r="O237" s="11">
        <v>6837.42</v>
      </c>
      <c r="P237" s="13">
        <f>'Messy Data'!$O237/'Messy Data'!$J237</f>
        <v>2.2059253380307591</v>
      </c>
      <c r="Q237" s="11">
        <f>'Messy Data'!$J237/'Messy Data'!$N237</f>
        <v>48.430781250000003</v>
      </c>
      <c r="R237" s="10" t="s">
        <v>50</v>
      </c>
    </row>
    <row r="238" spans="1:18" x14ac:dyDescent="0.25">
      <c r="A238" s="8" t="s">
        <v>325</v>
      </c>
      <c r="B238" s="9">
        <v>46103</v>
      </c>
      <c r="C238" s="10" t="s">
        <v>45</v>
      </c>
      <c r="D238" s="10" t="s">
        <v>71</v>
      </c>
      <c r="E238" s="10" t="s">
        <v>65</v>
      </c>
      <c r="F238" s="10" t="s">
        <v>59</v>
      </c>
      <c r="G238" s="10" t="s">
        <v>49</v>
      </c>
      <c r="H238" s="10"/>
      <c r="I238" s="11">
        <v>4567.95</v>
      </c>
      <c r="J238" s="11">
        <v>84.3</v>
      </c>
      <c r="K238" s="12">
        <v>75239</v>
      </c>
      <c r="L238" s="12">
        <v>1405</v>
      </c>
      <c r="M238" s="15">
        <f>'Messy Data'!$L238/'Messy Data'!$K238</f>
        <v>1.8673826074243411E-2</v>
      </c>
      <c r="N238" s="11">
        <v>15</v>
      </c>
      <c r="O238" s="11">
        <v>1089.3699999999999</v>
      </c>
      <c r="P238" s="13">
        <f>'Messy Data'!$O238/'Messy Data'!$J238</f>
        <v>12.922538552787662</v>
      </c>
      <c r="Q238" s="11">
        <f>'Messy Data'!$J238/'Messy Data'!$N238</f>
        <v>5.62</v>
      </c>
      <c r="R238" s="10" t="s">
        <v>50</v>
      </c>
    </row>
    <row r="239" spans="1:18" x14ac:dyDescent="0.25">
      <c r="A239" s="8" t="s">
        <v>326</v>
      </c>
      <c r="B239" s="9">
        <v>46103</v>
      </c>
      <c r="C239" s="10" t="s">
        <v>45</v>
      </c>
      <c r="D239" s="10" t="s">
        <v>46</v>
      </c>
      <c r="E239" s="10" t="s">
        <v>65</v>
      </c>
      <c r="F239" s="10" t="s">
        <v>81</v>
      </c>
      <c r="G239" s="10" t="s">
        <v>75</v>
      </c>
      <c r="H239" s="10"/>
      <c r="I239" s="11">
        <v>2279.0700000000002</v>
      </c>
      <c r="J239" s="11">
        <v>209.27</v>
      </c>
      <c r="K239" s="12">
        <v>102879</v>
      </c>
      <c r="L239" s="12">
        <v>1231</v>
      </c>
      <c r="M239" s="15">
        <f>'Messy Data'!$L239/'Messy Data'!$K239</f>
        <v>1.1965512884067692E-2</v>
      </c>
      <c r="N239" s="11">
        <v>22</v>
      </c>
      <c r="O239" s="11">
        <v>2581.09</v>
      </c>
      <c r="P239" s="13">
        <f>'Messy Data'!$O239/'Messy Data'!$J239</f>
        <v>12.333779328140679</v>
      </c>
      <c r="Q239" s="11">
        <f>'Messy Data'!$J239/'Messy Data'!$N239</f>
        <v>9.5122727272727285</v>
      </c>
      <c r="R239" s="10" t="s">
        <v>67</v>
      </c>
    </row>
    <row r="240" spans="1:18" x14ac:dyDescent="0.25">
      <c r="A240" s="8" t="s">
        <v>327</v>
      </c>
      <c r="B240" s="9">
        <v>46103</v>
      </c>
      <c r="C240" s="10" t="s">
        <v>52</v>
      </c>
      <c r="D240" s="10" t="s">
        <v>237</v>
      </c>
      <c r="E240" s="10" t="s">
        <v>47</v>
      </c>
      <c r="F240" s="10" t="s">
        <v>54</v>
      </c>
      <c r="G240" s="10" t="s">
        <v>69</v>
      </c>
      <c r="H240" s="10"/>
      <c r="I240" s="11">
        <v>2517.25</v>
      </c>
      <c r="J240" s="11">
        <v>122.81</v>
      </c>
      <c r="K240" s="12">
        <v>22004</v>
      </c>
      <c r="L240" s="12">
        <v>265</v>
      </c>
      <c r="M240" s="15">
        <f>'Messy Data'!$L240/'Messy Data'!$K240</f>
        <v>1.2043264860934376E-2</v>
      </c>
      <c r="N240" s="11">
        <v>22</v>
      </c>
      <c r="O240" s="11">
        <v>3260.49</v>
      </c>
      <c r="P240" s="13">
        <f>'Messy Data'!$O240/'Messy Data'!$J240</f>
        <v>26.549059522840157</v>
      </c>
      <c r="Q240" s="11">
        <f>'Messy Data'!$J240/'Messy Data'!$N240</f>
        <v>5.5822727272727271</v>
      </c>
      <c r="R240" s="10" t="s">
        <v>50</v>
      </c>
    </row>
    <row r="241" spans="1:18" x14ac:dyDescent="0.25">
      <c r="A241" s="8" t="s">
        <v>328</v>
      </c>
      <c r="B241" s="9">
        <v>46103</v>
      </c>
      <c r="C241" s="10" t="s">
        <v>52</v>
      </c>
      <c r="D241" s="10" t="s">
        <v>61</v>
      </c>
      <c r="E241" s="10" t="s">
        <v>39</v>
      </c>
      <c r="F241" s="10" t="s">
        <v>81</v>
      </c>
      <c r="G241" s="10" t="s">
        <v>75</v>
      </c>
      <c r="H241" s="10"/>
      <c r="I241" s="11">
        <v>1586.24</v>
      </c>
      <c r="J241" s="11">
        <v>141.53</v>
      </c>
      <c r="K241" s="12">
        <v>14911</v>
      </c>
      <c r="L241" s="12">
        <v>216</v>
      </c>
      <c r="M241" s="15">
        <f>'Messy Data'!$L241/'Messy Data'!$K241</f>
        <v>1.4485949969820937E-2</v>
      </c>
      <c r="N241" s="11">
        <v>30</v>
      </c>
      <c r="O241" s="11">
        <v>4786.5200000000004</v>
      </c>
      <c r="P241" s="13">
        <f>'Messy Data'!$O241/'Messy Data'!$J241</f>
        <v>33.819826185261078</v>
      </c>
      <c r="Q241" s="11">
        <f>'Messy Data'!$J241/'Messy Data'!$N241</f>
        <v>4.7176666666666671</v>
      </c>
      <c r="R241" s="10" t="s">
        <v>56</v>
      </c>
    </row>
    <row r="242" spans="1:18" x14ac:dyDescent="0.25">
      <c r="A242" s="8" t="s">
        <v>329</v>
      </c>
      <c r="B242" s="9">
        <v>46103</v>
      </c>
      <c r="C242" s="10" t="s">
        <v>104</v>
      </c>
      <c r="D242" s="10" t="s">
        <v>179</v>
      </c>
      <c r="E242" s="10" t="s">
        <v>47</v>
      </c>
      <c r="F242" s="10" t="s">
        <v>59</v>
      </c>
      <c r="G242" s="10" t="s">
        <v>66</v>
      </c>
      <c r="H242" s="10"/>
      <c r="I242" s="11">
        <v>2848.19</v>
      </c>
      <c r="J242" s="11">
        <v>2848.19</v>
      </c>
      <c r="K242" s="12">
        <v>98443</v>
      </c>
      <c r="L242" s="12">
        <v>1974</v>
      </c>
      <c r="M242" s="15">
        <f>'Messy Data'!$L242/'Messy Data'!$K242</f>
        <v>2.0052212955720568E-2</v>
      </c>
      <c r="N242" s="11">
        <v>86</v>
      </c>
      <c r="O242" s="11">
        <v>49103.55</v>
      </c>
      <c r="P242" s="13">
        <f>'Messy Data'!$O242/'Messy Data'!$J242</f>
        <v>17.240264869970051</v>
      </c>
      <c r="Q242" s="11">
        <f>'Messy Data'!$J242/'Messy Data'!$N242</f>
        <v>33.118488372093026</v>
      </c>
      <c r="R242" s="10" t="s">
        <v>56</v>
      </c>
    </row>
    <row r="243" spans="1:18" x14ac:dyDescent="0.25">
      <c r="A243" s="8" t="s">
        <v>330</v>
      </c>
      <c r="B243" s="9">
        <v>46104</v>
      </c>
      <c r="C243" s="10" t="s">
        <v>63</v>
      </c>
      <c r="D243" s="10" t="s">
        <v>64</v>
      </c>
      <c r="E243" s="10" t="s">
        <v>39</v>
      </c>
      <c r="F243" s="10" t="s">
        <v>87</v>
      </c>
      <c r="G243" s="10" t="s">
        <v>55</v>
      </c>
      <c r="H243" s="10"/>
      <c r="I243" s="11">
        <v>4396.1400000000003</v>
      </c>
      <c r="J243" s="11">
        <v>4396.1400000000003</v>
      </c>
      <c r="K243" s="12">
        <v>47318</v>
      </c>
      <c r="L243" s="12">
        <v>2514</v>
      </c>
      <c r="M243" s="15">
        <f>'Messy Data'!$L243/'Messy Data'!$K243</f>
        <v>5.3129887146540426E-2</v>
      </c>
      <c r="N243" s="11">
        <v>201</v>
      </c>
      <c r="O243" s="11">
        <v>42529.120000000003</v>
      </c>
      <c r="P243" s="13">
        <f>'Messy Data'!$O243/'Messy Data'!$J243</f>
        <v>9.6741959992174955</v>
      </c>
      <c r="Q243" s="11">
        <f>'Messy Data'!$J243/'Messy Data'!$N243</f>
        <v>21.871343283582092</v>
      </c>
      <c r="R243" s="10" t="s">
        <v>56</v>
      </c>
    </row>
    <row r="244" spans="1:18" x14ac:dyDescent="0.25">
      <c r="A244" s="8" t="s">
        <v>331</v>
      </c>
      <c r="B244" s="9">
        <v>46104</v>
      </c>
      <c r="C244" s="10" t="s">
        <v>78</v>
      </c>
      <c r="D244" s="10" t="s">
        <v>79</v>
      </c>
      <c r="E244" s="10" t="s">
        <v>65</v>
      </c>
      <c r="F244" s="10" t="s">
        <v>87</v>
      </c>
      <c r="G244" s="10" t="s">
        <v>49</v>
      </c>
      <c r="H244" s="10"/>
      <c r="I244" s="11">
        <v>2262.31</v>
      </c>
      <c r="J244" s="11">
        <v>78.09</v>
      </c>
      <c r="K244" s="12">
        <v>5086</v>
      </c>
      <c r="L244" s="12">
        <v>57</v>
      </c>
      <c r="M244" s="15">
        <f>'Messy Data'!$L244/'Messy Data'!$K244</f>
        <v>1.1207235548564688E-2</v>
      </c>
      <c r="N244" s="11">
        <v>1</v>
      </c>
      <c r="O244" s="11">
        <v>64.819999999999993</v>
      </c>
      <c r="P244" s="13">
        <f>'Messy Data'!$O244/'Messy Data'!$J244</f>
        <v>0.83006787040594177</v>
      </c>
      <c r="Q244" s="11">
        <f>'Messy Data'!$J244/'Messy Data'!$N244</f>
        <v>78.09</v>
      </c>
      <c r="R244" s="10" t="s">
        <v>50</v>
      </c>
    </row>
    <row r="245" spans="1:18" x14ac:dyDescent="0.25">
      <c r="A245" s="8" t="s">
        <v>332</v>
      </c>
      <c r="B245" s="9">
        <v>46104</v>
      </c>
      <c r="C245" s="10" t="s">
        <v>45</v>
      </c>
      <c r="D245" s="10" t="s">
        <v>53</v>
      </c>
      <c r="E245" s="10" t="s">
        <v>65</v>
      </c>
      <c r="F245" s="10" t="s">
        <v>87</v>
      </c>
      <c r="G245" s="10" t="s">
        <v>75</v>
      </c>
      <c r="H245" s="10"/>
      <c r="I245" s="11">
        <v>3177.48</v>
      </c>
      <c r="J245" s="11">
        <v>522.62</v>
      </c>
      <c r="K245" s="12">
        <v>63094</v>
      </c>
      <c r="L245" s="12">
        <v>3733</v>
      </c>
      <c r="M245" s="15">
        <f>'Messy Data'!$L245/'Messy Data'!$K245</f>
        <v>5.9165689288997368E-2</v>
      </c>
      <c r="N245" s="11">
        <v>33</v>
      </c>
      <c r="O245" s="11">
        <v>3544.6</v>
      </c>
      <c r="P245" s="13">
        <f>'Messy Data'!$O245/'Messy Data'!$J245</f>
        <v>6.782365772454173</v>
      </c>
      <c r="Q245" s="11">
        <f>'Messy Data'!$J245/'Messy Data'!$N245</f>
        <v>15.836969696969698</v>
      </c>
      <c r="R245" s="10" t="s">
        <v>50</v>
      </c>
    </row>
    <row r="246" spans="1:18" x14ac:dyDescent="0.25">
      <c r="A246" s="8" t="s">
        <v>333</v>
      </c>
      <c r="B246" s="9">
        <v>46105</v>
      </c>
      <c r="C246" s="10" t="s">
        <v>78</v>
      </c>
      <c r="D246" s="10" t="s">
        <v>53</v>
      </c>
      <c r="E246" s="10" t="s">
        <v>72</v>
      </c>
      <c r="F246" s="10" t="s">
        <v>59</v>
      </c>
      <c r="G246" s="10" t="s">
        <v>49</v>
      </c>
      <c r="H246" s="10"/>
      <c r="I246" s="11">
        <v>2080.29</v>
      </c>
      <c r="J246" s="11">
        <v>2080.29</v>
      </c>
      <c r="K246" s="12">
        <v>96645</v>
      </c>
      <c r="L246" s="12">
        <v>5001</v>
      </c>
      <c r="M246" s="15">
        <f>'Messy Data'!$L246/'Messy Data'!$K246</f>
        <v>5.1746081018159244E-2</v>
      </c>
      <c r="N246" s="11">
        <v>55</v>
      </c>
      <c r="O246" s="11">
        <v>4219.8500000000004</v>
      </c>
      <c r="P246" s="13">
        <f>'Messy Data'!$O246/'Messy Data'!$J246</f>
        <v>2.0284912199741383</v>
      </c>
      <c r="Q246" s="11">
        <f>'Messy Data'!$J246/'Messy Data'!$N246</f>
        <v>37.823454545454545</v>
      </c>
      <c r="R246" s="10" t="s">
        <v>50</v>
      </c>
    </row>
    <row r="247" spans="1:18" x14ac:dyDescent="0.25">
      <c r="A247" s="8" t="s">
        <v>334</v>
      </c>
      <c r="B247" s="9">
        <v>46105</v>
      </c>
      <c r="C247" s="10" t="s">
        <v>45</v>
      </c>
      <c r="D247" s="10" t="s">
        <v>157</v>
      </c>
      <c r="E247" s="10" t="s">
        <v>39</v>
      </c>
      <c r="F247" s="10" t="s">
        <v>48</v>
      </c>
      <c r="G247" s="10" t="s">
        <v>69</v>
      </c>
      <c r="H247" s="10"/>
      <c r="I247" s="11">
        <v>4327.28</v>
      </c>
      <c r="J247" s="11">
        <v>833.14</v>
      </c>
      <c r="K247" s="12">
        <v>111157</v>
      </c>
      <c r="L247" s="12">
        <v>5951</v>
      </c>
      <c r="M247" s="15">
        <f>'Messy Data'!$L247/'Messy Data'!$K247</f>
        <v>5.3536889264733663E-2</v>
      </c>
      <c r="N247" s="11">
        <v>115</v>
      </c>
      <c r="O247" s="11">
        <v>19683.84</v>
      </c>
      <c r="P247" s="13">
        <f>'Messy Data'!$O247/'Messy Data'!$J247</f>
        <v>23.626089252706628</v>
      </c>
      <c r="Q247" s="11">
        <f>'Messy Data'!$J247/'Messy Data'!$N247</f>
        <v>7.2446956521739132</v>
      </c>
      <c r="R247" s="10" t="s">
        <v>50</v>
      </c>
    </row>
    <row r="248" spans="1:18" x14ac:dyDescent="0.25">
      <c r="A248" s="8" t="s">
        <v>335</v>
      </c>
      <c r="B248" s="9">
        <v>46105</v>
      </c>
      <c r="C248" s="10" t="s">
        <v>104</v>
      </c>
      <c r="D248" s="10" t="s">
        <v>214</v>
      </c>
      <c r="E248" s="10" t="s">
        <v>39</v>
      </c>
      <c r="F248" s="10" t="s">
        <v>81</v>
      </c>
      <c r="G248" s="10" t="s">
        <v>75</v>
      </c>
      <c r="H248" s="10"/>
      <c r="I248" s="11">
        <v>3267.7</v>
      </c>
      <c r="J248" s="11">
        <v>2782.44</v>
      </c>
      <c r="K248" s="12">
        <v>24885</v>
      </c>
      <c r="L248" s="12">
        <v>531</v>
      </c>
      <c r="M248" s="15">
        <f>'Messy Data'!$L248/'Messy Data'!$K248</f>
        <v>2.1338155515370705E-2</v>
      </c>
      <c r="N248" s="11">
        <v>22</v>
      </c>
      <c r="O248" s="11">
        <v>17425.919999999998</v>
      </c>
      <c r="P248" s="13">
        <f>'Messy Data'!$O248/'Messy Data'!$J248</f>
        <v>6.2628196834433076</v>
      </c>
      <c r="Q248" s="11">
        <f>'Messy Data'!$J248/'Messy Data'!$N248</f>
        <v>126.47454545454546</v>
      </c>
      <c r="R248" s="10" t="s">
        <v>56</v>
      </c>
    </row>
    <row r="249" spans="1:18" x14ac:dyDescent="0.25">
      <c r="A249" s="8" t="s">
        <v>336</v>
      </c>
      <c r="B249" s="9">
        <v>46105</v>
      </c>
      <c r="C249" s="10" t="s">
        <v>104</v>
      </c>
      <c r="D249" s="10" t="s">
        <v>105</v>
      </c>
      <c r="E249" s="10" t="s">
        <v>39</v>
      </c>
      <c r="F249" s="10" t="s">
        <v>48</v>
      </c>
      <c r="G249" s="10" t="s">
        <v>69</v>
      </c>
      <c r="H249" s="10"/>
      <c r="I249" s="11">
        <v>4357.67</v>
      </c>
      <c r="J249" s="11">
        <v>4357.67</v>
      </c>
      <c r="K249" s="12">
        <v>73948</v>
      </c>
      <c r="L249" s="12">
        <v>2859</v>
      </c>
      <c r="M249" s="15">
        <f>'Messy Data'!$L249/'Messy Data'!$K249</f>
        <v>3.8662303240114673E-2</v>
      </c>
      <c r="N249" s="11">
        <v>85</v>
      </c>
      <c r="O249" s="11">
        <v>65618.009999999995</v>
      </c>
      <c r="P249" s="13">
        <f>'Messy Data'!$O249/'Messy Data'!$J249</f>
        <v>15.058049370420429</v>
      </c>
      <c r="Q249" s="11">
        <f>'Messy Data'!$J249/'Messy Data'!$N249</f>
        <v>51.266705882352944</v>
      </c>
      <c r="R249" s="10" t="s">
        <v>67</v>
      </c>
    </row>
    <row r="250" spans="1:18" x14ac:dyDescent="0.25">
      <c r="A250" s="8" t="s">
        <v>337</v>
      </c>
      <c r="B250" s="9">
        <v>46106</v>
      </c>
      <c r="C250" s="10" t="s">
        <v>63</v>
      </c>
      <c r="D250" s="10" t="s">
        <v>84</v>
      </c>
      <c r="E250" s="10" t="s">
        <v>58</v>
      </c>
      <c r="F250" s="10" t="s">
        <v>48</v>
      </c>
      <c r="G250" s="10" t="s">
        <v>55</v>
      </c>
      <c r="H250" s="10"/>
      <c r="I250" s="11">
        <v>4540.68</v>
      </c>
      <c r="J250" s="11">
        <v>4540.68</v>
      </c>
      <c r="K250" s="12">
        <v>95406</v>
      </c>
      <c r="L250" s="12">
        <v>4718</v>
      </c>
      <c r="M250" s="15">
        <f>'Messy Data'!$L250/'Messy Data'!$K250</f>
        <v>4.9451816447602874E-2</v>
      </c>
      <c r="N250" s="11">
        <v>218</v>
      </c>
      <c r="O250" s="11">
        <v>26463.18</v>
      </c>
      <c r="P250" s="13">
        <f>'Messy Data'!$O250/'Messy Data'!$J250</f>
        <v>5.8280213536298522</v>
      </c>
      <c r="Q250" s="11">
        <f>'Messy Data'!$J250/'Messy Data'!$N250</f>
        <v>20.828807339449543</v>
      </c>
      <c r="R250" s="10" t="s">
        <v>50</v>
      </c>
    </row>
    <row r="251" spans="1:18" x14ac:dyDescent="0.25">
      <c r="A251" s="8" t="s">
        <v>338</v>
      </c>
      <c r="B251" s="9">
        <v>46106</v>
      </c>
      <c r="C251" s="10" t="s">
        <v>94</v>
      </c>
      <c r="D251" s="10" t="s">
        <v>108</v>
      </c>
      <c r="E251" s="10" t="s">
        <v>65</v>
      </c>
      <c r="F251" s="10" t="s">
        <v>81</v>
      </c>
      <c r="G251" s="10" t="s">
        <v>75</v>
      </c>
      <c r="H251" s="10"/>
      <c r="I251" s="11">
        <v>2986.72</v>
      </c>
      <c r="J251" s="11">
        <v>1801.5</v>
      </c>
      <c r="K251" s="12">
        <v>81187</v>
      </c>
      <c r="L251" s="12">
        <v>3603</v>
      </c>
      <c r="M251" s="15">
        <f>'Messy Data'!$L251/'Messy Data'!$K251</f>
        <v>4.4379026198775665E-2</v>
      </c>
      <c r="N251" s="11">
        <v>59</v>
      </c>
      <c r="O251" s="11">
        <v>5187.53</v>
      </c>
      <c r="P251" s="13">
        <f>'Messy Data'!$O251/'Messy Data'!$J251</f>
        <v>2.8795614765473214</v>
      </c>
      <c r="Q251" s="11">
        <f>'Messy Data'!$J251/'Messy Data'!$N251</f>
        <v>30.533898305084747</v>
      </c>
      <c r="R251" s="10" t="s">
        <v>50</v>
      </c>
    </row>
    <row r="252" spans="1:18" x14ac:dyDescent="0.25">
      <c r="A252" s="8" t="s">
        <v>339</v>
      </c>
      <c r="B252" s="9">
        <v>46106</v>
      </c>
      <c r="C252" s="10" t="s">
        <v>94</v>
      </c>
      <c r="D252" s="10" t="s">
        <v>110</v>
      </c>
      <c r="E252" s="10" t="s">
        <v>58</v>
      </c>
      <c r="F252" s="10" t="s">
        <v>81</v>
      </c>
      <c r="G252" s="10" t="s">
        <v>75</v>
      </c>
      <c r="H252" s="10"/>
      <c r="I252" s="11">
        <v>2642.04</v>
      </c>
      <c r="J252" s="11">
        <v>303.81</v>
      </c>
      <c r="K252" s="12">
        <v>85480</v>
      </c>
      <c r="L252" s="12">
        <v>779</v>
      </c>
      <c r="M252" s="15">
        <f>'Messy Data'!$L252/'Messy Data'!$K252</f>
        <v>9.1132428638277963E-3</v>
      </c>
      <c r="N252" s="11">
        <v>15</v>
      </c>
      <c r="O252" s="11">
        <v>1122.3900000000001</v>
      </c>
      <c r="P252" s="13">
        <f>'Messy Data'!$O252/'Messy Data'!$J252</f>
        <v>3.6943813567690338</v>
      </c>
      <c r="Q252" s="11">
        <f>'Messy Data'!$J252/'Messy Data'!$N252</f>
        <v>20.254000000000001</v>
      </c>
      <c r="R252" s="10" t="s">
        <v>50</v>
      </c>
    </row>
    <row r="253" spans="1:18" x14ac:dyDescent="0.25">
      <c r="A253" s="8" t="s">
        <v>340</v>
      </c>
      <c r="B253" s="9">
        <v>46106</v>
      </c>
      <c r="C253" s="10" t="s">
        <v>94</v>
      </c>
      <c r="D253" s="10" t="s">
        <v>84</v>
      </c>
      <c r="E253" s="10" t="s">
        <v>58</v>
      </c>
      <c r="F253" s="10" t="s">
        <v>59</v>
      </c>
      <c r="G253" s="10" t="s">
        <v>49</v>
      </c>
      <c r="H253" s="10"/>
      <c r="I253" s="11">
        <v>2306.0100000000002</v>
      </c>
      <c r="J253" s="11">
        <v>1930.76</v>
      </c>
      <c r="K253" s="12">
        <v>61377</v>
      </c>
      <c r="L253" s="12">
        <v>2444</v>
      </c>
      <c r="M253" s="15">
        <f>'Messy Data'!$L253/'Messy Data'!$K253</f>
        <v>3.9819476351076133E-2</v>
      </c>
      <c r="N253" s="11">
        <v>69</v>
      </c>
      <c r="O253" s="11">
        <v>5015.6400000000003</v>
      </c>
      <c r="P253" s="13">
        <f>'Messy Data'!$O253/'Messy Data'!$J253</f>
        <v>2.5977542522115646</v>
      </c>
      <c r="Q253" s="11">
        <f>'Messy Data'!$J253/'Messy Data'!$N253</f>
        <v>27.982028985507245</v>
      </c>
      <c r="R253" s="10" t="s">
        <v>50</v>
      </c>
    </row>
    <row r="254" spans="1:18" x14ac:dyDescent="0.25">
      <c r="A254" s="8" t="s">
        <v>341</v>
      </c>
      <c r="B254" s="9">
        <v>46106</v>
      </c>
      <c r="C254" s="10" t="s">
        <v>52</v>
      </c>
      <c r="D254" s="10" t="s">
        <v>112</v>
      </c>
      <c r="E254" s="10" t="s">
        <v>65</v>
      </c>
      <c r="F254" s="10" t="s">
        <v>81</v>
      </c>
      <c r="G254" s="10" t="s">
        <v>69</v>
      </c>
      <c r="H254" s="10"/>
      <c r="I254" s="11">
        <v>560.41</v>
      </c>
      <c r="J254" s="11">
        <v>255.94</v>
      </c>
      <c r="K254" s="12">
        <v>28180</v>
      </c>
      <c r="L254" s="12">
        <v>525</v>
      </c>
      <c r="M254" s="15">
        <f>'Messy Data'!$L254/'Messy Data'!$K254</f>
        <v>1.8630234208658624E-2</v>
      </c>
      <c r="N254" s="11">
        <v>44</v>
      </c>
      <c r="O254" s="11">
        <v>5804.5</v>
      </c>
      <c r="P254" s="13">
        <f>'Messy Data'!$O254/'Messy Data'!$J254</f>
        <v>22.679143549269359</v>
      </c>
      <c r="Q254" s="11">
        <f>'Messy Data'!$J254/'Messy Data'!$N254</f>
        <v>5.8168181818181814</v>
      </c>
      <c r="R254" s="10" t="s">
        <v>67</v>
      </c>
    </row>
    <row r="255" spans="1:18" x14ac:dyDescent="0.25">
      <c r="A255" s="8" t="s">
        <v>342</v>
      </c>
      <c r="B255" s="9">
        <v>46107</v>
      </c>
      <c r="C255" s="10" t="s">
        <v>78</v>
      </c>
      <c r="D255" s="10" t="s">
        <v>86</v>
      </c>
      <c r="E255" s="10" t="s">
        <v>58</v>
      </c>
      <c r="F255" s="10" t="s">
        <v>81</v>
      </c>
      <c r="G255" s="10" t="s">
        <v>66</v>
      </c>
      <c r="H255" s="10"/>
      <c r="I255" s="11">
        <v>600.37</v>
      </c>
      <c r="J255" s="11">
        <v>600.37</v>
      </c>
      <c r="K255" s="12">
        <v>91890</v>
      </c>
      <c r="L255" s="12">
        <v>4426</v>
      </c>
      <c r="M255" s="15">
        <f>'Messy Data'!$L255/'Messy Data'!$K255</f>
        <v>4.8166285776471869E-2</v>
      </c>
      <c r="N255" s="11">
        <v>69</v>
      </c>
      <c r="O255" s="11">
        <v>9098.2900000000009</v>
      </c>
      <c r="P255" s="13">
        <f>'Messy Data'!$O255/'Messy Data'!$J255</f>
        <v>15.154471409297601</v>
      </c>
      <c r="Q255" s="11">
        <f>'Messy Data'!$J255/'Messy Data'!$N255</f>
        <v>8.7010144927536235</v>
      </c>
      <c r="R255" s="10" t="s">
        <v>50</v>
      </c>
    </row>
    <row r="256" spans="1:18" x14ac:dyDescent="0.25">
      <c r="A256" s="8" t="s">
        <v>343</v>
      </c>
      <c r="B256" s="9">
        <v>46107</v>
      </c>
      <c r="C256" s="10" t="s">
        <v>45</v>
      </c>
      <c r="D256" s="10" t="s">
        <v>137</v>
      </c>
      <c r="E256" s="10" t="s">
        <v>39</v>
      </c>
      <c r="F256" s="10" t="s">
        <v>87</v>
      </c>
      <c r="G256" s="10" t="s">
        <v>49</v>
      </c>
      <c r="H256" s="10"/>
      <c r="I256" s="11">
        <v>4253.1899999999996</v>
      </c>
      <c r="J256" s="11">
        <v>252.1</v>
      </c>
      <c r="K256" s="12">
        <v>102516</v>
      </c>
      <c r="L256" s="12">
        <v>2521</v>
      </c>
      <c r="M256" s="15">
        <f>'Messy Data'!$L256/'Messy Data'!$K256</f>
        <v>2.4591283311873269E-2</v>
      </c>
      <c r="N256" s="11">
        <v>16</v>
      </c>
      <c r="O256" s="11">
        <v>2608.2399999999998</v>
      </c>
      <c r="P256" s="13">
        <f>'Messy Data'!$O256/'Messy Data'!$J256</f>
        <v>10.34605315351051</v>
      </c>
      <c r="Q256" s="11">
        <f>'Messy Data'!$J256/'Messy Data'!$N256</f>
        <v>15.75625</v>
      </c>
      <c r="R256" s="10" t="s">
        <v>67</v>
      </c>
    </row>
    <row r="257" spans="1:18" x14ac:dyDescent="0.25">
      <c r="A257" s="8" t="s">
        <v>344</v>
      </c>
      <c r="B257" s="9">
        <v>46107</v>
      </c>
      <c r="C257" s="10" t="s">
        <v>52</v>
      </c>
      <c r="D257" s="10" t="s">
        <v>53</v>
      </c>
      <c r="E257" s="10" t="s">
        <v>47</v>
      </c>
      <c r="F257" s="10" t="s">
        <v>59</v>
      </c>
      <c r="G257" s="10" t="s">
        <v>55</v>
      </c>
      <c r="H257" s="10"/>
      <c r="I257" s="11">
        <v>3415.7</v>
      </c>
      <c r="J257" s="11">
        <v>187.75</v>
      </c>
      <c r="K257" s="12">
        <v>10950</v>
      </c>
      <c r="L257" s="12">
        <v>166</v>
      </c>
      <c r="M257" s="15">
        <f>'Messy Data'!$L257/'Messy Data'!$K257</f>
        <v>1.5159817351598173E-2</v>
      </c>
      <c r="N257" s="11">
        <v>26</v>
      </c>
      <c r="O257" s="11">
        <v>3226.5</v>
      </c>
      <c r="P257" s="13">
        <f>'Messy Data'!$O257/'Messy Data'!$J257</f>
        <v>17.18508655126498</v>
      </c>
      <c r="Q257" s="11">
        <f>'Messy Data'!$J257/'Messy Data'!$N257</f>
        <v>7.2211538461538458</v>
      </c>
      <c r="R257" s="10" t="s">
        <v>50</v>
      </c>
    </row>
    <row r="258" spans="1:18" x14ac:dyDescent="0.25">
      <c r="A258" s="8" t="s">
        <v>345</v>
      </c>
      <c r="B258" s="9">
        <v>46108</v>
      </c>
      <c r="C258" s="10" t="s">
        <v>63</v>
      </c>
      <c r="D258" s="10" t="s">
        <v>53</v>
      </c>
      <c r="E258" s="10" t="s">
        <v>39</v>
      </c>
      <c r="F258" s="10" t="s">
        <v>54</v>
      </c>
      <c r="G258" s="10" t="s">
        <v>49</v>
      </c>
      <c r="H258" s="10"/>
      <c r="I258" s="11">
        <v>808.95</v>
      </c>
      <c r="J258" s="11">
        <v>808.95</v>
      </c>
      <c r="K258" s="12">
        <v>23320</v>
      </c>
      <c r="L258" s="12">
        <v>1300</v>
      </c>
      <c r="M258" s="15">
        <f>'Messy Data'!$L258/'Messy Data'!$K258</f>
        <v>5.5746140651801029E-2</v>
      </c>
      <c r="N258" s="11">
        <v>82</v>
      </c>
      <c r="O258" s="11">
        <v>8357.74</v>
      </c>
      <c r="P258" s="13">
        <f>'Messy Data'!$O258/'Messy Data'!$J258</f>
        <v>10.331590333147908</v>
      </c>
      <c r="Q258" s="11">
        <f>'Messy Data'!$J258/'Messy Data'!$N258</f>
        <v>9.8652439024390244</v>
      </c>
      <c r="R258" s="10" t="s">
        <v>50</v>
      </c>
    </row>
    <row r="259" spans="1:18" x14ac:dyDescent="0.25">
      <c r="A259" s="8" t="s">
        <v>346</v>
      </c>
      <c r="B259" s="9">
        <v>46108</v>
      </c>
      <c r="C259" s="10" t="s">
        <v>78</v>
      </c>
      <c r="D259" s="10" t="s">
        <v>90</v>
      </c>
      <c r="E259" s="10" t="s">
        <v>58</v>
      </c>
      <c r="F259" s="10" t="s">
        <v>81</v>
      </c>
      <c r="G259" s="10" t="s">
        <v>49</v>
      </c>
      <c r="H259" s="10"/>
      <c r="I259" s="11">
        <v>1505.85</v>
      </c>
      <c r="J259" s="11">
        <v>150.54</v>
      </c>
      <c r="K259" s="12">
        <v>8870</v>
      </c>
      <c r="L259" s="12">
        <v>78</v>
      </c>
      <c r="M259" s="15">
        <f>'Messy Data'!$L259/'Messy Data'!$K259</f>
        <v>8.7936865839909808E-3</v>
      </c>
      <c r="N259" s="11">
        <v>1</v>
      </c>
      <c r="O259" s="11">
        <v>71.13</v>
      </c>
      <c r="P259" s="13">
        <f>'Messy Data'!$O259/'Messy Data'!$J259</f>
        <v>0.47249900358708646</v>
      </c>
      <c r="Q259" s="11">
        <f>'Messy Data'!$J259/'Messy Data'!$N259</f>
        <v>150.54</v>
      </c>
      <c r="R259" s="10" t="s">
        <v>50</v>
      </c>
    </row>
    <row r="260" spans="1:18" x14ac:dyDescent="0.25">
      <c r="A260" s="8" t="s">
        <v>347</v>
      </c>
      <c r="B260" s="9">
        <v>46108</v>
      </c>
      <c r="C260" s="10" t="s">
        <v>94</v>
      </c>
      <c r="D260" s="10" t="s">
        <v>53</v>
      </c>
      <c r="E260" s="10" t="s">
        <v>72</v>
      </c>
      <c r="F260" s="10" t="s">
        <v>81</v>
      </c>
      <c r="G260" s="10" t="s">
        <v>69</v>
      </c>
      <c r="H260" s="10"/>
      <c r="I260" s="11">
        <v>1370.46</v>
      </c>
      <c r="J260" s="11">
        <v>284.2</v>
      </c>
      <c r="K260" s="12">
        <v>26159</v>
      </c>
      <c r="L260" s="12">
        <v>812</v>
      </c>
      <c r="M260" s="15">
        <f>'Messy Data'!$L260/'Messy Data'!$K260</f>
        <v>3.1040941932031042E-2</v>
      </c>
      <c r="N260" s="11">
        <v>20</v>
      </c>
      <c r="O260" s="11">
        <v>706.71</v>
      </c>
      <c r="P260" s="13">
        <f>'Messy Data'!$O260/'Messy Data'!$J260</f>
        <v>2.4866643209007742</v>
      </c>
      <c r="Q260" s="11">
        <f>'Messy Data'!$J260/'Messy Data'!$N260</f>
        <v>14.209999999999999</v>
      </c>
      <c r="R260" s="10" t="s">
        <v>67</v>
      </c>
    </row>
    <row r="261" spans="1:18" x14ac:dyDescent="0.25">
      <c r="A261" s="8" t="s">
        <v>348</v>
      </c>
      <c r="B261" s="9">
        <v>46108</v>
      </c>
      <c r="C261" s="10" t="s">
        <v>52</v>
      </c>
      <c r="D261" s="10" t="s">
        <v>143</v>
      </c>
      <c r="E261" s="10" t="s">
        <v>72</v>
      </c>
      <c r="F261" s="10" t="s">
        <v>81</v>
      </c>
      <c r="G261" s="10" t="s">
        <v>69</v>
      </c>
      <c r="H261" s="10"/>
      <c r="I261" s="11">
        <v>1290.74</v>
      </c>
      <c r="J261" s="11">
        <v>120.71</v>
      </c>
      <c r="K261" s="12">
        <v>24471</v>
      </c>
      <c r="L261" s="12">
        <v>840</v>
      </c>
      <c r="M261" s="15">
        <f>'Messy Data'!$L261/'Messy Data'!$K261</f>
        <v>3.4326345470148338E-2</v>
      </c>
      <c r="N261" s="11">
        <v>110</v>
      </c>
      <c r="O261" s="11">
        <v>11034.86</v>
      </c>
      <c r="P261" s="13">
        <f>'Messy Data'!$O261/'Messy Data'!$J261</f>
        <v>91.416286968768134</v>
      </c>
      <c r="Q261" s="11">
        <f>'Messy Data'!$J261/'Messy Data'!$N261</f>
        <v>1.0973636363636363</v>
      </c>
      <c r="R261" s="10" t="s">
        <v>50</v>
      </c>
    </row>
    <row r="262" spans="1:18" x14ac:dyDescent="0.25">
      <c r="A262" s="8" t="s">
        <v>349</v>
      </c>
      <c r="B262" s="9">
        <v>46109</v>
      </c>
      <c r="C262" s="10" t="s">
        <v>63</v>
      </c>
      <c r="D262" s="10" t="s">
        <v>92</v>
      </c>
      <c r="E262" s="10" t="s">
        <v>72</v>
      </c>
      <c r="F262" s="10" t="s">
        <v>87</v>
      </c>
      <c r="G262" s="10" t="s">
        <v>49</v>
      </c>
      <c r="H262" s="10"/>
      <c r="I262" s="11">
        <v>4030.23</v>
      </c>
      <c r="J262" s="11">
        <v>4030.23</v>
      </c>
      <c r="K262" s="12">
        <v>35726</v>
      </c>
      <c r="L262" s="12">
        <v>1864</v>
      </c>
      <c r="M262" s="15">
        <f>'Messy Data'!$L262/'Messy Data'!$K262</f>
        <v>5.2174886637183004E-2</v>
      </c>
      <c r="N262" s="11">
        <v>96</v>
      </c>
      <c r="O262" s="11">
        <v>18750.259999999998</v>
      </c>
      <c r="P262" s="13">
        <f>'Messy Data'!$O262/'Messy Data'!$J262</f>
        <v>4.6524044533438538</v>
      </c>
      <c r="Q262" s="11">
        <f>'Messy Data'!$J262/'Messy Data'!$N262</f>
        <v>41.981562500000003</v>
      </c>
      <c r="R262" s="10" t="s">
        <v>56</v>
      </c>
    </row>
    <row r="263" spans="1:18" x14ac:dyDescent="0.25">
      <c r="A263" s="8" t="s">
        <v>350</v>
      </c>
      <c r="B263" s="9">
        <v>46109</v>
      </c>
      <c r="C263" s="10" t="s">
        <v>94</v>
      </c>
      <c r="D263" s="10" t="s">
        <v>95</v>
      </c>
      <c r="E263" s="10" t="s">
        <v>39</v>
      </c>
      <c r="F263" s="10" t="s">
        <v>87</v>
      </c>
      <c r="G263" s="10" t="s">
        <v>75</v>
      </c>
      <c r="H263" s="10"/>
      <c r="I263" s="11">
        <v>2004.85</v>
      </c>
      <c r="J263" s="11">
        <v>147.19999999999999</v>
      </c>
      <c r="K263" s="12">
        <v>55333</v>
      </c>
      <c r="L263" s="12">
        <v>460</v>
      </c>
      <c r="M263" s="15">
        <f>'Messy Data'!$L263/'Messy Data'!$K263</f>
        <v>8.3133030921873022E-3</v>
      </c>
      <c r="N263" s="11">
        <v>8</v>
      </c>
      <c r="O263" s="11">
        <v>517.99</v>
      </c>
      <c r="P263" s="13">
        <f>'Messy Data'!$O263/'Messy Data'!$J263</f>
        <v>3.5189538043478263</v>
      </c>
      <c r="Q263" s="11">
        <f>'Messy Data'!$J263/'Messy Data'!$N263</f>
        <v>18.399999999999999</v>
      </c>
      <c r="R263" s="10" t="s">
        <v>67</v>
      </c>
    </row>
    <row r="264" spans="1:18" x14ac:dyDescent="0.25">
      <c r="A264" s="8" t="s">
        <v>351</v>
      </c>
      <c r="B264" s="9">
        <v>46109</v>
      </c>
      <c r="C264" s="10" t="s">
        <v>104</v>
      </c>
      <c r="D264" s="10" t="s">
        <v>147</v>
      </c>
      <c r="E264" s="10" t="s">
        <v>65</v>
      </c>
      <c r="F264" s="10" t="s">
        <v>81</v>
      </c>
      <c r="G264" s="10" t="s">
        <v>69</v>
      </c>
      <c r="H264" s="10"/>
      <c r="I264" s="11">
        <v>2145.59</v>
      </c>
      <c r="J264" s="11">
        <v>2145.59</v>
      </c>
      <c r="K264" s="12">
        <v>47775</v>
      </c>
      <c r="L264" s="12">
        <v>1141</v>
      </c>
      <c r="M264" s="15">
        <f>'Messy Data'!$L264/'Messy Data'!$K264</f>
        <v>2.3882783882783882E-2</v>
      </c>
      <c r="N264" s="11">
        <v>63</v>
      </c>
      <c r="O264" s="11">
        <v>36541.879999999997</v>
      </c>
      <c r="P264" s="13">
        <f>'Messy Data'!$O264/'Messy Data'!$J264</f>
        <v>17.031156931193749</v>
      </c>
      <c r="Q264" s="11">
        <f>'Messy Data'!$J264/'Messy Data'!$N264</f>
        <v>34.056984126984126</v>
      </c>
      <c r="R264" s="10" t="s">
        <v>56</v>
      </c>
    </row>
    <row r="265" spans="1:18" x14ac:dyDescent="0.25">
      <c r="A265" s="8" t="s">
        <v>352</v>
      </c>
      <c r="B265" s="9">
        <v>46110</v>
      </c>
      <c r="C265" s="10" t="s">
        <v>63</v>
      </c>
      <c r="D265" s="10" t="s">
        <v>202</v>
      </c>
      <c r="E265" s="10" t="s">
        <v>65</v>
      </c>
      <c r="F265" s="10" t="s">
        <v>87</v>
      </c>
      <c r="G265" s="10" t="s">
        <v>69</v>
      </c>
      <c r="H265" s="10"/>
      <c r="I265" s="11">
        <v>2226.04</v>
      </c>
      <c r="J265" s="11">
        <v>1147.08</v>
      </c>
      <c r="K265" s="12">
        <v>32959</v>
      </c>
      <c r="L265" s="12">
        <v>316</v>
      </c>
      <c r="M265" s="15">
        <f>'Messy Data'!$L265/'Messy Data'!$K265</f>
        <v>9.5876695288085196E-3</v>
      </c>
      <c r="N265" s="11">
        <v>13</v>
      </c>
      <c r="O265" s="11">
        <v>3102.41</v>
      </c>
      <c r="P265" s="13">
        <f>'Messy Data'!$O265/'Messy Data'!$J265</f>
        <v>2.704615196847648</v>
      </c>
      <c r="Q265" s="11">
        <f>'Messy Data'!$J265/'Messy Data'!$N265</f>
        <v>88.236923076923077</v>
      </c>
      <c r="R265" s="10" t="s">
        <v>50</v>
      </c>
    </row>
    <row r="266" spans="1:18" x14ac:dyDescent="0.25">
      <c r="A266" s="8" t="s">
        <v>353</v>
      </c>
      <c r="B266" s="9">
        <v>46110</v>
      </c>
      <c r="C266" s="10" t="s">
        <v>78</v>
      </c>
      <c r="D266" s="10" t="s">
        <v>121</v>
      </c>
      <c r="E266" s="10" t="s">
        <v>72</v>
      </c>
      <c r="F266" s="10" t="s">
        <v>87</v>
      </c>
      <c r="G266" s="10" t="s">
        <v>75</v>
      </c>
      <c r="H266" s="10"/>
      <c r="I266" s="11">
        <v>1640.3</v>
      </c>
      <c r="J266" s="11">
        <v>1640.3</v>
      </c>
      <c r="K266" s="12">
        <v>38802</v>
      </c>
      <c r="L266" s="12">
        <v>1434</v>
      </c>
      <c r="M266" s="15">
        <f>'Messy Data'!$L266/'Messy Data'!$K266</f>
        <v>3.6956857893922994E-2</v>
      </c>
      <c r="N266" s="11">
        <v>18</v>
      </c>
      <c r="O266" s="11">
        <v>2315.1799999999998</v>
      </c>
      <c r="P266" s="13">
        <f>'Messy Data'!$O266/'Messy Data'!$J266</f>
        <v>1.4114369322684874</v>
      </c>
      <c r="Q266" s="11">
        <f>'Messy Data'!$J266/'Messy Data'!$N266</f>
        <v>91.12777777777778</v>
      </c>
      <c r="R266" s="10" t="s">
        <v>50</v>
      </c>
    </row>
    <row r="267" spans="1:18" x14ac:dyDescent="0.25">
      <c r="A267" s="8" t="s">
        <v>354</v>
      </c>
      <c r="B267" s="9">
        <v>46110</v>
      </c>
      <c r="C267" s="10" t="s">
        <v>45</v>
      </c>
      <c r="D267" s="10" t="s">
        <v>71</v>
      </c>
      <c r="E267" s="10" t="s">
        <v>72</v>
      </c>
      <c r="F267" s="10" t="s">
        <v>48</v>
      </c>
      <c r="G267" s="10" t="s">
        <v>66</v>
      </c>
      <c r="H267" s="10"/>
      <c r="I267" s="11">
        <v>2403.5</v>
      </c>
      <c r="J267" s="11">
        <v>1813.24</v>
      </c>
      <c r="K267" s="12">
        <v>148240</v>
      </c>
      <c r="L267" s="12">
        <v>8242</v>
      </c>
      <c r="M267" s="15">
        <f>'Messy Data'!$L267/'Messy Data'!$K267</f>
        <v>5.5599028602266592E-2</v>
      </c>
      <c r="N267" s="11">
        <v>73</v>
      </c>
      <c r="O267" s="11">
        <v>9938.8799999999992</v>
      </c>
      <c r="P267" s="13">
        <f>'Messy Data'!$O267/'Messy Data'!$J267</f>
        <v>5.4812821248152472</v>
      </c>
      <c r="Q267" s="11">
        <f>'Messy Data'!$J267/'Messy Data'!$N267</f>
        <v>24.838904109589041</v>
      </c>
      <c r="R267" s="10" t="s">
        <v>50</v>
      </c>
    </row>
    <row r="268" spans="1:18" x14ac:dyDescent="0.25">
      <c r="A268" s="8" t="s">
        <v>355</v>
      </c>
      <c r="B268" s="9">
        <v>46110</v>
      </c>
      <c r="C268" s="10" t="s">
        <v>45</v>
      </c>
      <c r="D268" s="10" t="s">
        <v>46</v>
      </c>
      <c r="E268" s="10" t="s">
        <v>72</v>
      </c>
      <c r="F268" s="10" t="s">
        <v>54</v>
      </c>
      <c r="G268" s="10" t="s">
        <v>55</v>
      </c>
      <c r="H268" s="10"/>
      <c r="I268" s="11">
        <v>804.79</v>
      </c>
      <c r="J268" s="11">
        <v>380.6</v>
      </c>
      <c r="K268" s="12">
        <v>34331</v>
      </c>
      <c r="L268" s="12">
        <v>1903</v>
      </c>
      <c r="M268" s="15">
        <f>'Messy Data'!$L268/'Messy Data'!$K268</f>
        <v>5.5430951618071128E-2</v>
      </c>
      <c r="N268" s="11">
        <v>15</v>
      </c>
      <c r="O268" s="11">
        <v>2405.0100000000002</v>
      </c>
      <c r="P268" s="13">
        <f>'Messy Data'!$O268/'Messy Data'!$J268</f>
        <v>6.3189963215974778</v>
      </c>
      <c r="Q268" s="11">
        <f>'Messy Data'!$J268/'Messy Data'!$N268</f>
        <v>25.373333333333335</v>
      </c>
      <c r="R268" s="10" t="s">
        <v>50</v>
      </c>
    </row>
    <row r="269" spans="1:18" x14ac:dyDescent="0.25">
      <c r="A269" s="8" t="s">
        <v>356</v>
      </c>
      <c r="B269" s="9">
        <v>46110</v>
      </c>
      <c r="C269" s="10" t="s">
        <v>52</v>
      </c>
      <c r="D269" s="10" t="s">
        <v>237</v>
      </c>
      <c r="E269" s="10" t="s">
        <v>39</v>
      </c>
      <c r="F269" s="10" t="s">
        <v>81</v>
      </c>
      <c r="G269" s="10" t="s">
        <v>69</v>
      </c>
      <c r="H269" s="10"/>
      <c r="I269" s="11">
        <v>4683.6099999999997</v>
      </c>
      <c r="J269" s="11">
        <v>112.87</v>
      </c>
      <c r="K269" s="12">
        <v>28946</v>
      </c>
      <c r="L269" s="12">
        <v>426</v>
      </c>
      <c r="M269" s="15">
        <f>'Messy Data'!$L269/'Messy Data'!$K269</f>
        <v>1.4717059351896634E-2</v>
      </c>
      <c r="N269" s="11">
        <v>54</v>
      </c>
      <c r="O269" s="11">
        <v>5579.43</v>
      </c>
      <c r="P269" s="13">
        <f>'Messy Data'!$O269/'Messy Data'!$J269</f>
        <v>49.432355807566225</v>
      </c>
      <c r="Q269" s="11">
        <f>'Messy Data'!$J269/'Messy Data'!$N269</f>
        <v>2.0901851851851854</v>
      </c>
      <c r="R269" s="10" t="s">
        <v>50</v>
      </c>
    </row>
    <row r="270" spans="1:18" x14ac:dyDescent="0.25">
      <c r="A270" s="8" t="s">
        <v>357</v>
      </c>
      <c r="B270" s="9">
        <v>46110</v>
      </c>
      <c r="C270" s="10" t="s">
        <v>52</v>
      </c>
      <c r="D270" s="10" t="s">
        <v>61</v>
      </c>
      <c r="E270" s="10" t="s">
        <v>58</v>
      </c>
      <c r="F270" s="10" t="s">
        <v>48</v>
      </c>
      <c r="G270" s="10" t="s">
        <v>55</v>
      </c>
      <c r="H270" s="10"/>
      <c r="I270" s="11">
        <v>744.75</v>
      </c>
      <c r="J270" s="11">
        <v>184.91</v>
      </c>
      <c r="K270" s="12">
        <v>4484</v>
      </c>
      <c r="L270" s="12">
        <v>135</v>
      </c>
      <c r="M270" s="15">
        <f>'Messy Data'!$L270/'Messy Data'!$K270</f>
        <v>3.0107047279214986E-2</v>
      </c>
      <c r="N270" s="11">
        <v>14</v>
      </c>
      <c r="O270" s="11">
        <v>1560.11</v>
      </c>
      <c r="P270" s="13">
        <f>'Messy Data'!$O270/'Messy Data'!$J270</f>
        <v>8.4371315775242</v>
      </c>
      <c r="Q270" s="11">
        <f>'Messy Data'!$J270/'Messy Data'!$N270</f>
        <v>13.207857142857142</v>
      </c>
      <c r="R270" s="10" t="s">
        <v>56</v>
      </c>
    </row>
    <row r="271" spans="1:18" x14ac:dyDescent="0.25">
      <c r="A271" s="8" t="s">
        <v>358</v>
      </c>
      <c r="B271" s="9">
        <v>46110</v>
      </c>
      <c r="C271" s="10" t="s">
        <v>104</v>
      </c>
      <c r="D271" s="10" t="s">
        <v>179</v>
      </c>
      <c r="E271" s="10" t="s">
        <v>39</v>
      </c>
      <c r="F271" s="10" t="s">
        <v>48</v>
      </c>
      <c r="G271" s="10" t="s">
        <v>66</v>
      </c>
      <c r="H271" s="10"/>
      <c r="I271" s="11">
        <v>1473.54</v>
      </c>
      <c r="J271" s="11">
        <v>1473.54</v>
      </c>
      <c r="K271" s="12">
        <v>16095</v>
      </c>
      <c r="L271" s="12">
        <v>424</v>
      </c>
      <c r="M271" s="15">
        <f>'Messy Data'!$L271/'Messy Data'!$K271</f>
        <v>2.6343584964274618E-2</v>
      </c>
      <c r="N271" s="11">
        <v>22</v>
      </c>
      <c r="O271" s="11">
        <v>12693.37</v>
      </c>
      <c r="P271" s="13">
        <f>'Messy Data'!$O271/'Messy Data'!$J271</f>
        <v>8.614201175400737</v>
      </c>
      <c r="Q271" s="11">
        <f>'Messy Data'!$J271/'Messy Data'!$N271</f>
        <v>66.979090909090914</v>
      </c>
      <c r="R271" s="10" t="s">
        <v>50</v>
      </c>
    </row>
    <row r="272" spans="1:18" x14ac:dyDescent="0.25">
      <c r="A272" s="8" t="s">
        <v>359</v>
      </c>
      <c r="B272" s="9">
        <v>46111</v>
      </c>
      <c r="C272" s="10" t="s">
        <v>63</v>
      </c>
      <c r="D272" s="10" t="s">
        <v>64</v>
      </c>
      <c r="E272" s="10" t="s">
        <v>39</v>
      </c>
      <c r="F272" s="10" t="s">
        <v>54</v>
      </c>
      <c r="G272" s="10" t="s">
        <v>55</v>
      </c>
      <c r="H272" s="10"/>
      <c r="I272" s="11">
        <v>418.88</v>
      </c>
      <c r="J272" s="11">
        <v>418.88</v>
      </c>
      <c r="K272" s="12">
        <v>83810</v>
      </c>
      <c r="L272" s="12">
        <v>4791</v>
      </c>
      <c r="M272" s="15">
        <f>'Messy Data'!$L272/'Messy Data'!$K272</f>
        <v>5.7165016107863023E-2</v>
      </c>
      <c r="N272" s="11">
        <v>181</v>
      </c>
      <c r="O272" s="11">
        <v>14827.38</v>
      </c>
      <c r="P272" s="13">
        <f>'Messy Data'!$O272/'Messy Data'!$J272</f>
        <v>35.397679526355994</v>
      </c>
      <c r="Q272" s="11">
        <f>'Messy Data'!$J272/'Messy Data'!$N272</f>
        <v>2.314254143646409</v>
      </c>
      <c r="R272" s="10" t="s">
        <v>50</v>
      </c>
    </row>
    <row r="273" spans="1:18" x14ac:dyDescent="0.25">
      <c r="A273" s="8" t="s">
        <v>360</v>
      </c>
      <c r="B273" s="9">
        <v>46111</v>
      </c>
      <c r="C273" s="10" t="s">
        <v>78</v>
      </c>
      <c r="D273" s="10" t="s">
        <v>79</v>
      </c>
      <c r="E273" s="10" t="s">
        <v>72</v>
      </c>
      <c r="F273" s="10" t="s">
        <v>48</v>
      </c>
      <c r="G273" s="10" t="s">
        <v>69</v>
      </c>
      <c r="H273" s="10"/>
      <c r="I273" s="11">
        <v>3585.25</v>
      </c>
      <c r="J273" s="11">
        <v>394.23</v>
      </c>
      <c r="K273" s="12">
        <v>16388</v>
      </c>
      <c r="L273" s="12">
        <v>773</v>
      </c>
      <c r="M273" s="15">
        <f>'Messy Data'!$L273/'Messy Data'!$K273</f>
        <v>4.7168659995118378E-2</v>
      </c>
      <c r="N273" s="11">
        <v>8</v>
      </c>
      <c r="O273" s="11">
        <v>544.55999999999995</v>
      </c>
      <c r="P273" s="13">
        <f>'Messy Data'!$O273/'Messy Data'!$J273</f>
        <v>1.3813256220987746</v>
      </c>
      <c r="Q273" s="11">
        <f>'Messy Data'!$J273/'Messy Data'!$N273</f>
        <v>49.278750000000002</v>
      </c>
      <c r="R273" s="10" t="s">
        <v>56</v>
      </c>
    </row>
    <row r="274" spans="1:18" x14ac:dyDescent="0.25">
      <c r="A274" s="8" t="s">
        <v>361</v>
      </c>
      <c r="B274" s="9">
        <v>46111</v>
      </c>
      <c r="C274" s="10" t="s">
        <v>45</v>
      </c>
      <c r="D274" s="10" t="s">
        <v>53</v>
      </c>
      <c r="E274" s="10" t="s">
        <v>47</v>
      </c>
      <c r="F274" s="10" t="s">
        <v>81</v>
      </c>
      <c r="G274" s="10" t="s">
        <v>49</v>
      </c>
      <c r="H274" s="10"/>
      <c r="I274" s="11">
        <v>1598.72</v>
      </c>
      <c r="J274" s="11">
        <v>67.41</v>
      </c>
      <c r="K274" s="12">
        <v>17930</v>
      </c>
      <c r="L274" s="12">
        <v>321</v>
      </c>
      <c r="M274" s="15">
        <f>'Messy Data'!$L274/'Messy Data'!$K274</f>
        <v>1.7902955939765756E-2</v>
      </c>
      <c r="N274" s="11">
        <v>4</v>
      </c>
      <c r="O274" s="11">
        <v>562.84</v>
      </c>
      <c r="P274" s="13">
        <f>'Messy Data'!$O274/'Messy Data'!$J274</f>
        <v>8.3495030410918272</v>
      </c>
      <c r="Q274" s="11">
        <f>'Messy Data'!$J274/'Messy Data'!$N274</f>
        <v>16.852499999999999</v>
      </c>
      <c r="R274" s="10" t="s">
        <v>50</v>
      </c>
    </row>
    <row r="275" spans="1:18" x14ac:dyDescent="0.25">
      <c r="A275" s="8" t="s">
        <v>362</v>
      </c>
      <c r="B275" s="9">
        <v>46112</v>
      </c>
      <c r="C275" s="10" t="s">
        <v>78</v>
      </c>
      <c r="D275" s="10" t="s">
        <v>53</v>
      </c>
      <c r="E275" s="10" t="s">
        <v>72</v>
      </c>
      <c r="F275" s="10" t="s">
        <v>54</v>
      </c>
      <c r="G275" s="10" t="s">
        <v>49</v>
      </c>
      <c r="H275" s="10"/>
      <c r="I275" s="11">
        <v>4716.28</v>
      </c>
      <c r="J275" s="11">
        <v>4716.28</v>
      </c>
      <c r="K275" s="12">
        <v>149844</v>
      </c>
      <c r="L275" s="12">
        <v>6493</v>
      </c>
      <c r="M275" s="15">
        <f>'Messy Data'!$L275/'Messy Data'!$K275</f>
        <v>4.3331731667600973E-2</v>
      </c>
      <c r="N275" s="11">
        <v>283</v>
      </c>
      <c r="O275" s="11">
        <v>31215.64</v>
      </c>
      <c r="P275" s="13">
        <f>'Messy Data'!$O275/'Messy Data'!$J275</f>
        <v>6.6186994834912261</v>
      </c>
      <c r="Q275" s="11">
        <f>'Messy Data'!$J275/'Messy Data'!$N275</f>
        <v>16.665300353356891</v>
      </c>
      <c r="R275" s="10" t="s">
        <v>50</v>
      </c>
    </row>
    <row r="276" spans="1:18" x14ac:dyDescent="0.25">
      <c r="A276" s="8" t="s">
        <v>363</v>
      </c>
      <c r="B276" s="9">
        <v>46112</v>
      </c>
      <c r="C276" s="10" t="s">
        <v>45</v>
      </c>
      <c r="D276" s="10" t="s">
        <v>157</v>
      </c>
      <c r="E276" s="10" t="s">
        <v>65</v>
      </c>
      <c r="F276" s="10" t="s">
        <v>59</v>
      </c>
      <c r="G276" s="10" t="s">
        <v>49</v>
      </c>
      <c r="H276" s="10"/>
      <c r="I276" s="11">
        <v>4791.83</v>
      </c>
      <c r="J276" s="11">
        <v>941.5</v>
      </c>
      <c r="K276" s="12">
        <v>145539</v>
      </c>
      <c r="L276" s="12">
        <v>3766</v>
      </c>
      <c r="M276" s="15">
        <f>'Messy Data'!$L276/'Messy Data'!$K276</f>
        <v>2.5876225616501419E-2</v>
      </c>
      <c r="N276" s="11">
        <v>45</v>
      </c>
      <c r="O276" s="11">
        <v>5516.33</v>
      </c>
      <c r="P276" s="13">
        <f>'Messy Data'!$O276/'Messy Data'!$J276</f>
        <v>5.8590865639936274</v>
      </c>
      <c r="Q276" s="11">
        <f>'Messy Data'!$J276/'Messy Data'!$N276</f>
        <v>20.922222222222221</v>
      </c>
      <c r="R276" s="10" t="s">
        <v>50</v>
      </c>
    </row>
    <row r="277" spans="1:18" x14ac:dyDescent="0.25">
      <c r="A277" s="8" t="s">
        <v>364</v>
      </c>
      <c r="B277" s="9">
        <v>46112</v>
      </c>
      <c r="C277" s="10" t="s">
        <v>104</v>
      </c>
      <c r="D277" s="10" t="s">
        <v>214</v>
      </c>
      <c r="E277" s="10" t="s">
        <v>65</v>
      </c>
      <c r="F277" s="10" t="s">
        <v>48</v>
      </c>
      <c r="G277" s="10" t="s">
        <v>69</v>
      </c>
      <c r="H277" s="10"/>
      <c r="I277" s="11">
        <v>4729.8</v>
      </c>
      <c r="J277" s="11">
        <v>4729.8</v>
      </c>
      <c r="K277" s="12">
        <v>100783</v>
      </c>
      <c r="L277" s="12">
        <v>3333</v>
      </c>
      <c r="M277" s="15">
        <f>'Messy Data'!$L277/'Messy Data'!$K277</f>
        <v>3.307105364992112E-2</v>
      </c>
      <c r="N277" s="11">
        <v>77</v>
      </c>
      <c r="O277" s="11">
        <v>45840.95</v>
      </c>
      <c r="P277" s="13">
        <f>'Messy Data'!$O277/'Messy Data'!$J277</f>
        <v>9.6919425768531422</v>
      </c>
      <c r="Q277" s="11">
        <f>'Messy Data'!$J277/'Messy Data'!$N277</f>
        <v>61.425974025974028</v>
      </c>
      <c r="R277" s="10" t="s">
        <v>67</v>
      </c>
    </row>
    <row r="278" spans="1:18" x14ac:dyDescent="0.25">
      <c r="A278" s="8" t="s">
        <v>365</v>
      </c>
      <c r="B278" s="9">
        <v>46112</v>
      </c>
      <c r="C278" s="10" t="s">
        <v>104</v>
      </c>
      <c r="D278" s="10" t="s">
        <v>105</v>
      </c>
      <c r="E278" s="10" t="s">
        <v>72</v>
      </c>
      <c r="F278" s="10" t="s">
        <v>81</v>
      </c>
      <c r="G278" s="10" t="s">
        <v>55</v>
      </c>
      <c r="H278" s="10"/>
      <c r="I278" s="11">
        <v>3623.27</v>
      </c>
      <c r="J278" s="11">
        <v>3623.27</v>
      </c>
      <c r="K278" s="12">
        <v>58814</v>
      </c>
      <c r="L278" s="12">
        <v>1615</v>
      </c>
      <c r="M278" s="15">
        <f>'Messy Data'!$L278/'Messy Data'!$K278</f>
        <v>2.7459448430645763E-2</v>
      </c>
      <c r="N278" s="11">
        <v>50</v>
      </c>
      <c r="O278" s="11">
        <v>17736.62</v>
      </c>
      <c r="P278" s="13">
        <f>'Messy Data'!$O278/'Messy Data'!$J278</f>
        <v>4.8951968801662584</v>
      </c>
      <c r="Q278" s="11">
        <f>'Messy Data'!$J278/'Messy Data'!$N278</f>
        <v>72.465400000000002</v>
      </c>
      <c r="R278" s="10" t="s">
        <v>50</v>
      </c>
    </row>
    <row r="279" spans="1:18" x14ac:dyDescent="0.25">
      <c r="A279" s="8" t="s">
        <v>366</v>
      </c>
      <c r="B279" s="9">
        <v>46113</v>
      </c>
      <c r="C279" s="10" t="s">
        <v>63</v>
      </c>
      <c r="D279" s="10" t="s">
        <v>84</v>
      </c>
      <c r="E279" s="10" t="s">
        <v>47</v>
      </c>
      <c r="F279" s="10" t="s">
        <v>54</v>
      </c>
      <c r="G279" s="10" t="s">
        <v>49</v>
      </c>
      <c r="H279" s="10"/>
      <c r="I279" s="11">
        <v>3180.41</v>
      </c>
      <c r="J279" s="11">
        <v>3180.41</v>
      </c>
      <c r="K279" s="12">
        <v>85429</v>
      </c>
      <c r="L279" s="12">
        <v>3346</v>
      </c>
      <c r="M279" s="15">
        <f>'Messy Data'!$L279/'Messy Data'!$K279</f>
        <v>3.9167027590162592E-2</v>
      </c>
      <c r="N279" s="11">
        <v>149</v>
      </c>
      <c r="O279" s="11">
        <v>23122.57</v>
      </c>
      <c r="P279" s="13">
        <f>'Messy Data'!$O279/'Messy Data'!$J279</f>
        <v>7.2703110605236434</v>
      </c>
      <c r="Q279" s="11">
        <f>'Messy Data'!$J279/'Messy Data'!$N279</f>
        <v>21.345033557046978</v>
      </c>
      <c r="R279" s="10" t="s">
        <v>56</v>
      </c>
    </row>
    <row r="280" spans="1:18" x14ac:dyDescent="0.25">
      <c r="A280" s="8" t="s">
        <v>367</v>
      </c>
      <c r="B280" s="9">
        <v>46113</v>
      </c>
      <c r="C280" s="10" t="s">
        <v>94</v>
      </c>
      <c r="D280" s="10" t="s">
        <v>108</v>
      </c>
      <c r="E280" s="10" t="s">
        <v>39</v>
      </c>
      <c r="F280" s="10" t="s">
        <v>48</v>
      </c>
      <c r="G280" s="10" t="s">
        <v>49</v>
      </c>
      <c r="H280" s="10"/>
      <c r="I280" s="11">
        <v>1900.03</v>
      </c>
      <c r="J280" s="11">
        <v>153.36000000000001</v>
      </c>
      <c r="K280" s="12">
        <v>20307</v>
      </c>
      <c r="L280" s="12">
        <v>568</v>
      </c>
      <c r="M280" s="15">
        <f>'Messy Data'!$L280/'Messy Data'!$K280</f>
        <v>2.7970650514600875E-2</v>
      </c>
      <c r="N280" s="11">
        <v>10</v>
      </c>
      <c r="O280" s="11">
        <v>711.94</v>
      </c>
      <c r="P280" s="13">
        <f>'Messy Data'!$O280/'Messy Data'!$J280</f>
        <v>4.6422796035472089</v>
      </c>
      <c r="Q280" s="11">
        <f>'Messy Data'!$J280/'Messy Data'!$N280</f>
        <v>15.336000000000002</v>
      </c>
      <c r="R280" s="10" t="s">
        <v>50</v>
      </c>
    </row>
    <row r="281" spans="1:18" x14ac:dyDescent="0.25">
      <c r="A281" s="8" t="s">
        <v>368</v>
      </c>
      <c r="B281" s="9">
        <v>46113</v>
      </c>
      <c r="C281" s="10" t="s">
        <v>94</v>
      </c>
      <c r="D281" s="10" t="s">
        <v>110</v>
      </c>
      <c r="E281" s="10" t="s">
        <v>72</v>
      </c>
      <c r="F281" s="10" t="s">
        <v>54</v>
      </c>
      <c r="G281" s="10" t="s">
        <v>49</v>
      </c>
      <c r="H281" s="10"/>
      <c r="I281" s="11">
        <v>1521.3</v>
      </c>
      <c r="J281" s="11">
        <v>1492.92</v>
      </c>
      <c r="K281" s="12">
        <v>73591</v>
      </c>
      <c r="L281" s="12">
        <v>1716</v>
      </c>
      <c r="M281" s="15">
        <f>'Messy Data'!$L281/'Messy Data'!$K281</f>
        <v>2.3318068785585195E-2</v>
      </c>
      <c r="N281" s="11">
        <v>16</v>
      </c>
      <c r="O281" s="11">
        <v>1200.98</v>
      </c>
      <c r="P281" s="13">
        <f>'Messy Data'!$O281/'Messy Data'!$J281</f>
        <v>0.80445033893309748</v>
      </c>
      <c r="Q281" s="11">
        <f>'Messy Data'!$J281/'Messy Data'!$N281</f>
        <v>93.307500000000005</v>
      </c>
      <c r="R281" s="10" t="s">
        <v>50</v>
      </c>
    </row>
    <row r="282" spans="1:18" x14ac:dyDescent="0.25">
      <c r="A282" s="8" t="s">
        <v>369</v>
      </c>
      <c r="B282" s="9">
        <v>46113</v>
      </c>
      <c r="C282" s="10" t="s">
        <v>94</v>
      </c>
      <c r="D282" s="10" t="s">
        <v>84</v>
      </c>
      <c r="E282" s="10" t="s">
        <v>58</v>
      </c>
      <c r="F282" s="10" t="s">
        <v>59</v>
      </c>
      <c r="G282" s="10" t="s">
        <v>55</v>
      </c>
      <c r="H282" s="10"/>
      <c r="I282" s="11">
        <v>2054.7199999999998</v>
      </c>
      <c r="J282" s="11">
        <v>2054.7199999999998</v>
      </c>
      <c r="K282" s="12">
        <v>143993</v>
      </c>
      <c r="L282" s="12">
        <v>5398</v>
      </c>
      <c r="M282" s="15">
        <f>'Messy Data'!$L282/'Messy Data'!$K282</f>
        <v>3.7487933441208945E-2</v>
      </c>
      <c r="N282" s="11">
        <v>116</v>
      </c>
      <c r="O282" s="11">
        <v>4999.05</v>
      </c>
      <c r="P282" s="13">
        <f>'Messy Data'!$O282/'Messy Data'!$J282</f>
        <v>2.4329592353216012</v>
      </c>
      <c r="Q282" s="11">
        <f>'Messy Data'!$J282/'Messy Data'!$N282</f>
        <v>17.713103448275859</v>
      </c>
      <c r="R282" s="10" t="s">
        <v>50</v>
      </c>
    </row>
    <row r="283" spans="1:18" x14ac:dyDescent="0.25">
      <c r="A283" s="8" t="s">
        <v>370</v>
      </c>
      <c r="B283" s="9">
        <v>46113</v>
      </c>
      <c r="C283" s="10" t="s">
        <v>52</v>
      </c>
      <c r="D283" s="10" t="s">
        <v>112</v>
      </c>
      <c r="E283" s="10" t="s">
        <v>47</v>
      </c>
      <c r="F283" s="10" t="s">
        <v>48</v>
      </c>
      <c r="G283" s="10" t="s">
        <v>55</v>
      </c>
      <c r="H283" s="10"/>
      <c r="I283" s="11">
        <v>766.59</v>
      </c>
      <c r="J283" s="11">
        <v>284.68</v>
      </c>
      <c r="K283" s="12">
        <v>18708</v>
      </c>
      <c r="L283" s="12">
        <v>279</v>
      </c>
      <c r="M283" s="15">
        <f>'Messy Data'!$L283/'Messy Data'!$K283</f>
        <v>1.4913406029506094E-2</v>
      </c>
      <c r="N283" s="11">
        <v>41</v>
      </c>
      <c r="O283" s="11">
        <v>8609.08</v>
      </c>
      <c r="P283" s="13">
        <f>'Messy Data'!$O283/'Messy Data'!$J283</f>
        <v>30.241253337080231</v>
      </c>
      <c r="Q283" s="11">
        <f>'Messy Data'!$J283/'Messy Data'!$N283</f>
        <v>6.9434146341463414</v>
      </c>
      <c r="R283" s="10" t="s">
        <v>50</v>
      </c>
    </row>
    <row r="284" spans="1:18" x14ac:dyDescent="0.25">
      <c r="A284" s="8" t="s">
        <v>371</v>
      </c>
      <c r="B284" s="9">
        <v>46114</v>
      </c>
      <c r="C284" s="10" t="s">
        <v>78</v>
      </c>
      <c r="D284" s="10" t="s">
        <v>86</v>
      </c>
      <c r="E284" s="10" t="s">
        <v>65</v>
      </c>
      <c r="F284" s="10" t="s">
        <v>59</v>
      </c>
      <c r="G284" s="10" t="s">
        <v>69</v>
      </c>
      <c r="H284" s="10"/>
      <c r="I284" s="11">
        <v>2660.42</v>
      </c>
      <c r="J284" s="11">
        <v>2660.42</v>
      </c>
      <c r="K284" s="12">
        <v>91567</v>
      </c>
      <c r="L284" s="12">
        <v>3412</v>
      </c>
      <c r="M284" s="15">
        <f>'Messy Data'!$L284/'Messy Data'!$K284</f>
        <v>3.7262332499699673E-2</v>
      </c>
      <c r="N284" s="11">
        <v>156</v>
      </c>
      <c r="O284" s="11">
        <v>16914.97</v>
      </c>
      <c r="P284" s="13">
        <f>'Messy Data'!$O284/'Messy Data'!$J284</f>
        <v>6.3580073822930219</v>
      </c>
      <c r="Q284" s="11">
        <f>'Messy Data'!$J284/'Messy Data'!$N284</f>
        <v>17.053974358974358</v>
      </c>
      <c r="R284" s="10" t="s">
        <v>50</v>
      </c>
    </row>
    <row r="285" spans="1:18" x14ac:dyDescent="0.25">
      <c r="A285" s="8" t="s">
        <v>372</v>
      </c>
      <c r="B285" s="9">
        <v>46114</v>
      </c>
      <c r="C285" s="10" t="s">
        <v>45</v>
      </c>
      <c r="D285" s="10" t="s">
        <v>137</v>
      </c>
      <c r="E285" s="10" t="s">
        <v>39</v>
      </c>
      <c r="F285" s="10" t="s">
        <v>54</v>
      </c>
      <c r="G285" s="10" t="s">
        <v>49</v>
      </c>
      <c r="H285" s="10"/>
      <c r="I285" s="11">
        <v>2345.1999999999998</v>
      </c>
      <c r="J285" s="11">
        <v>654.61</v>
      </c>
      <c r="K285" s="12">
        <v>114087</v>
      </c>
      <c r="L285" s="12">
        <v>5951</v>
      </c>
      <c r="M285" s="15">
        <f>'Messy Data'!$L285/'Messy Data'!$K285</f>
        <v>5.2161946584624017E-2</v>
      </c>
      <c r="N285" s="11">
        <v>69</v>
      </c>
      <c r="O285" s="11">
        <v>7311.03</v>
      </c>
      <c r="P285" s="13">
        <f>'Messy Data'!$O285/'Messy Data'!$J285</f>
        <v>11.168527825728296</v>
      </c>
      <c r="Q285" s="11">
        <f>'Messy Data'!$J285/'Messy Data'!$N285</f>
        <v>9.4871014492753627</v>
      </c>
      <c r="R285" s="10" t="s">
        <v>50</v>
      </c>
    </row>
    <row r="286" spans="1:18" x14ac:dyDescent="0.25">
      <c r="A286" s="8" t="s">
        <v>373</v>
      </c>
      <c r="B286" s="9">
        <v>46114</v>
      </c>
      <c r="C286" s="10" t="s">
        <v>52</v>
      </c>
      <c r="D286" s="10" t="s">
        <v>53</v>
      </c>
      <c r="E286" s="10" t="s">
        <v>47</v>
      </c>
      <c r="F286" s="10" t="s">
        <v>81</v>
      </c>
      <c r="G286" s="10" t="s">
        <v>66</v>
      </c>
      <c r="H286" s="10"/>
      <c r="I286" s="11">
        <v>1438.92</v>
      </c>
      <c r="J286" s="11">
        <v>295.58999999999997</v>
      </c>
      <c r="K286" s="12">
        <v>17436</v>
      </c>
      <c r="L286" s="12">
        <v>314</v>
      </c>
      <c r="M286" s="15">
        <f>'Messy Data'!$L286/'Messy Data'!$K286</f>
        <v>1.8008717595778847E-2</v>
      </c>
      <c r="N286" s="11">
        <v>41</v>
      </c>
      <c r="O286" s="11">
        <v>8983.49</v>
      </c>
      <c r="P286" s="13">
        <f>'Messy Data'!$O286/'Messy Data'!$J286</f>
        <v>30.391725024527219</v>
      </c>
      <c r="Q286" s="11">
        <f>'Messy Data'!$J286/'Messy Data'!$N286</f>
        <v>7.2095121951219507</v>
      </c>
      <c r="R286" s="10" t="s">
        <v>56</v>
      </c>
    </row>
    <row r="287" spans="1:18" x14ac:dyDescent="0.25">
      <c r="A287" s="8" t="s">
        <v>374</v>
      </c>
      <c r="B287" s="9">
        <v>46115</v>
      </c>
      <c r="C287" s="10" t="s">
        <v>63</v>
      </c>
      <c r="D287" s="10" t="s">
        <v>53</v>
      </c>
      <c r="E287" s="10" t="s">
        <v>47</v>
      </c>
      <c r="F287" s="10" t="s">
        <v>81</v>
      </c>
      <c r="G287" s="10" t="s">
        <v>69</v>
      </c>
      <c r="H287" s="10"/>
      <c r="I287" s="11">
        <v>272.11</v>
      </c>
      <c r="J287" s="11">
        <v>272.11</v>
      </c>
      <c r="K287" s="12">
        <v>9088</v>
      </c>
      <c r="L287" s="12">
        <v>270</v>
      </c>
      <c r="M287" s="15">
        <f>'Messy Data'!$L287/'Messy Data'!$K287</f>
        <v>2.970950704225352E-2</v>
      </c>
      <c r="N287" s="11">
        <v>18</v>
      </c>
      <c r="O287" s="11">
        <v>3771.74</v>
      </c>
      <c r="P287" s="13">
        <f>'Messy Data'!$O287/'Messy Data'!$J287</f>
        <v>13.861085590386239</v>
      </c>
      <c r="Q287" s="11">
        <f>'Messy Data'!$J287/'Messy Data'!$N287</f>
        <v>15.117222222222223</v>
      </c>
      <c r="R287" s="10" t="s">
        <v>50</v>
      </c>
    </row>
    <row r="288" spans="1:18" x14ac:dyDescent="0.25">
      <c r="A288" s="8" t="s">
        <v>375</v>
      </c>
      <c r="B288" s="9">
        <v>46115</v>
      </c>
      <c r="C288" s="10" t="s">
        <v>78</v>
      </c>
      <c r="D288" s="10" t="s">
        <v>90</v>
      </c>
      <c r="E288" s="10" t="s">
        <v>65</v>
      </c>
      <c r="F288" s="10" t="s">
        <v>59</v>
      </c>
      <c r="G288" s="10" t="s">
        <v>66</v>
      </c>
      <c r="H288" s="10"/>
      <c r="I288" s="11">
        <v>291.18</v>
      </c>
      <c r="J288" s="11">
        <v>291.18</v>
      </c>
      <c r="K288" s="12">
        <v>75556</v>
      </c>
      <c r="L288" s="12">
        <v>3690</v>
      </c>
      <c r="M288" s="15">
        <f>'Messy Data'!$L288/'Messy Data'!$K288</f>
        <v>4.8837948012070517E-2</v>
      </c>
      <c r="N288" s="11">
        <v>157</v>
      </c>
      <c r="O288" s="11">
        <v>19910.849999999999</v>
      </c>
      <c r="P288" s="13">
        <f>'Messy Data'!$O288/'Messy Data'!$J288</f>
        <v>68.37986812281062</v>
      </c>
      <c r="Q288" s="11">
        <f>'Messy Data'!$J288/'Messy Data'!$N288</f>
        <v>1.8546496815286624</v>
      </c>
      <c r="R288" s="10" t="s">
        <v>56</v>
      </c>
    </row>
    <row r="289" spans="1:18" x14ac:dyDescent="0.25">
      <c r="A289" s="8" t="s">
        <v>376</v>
      </c>
      <c r="B289" s="9">
        <v>46115</v>
      </c>
      <c r="C289" s="10" t="s">
        <v>94</v>
      </c>
      <c r="D289" s="10" t="s">
        <v>53</v>
      </c>
      <c r="E289" s="10" t="s">
        <v>72</v>
      </c>
      <c r="F289" s="10" t="s">
        <v>54</v>
      </c>
      <c r="G289" s="10" t="s">
        <v>69</v>
      </c>
      <c r="H289" s="10"/>
      <c r="I289" s="11">
        <v>4114.57</v>
      </c>
      <c r="J289" s="11">
        <v>2542.12</v>
      </c>
      <c r="K289" s="12">
        <v>97134</v>
      </c>
      <c r="L289" s="12">
        <v>5188</v>
      </c>
      <c r="M289" s="15">
        <f>'Messy Data'!$L289/'Messy Data'!$K289</f>
        <v>5.3410752156814296E-2</v>
      </c>
      <c r="N289" s="11">
        <v>82</v>
      </c>
      <c r="O289" s="11">
        <v>4150.6899999999996</v>
      </c>
      <c r="P289" s="13">
        <f>'Messy Data'!$O289/'Messy Data'!$J289</f>
        <v>1.6327671392381162</v>
      </c>
      <c r="Q289" s="11">
        <f>'Messy Data'!$J289/'Messy Data'!$N289</f>
        <v>31.001463414634145</v>
      </c>
      <c r="R289" s="10" t="s">
        <v>50</v>
      </c>
    </row>
    <row r="290" spans="1:18" x14ac:dyDescent="0.25">
      <c r="A290" s="8" t="s">
        <v>377</v>
      </c>
      <c r="B290" s="9">
        <v>46115</v>
      </c>
      <c r="C290" s="10" t="s">
        <v>52</v>
      </c>
      <c r="D290" s="10" t="s">
        <v>143</v>
      </c>
      <c r="E290" s="10" t="s">
        <v>47</v>
      </c>
      <c r="F290" s="10" t="s">
        <v>81</v>
      </c>
      <c r="G290" s="10" t="s">
        <v>66</v>
      </c>
      <c r="H290" s="10"/>
      <c r="I290" s="11">
        <v>1350.53</v>
      </c>
      <c r="J290" s="11">
        <v>210.82</v>
      </c>
      <c r="K290" s="12">
        <v>28459</v>
      </c>
      <c r="L290" s="12">
        <v>972</v>
      </c>
      <c r="M290" s="15">
        <f>'Messy Data'!$L290/'Messy Data'!$K290</f>
        <v>3.4154397554376471E-2</v>
      </c>
      <c r="N290" s="11">
        <v>119</v>
      </c>
      <c r="O290" s="11">
        <v>13227.76</v>
      </c>
      <c r="P290" s="13">
        <f>'Messy Data'!$O290/'Messy Data'!$J290</f>
        <v>62.744331657338016</v>
      </c>
      <c r="Q290" s="11">
        <f>'Messy Data'!$J290/'Messy Data'!$N290</f>
        <v>1.771596638655462</v>
      </c>
      <c r="R290" s="10" t="s">
        <v>67</v>
      </c>
    </row>
    <row r="291" spans="1:18" x14ac:dyDescent="0.25">
      <c r="A291" s="8" t="s">
        <v>378</v>
      </c>
      <c r="B291" s="9">
        <v>46116</v>
      </c>
      <c r="C291" s="10" t="s">
        <v>63</v>
      </c>
      <c r="D291" s="10" t="s">
        <v>92</v>
      </c>
      <c r="E291" s="10" t="s">
        <v>47</v>
      </c>
      <c r="F291" s="10" t="s">
        <v>87</v>
      </c>
      <c r="G291" s="10" t="s">
        <v>75</v>
      </c>
      <c r="H291" s="10"/>
      <c r="I291" s="11">
        <v>4196.26</v>
      </c>
      <c r="J291" s="11">
        <v>4196.26</v>
      </c>
      <c r="K291" s="12">
        <v>103821</v>
      </c>
      <c r="L291" s="12">
        <v>2798</v>
      </c>
      <c r="M291" s="15">
        <f>'Messy Data'!$L291/'Messy Data'!$K291</f>
        <v>2.6950231648703055E-2</v>
      </c>
      <c r="N291" s="11">
        <v>221</v>
      </c>
      <c r="O291" s="11">
        <v>32685.84</v>
      </c>
      <c r="P291" s="13">
        <f>'Messy Data'!$O291/'Messy Data'!$J291</f>
        <v>7.7892790246552881</v>
      </c>
      <c r="Q291" s="11">
        <f>'Messy Data'!$J291/'Messy Data'!$N291</f>
        <v>18.987601809954754</v>
      </c>
      <c r="R291" s="10" t="s">
        <v>50</v>
      </c>
    </row>
    <row r="292" spans="1:18" x14ac:dyDescent="0.25">
      <c r="A292" s="8" t="s">
        <v>379</v>
      </c>
      <c r="B292" s="9">
        <v>46116</v>
      </c>
      <c r="C292" s="10" t="s">
        <v>94</v>
      </c>
      <c r="D292" s="10" t="s">
        <v>95</v>
      </c>
      <c r="E292" s="10" t="s">
        <v>65</v>
      </c>
      <c r="F292" s="10" t="s">
        <v>59</v>
      </c>
      <c r="G292" s="10" t="s">
        <v>69</v>
      </c>
      <c r="H292" s="10"/>
      <c r="I292" s="11">
        <v>1484.38</v>
      </c>
      <c r="J292" s="11">
        <v>1484.38</v>
      </c>
      <c r="K292" s="12">
        <v>100233</v>
      </c>
      <c r="L292" s="12">
        <v>5984</v>
      </c>
      <c r="M292" s="15">
        <f>'Messy Data'!$L292/'Messy Data'!$K292</f>
        <v>5.9700896910199239E-2</v>
      </c>
      <c r="N292" s="11">
        <v>172</v>
      </c>
      <c r="O292" s="11">
        <v>13063.84</v>
      </c>
      <c r="P292" s="13">
        <f>'Messy Data'!$O292/'Messy Data'!$J292</f>
        <v>8.8008730917958999</v>
      </c>
      <c r="Q292" s="11">
        <f>'Messy Data'!$J292/'Messy Data'!$N292</f>
        <v>8.6301162790697674</v>
      </c>
      <c r="R292" s="10" t="s">
        <v>50</v>
      </c>
    </row>
    <row r="293" spans="1:18" x14ac:dyDescent="0.25">
      <c r="A293" s="8" t="s">
        <v>380</v>
      </c>
      <c r="B293" s="9">
        <v>46116</v>
      </c>
      <c r="C293" s="10" t="s">
        <v>104</v>
      </c>
      <c r="D293" s="10" t="s">
        <v>147</v>
      </c>
      <c r="E293" s="10" t="s">
        <v>47</v>
      </c>
      <c r="F293" s="10" t="s">
        <v>87</v>
      </c>
      <c r="G293" s="10" t="s">
        <v>55</v>
      </c>
      <c r="H293" s="10"/>
      <c r="I293" s="11">
        <v>3449.24</v>
      </c>
      <c r="J293" s="11">
        <v>3449.24</v>
      </c>
      <c r="K293" s="12">
        <v>142804</v>
      </c>
      <c r="L293" s="12">
        <v>3315</v>
      </c>
      <c r="M293" s="15">
        <f>'Messy Data'!$L293/'Messy Data'!$K293</f>
        <v>2.321363547239573E-2</v>
      </c>
      <c r="N293" s="11">
        <v>167</v>
      </c>
      <c r="O293" s="11">
        <v>107558.39</v>
      </c>
      <c r="P293" s="13">
        <f>'Messy Data'!$O293/'Messy Data'!$J293</f>
        <v>31.183214273289192</v>
      </c>
      <c r="Q293" s="11">
        <f>'Messy Data'!$J293/'Messy Data'!$N293</f>
        <v>20.654131736526946</v>
      </c>
      <c r="R293" s="10" t="s">
        <v>67</v>
      </c>
    </row>
    <row r="294" spans="1:18" x14ac:dyDescent="0.25">
      <c r="A294" s="8" t="s">
        <v>381</v>
      </c>
      <c r="B294" s="9">
        <v>46117</v>
      </c>
      <c r="C294" s="10" t="s">
        <v>63</v>
      </c>
      <c r="D294" s="10" t="s">
        <v>202</v>
      </c>
      <c r="E294" s="10" t="s">
        <v>58</v>
      </c>
      <c r="F294" s="10" t="s">
        <v>54</v>
      </c>
      <c r="G294" s="10" t="s">
        <v>49</v>
      </c>
      <c r="H294" s="10"/>
      <c r="I294" s="11">
        <v>903.68</v>
      </c>
      <c r="J294" s="11">
        <v>903.68</v>
      </c>
      <c r="K294" s="12">
        <v>86397</v>
      </c>
      <c r="L294" s="12">
        <v>1255</v>
      </c>
      <c r="M294" s="15">
        <f>'Messy Data'!$L294/'Messy Data'!$K294</f>
        <v>1.4525967336828824E-2</v>
      </c>
      <c r="N294" s="11">
        <v>79</v>
      </c>
      <c r="O294" s="11">
        <v>14930.68</v>
      </c>
      <c r="P294" s="13">
        <f>'Messy Data'!$O294/'Messy Data'!$J294</f>
        <v>16.522087464589237</v>
      </c>
      <c r="Q294" s="11">
        <f>'Messy Data'!$J294/'Messy Data'!$N294</f>
        <v>11.438987341772151</v>
      </c>
      <c r="R294" s="10" t="s">
        <v>50</v>
      </c>
    </row>
    <row r="295" spans="1:18" x14ac:dyDescent="0.25">
      <c r="A295" s="8" t="s">
        <v>382</v>
      </c>
      <c r="B295" s="9">
        <v>46117</v>
      </c>
      <c r="C295" s="10" t="s">
        <v>78</v>
      </c>
      <c r="D295" s="10" t="s">
        <v>121</v>
      </c>
      <c r="E295" s="10" t="s">
        <v>58</v>
      </c>
      <c r="F295" s="10" t="s">
        <v>87</v>
      </c>
      <c r="G295" s="10" t="s">
        <v>49</v>
      </c>
      <c r="H295" s="10"/>
      <c r="I295" s="11">
        <v>1071.83</v>
      </c>
      <c r="J295" s="11">
        <v>1071.83</v>
      </c>
      <c r="K295" s="12">
        <v>50103</v>
      </c>
      <c r="L295" s="12">
        <v>828</v>
      </c>
      <c r="M295" s="15">
        <f>'Messy Data'!$L295/'Messy Data'!$K295</f>
        <v>1.6525956529549128E-2</v>
      </c>
      <c r="N295" s="11">
        <v>27</v>
      </c>
      <c r="O295" s="11">
        <v>3273.21</v>
      </c>
      <c r="P295" s="13">
        <f>'Messy Data'!$O295/'Messy Data'!$J295</f>
        <v>3.0538518235167893</v>
      </c>
      <c r="Q295" s="11">
        <f>'Messy Data'!$J295/'Messy Data'!$N295</f>
        <v>39.697407407407404</v>
      </c>
      <c r="R295" s="10" t="s">
        <v>67</v>
      </c>
    </row>
    <row r="296" spans="1:18" x14ac:dyDescent="0.25">
      <c r="A296" s="8" t="s">
        <v>383</v>
      </c>
      <c r="B296" s="9">
        <v>46117</v>
      </c>
      <c r="C296" s="10" t="s">
        <v>45</v>
      </c>
      <c r="D296" s="10" t="s">
        <v>71</v>
      </c>
      <c r="E296" s="10" t="s">
        <v>39</v>
      </c>
      <c r="F296" s="10" t="s">
        <v>54</v>
      </c>
      <c r="G296" s="10" t="s">
        <v>55</v>
      </c>
      <c r="H296" s="10"/>
      <c r="I296" s="11">
        <v>4000.91</v>
      </c>
      <c r="J296" s="11">
        <v>481.23</v>
      </c>
      <c r="K296" s="12">
        <v>141856</v>
      </c>
      <c r="L296" s="12">
        <v>5347</v>
      </c>
      <c r="M296" s="15">
        <f>'Messy Data'!$L296/'Messy Data'!$K296</f>
        <v>3.7693153620572975E-2</v>
      </c>
      <c r="N296" s="11">
        <v>37</v>
      </c>
      <c r="O296" s="11">
        <v>6420.44</v>
      </c>
      <c r="P296" s="13">
        <f>'Messy Data'!$O296/'Messy Data'!$J296</f>
        <v>13.341728487417658</v>
      </c>
      <c r="Q296" s="11">
        <f>'Messy Data'!$J296/'Messy Data'!$N296</f>
        <v>13.006216216216217</v>
      </c>
      <c r="R296" s="10" t="s">
        <v>50</v>
      </c>
    </row>
    <row r="297" spans="1:18" x14ac:dyDescent="0.25">
      <c r="A297" s="8" t="s">
        <v>384</v>
      </c>
      <c r="B297" s="9">
        <v>46117</v>
      </c>
      <c r="C297" s="10" t="s">
        <v>45</v>
      </c>
      <c r="D297" s="10" t="s">
        <v>46</v>
      </c>
      <c r="E297" s="10" t="s">
        <v>72</v>
      </c>
      <c r="F297" s="10" t="s">
        <v>48</v>
      </c>
      <c r="G297" s="10" t="s">
        <v>66</v>
      </c>
      <c r="H297" s="10"/>
      <c r="I297" s="11">
        <v>4839.24</v>
      </c>
      <c r="J297" s="11">
        <v>85.88</v>
      </c>
      <c r="K297" s="12">
        <v>8228</v>
      </c>
      <c r="L297" s="12">
        <v>452</v>
      </c>
      <c r="M297" s="15">
        <f>'Messy Data'!$L297/'Messy Data'!$K297</f>
        <v>5.4934370442391835E-2</v>
      </c>
      <c r="N297" s="11">
        <v>6</v>
      </c>
      <c r="O297" s="11">
        <v>768.8</v>
      </c>
      <c r="P297" s="13">
        <f>'Messy Data'!$O297/'Messy Data'!$J297</f>
        <v>8.9520260829063805</v>
      </c>
      <c r="Q297" s="11">
        <f>'Messy Data'!$J297/'Messy Data'!$N297</f>
        <v>14.313333333333333</v>
      </c>
      <c r="R297" s="10" t="s">
        <v>67</v>
      </c>
    </row>
    <row r="298" spans="1:18" x14ac:dyDescent="0.25">
      <c r="A298" s="8" t="s">
        <v>385</v>
      </c>
      <c r="B298" s="9">
        <v>46117</v>
      </c>
      <c r="C298" s="10" t="s">
        <v>52</v>
      </c>
      <c r="D298" s="10" t="s">
        <v>237</v>
      </c>
      <c r="E298" s="10" t="s">
        <v>39</v>
      </c>
      <c r="F298" s="10" t="s">
        <v>87</v>
      </c>
      <c r="G298" s="10" t="s">
        <v>69</v>
      </c>
      <c r="H298" s="10"/>
      <c r="I298" s="11">
        <v>429.8</v>
      </c>
      <c r="J298" s="11">
        <v>192.67</v>
      </c>
      <c r="K298" s="12">
        <v>5737</v>
      </c>
      <c r="L298" s="12">
        <v>104</v>
      </c>
      <c r="M298" s="15">
        <f>'Messy Data'!$L298/'Messy Data'!$K298</f>
        <v>1.8127941432804603E-2</v>
      </c>
      <c r="N298" s="11">
        <v>16</v>
      </c>
      <c r="O298" s="11">
        <v>2046.47</v>
      </c>
      <c r="P298" s="13">
        <f>'Messy Data'!$O298/'Messy Data'!$J298</f>
        <v>10.621632843722427</v>
      </c>
      <c r="Q298" s="11">
        <f>'Messy Data'!$J298/'Messy Data'!$N298</f>
        <v>12.041874999999999</v>
      </c>
      <c r="R298" s="10" t="s">
        <v>67</v>
      </c>
    </row>
    <row r="299" spans="1:18" x14ac:dyDescent="0.25">
      <c r="A299" s="8" t="s">
        <v>386</v>
      </c>
      <c r="B299" s="9">
        <v>46117</v>
      </c>
      <c r="C299" s="10" t="s">
        <v>52</v>
      </c>
      <c r="D299" s="10" t="s">
        <v>61</v>
      </c>
      <c r="E299" s="10" t="s">
        <v>39</v>
      </c>
      <c r="F299" s="10" t="s">
        <v>59</v>
      </c>
      <c r="G299" s="10" t="s">
        <v>66</v>
      </c>
      <c r="H299" s="10"/>
      <c r="I299" s="11">
        <v>678.19</v>
      </c>
      <c r="J299" s="11">
        <v>181.89</v>
      </c>
      <c r="K299" s="12">
        <v>25664</v>
      </c>
      <c r="L299" s="12">
        <v>721</v>
      </c>
      <c r="M299" s="15">
        <f>'Messy Data'!$L299/'Messy Data'!$K299</f>
        <v>2.8093827930174564E-2</v>
      </c>
      <c r="N299" s="11">
        <v>128</v>
      </c>
      <c r="O299" s="11">
        <v>20170.55</v>
      </c>
      <c r="P299" s="13">
        <f>'Messy Data'!$O299/'Messy Data'!$J299</f>
        <v>110.89422178239596</v>
      </c>
      <c r="Q299" s="11">
        <f>'Messy Data'!$J299/'Messy Data'!$N299</f>
        <v>1.4210156249999999</v>
      </c>
      <c r="R299" s="10" t="s">
        <v>67</v>
      </c>
    </row>
    <row r="300" spans="1:18" x14ac:dyDescent="0.25">
      <c r="A300" s="8" t="s">
        <v>387</v>
      </c>
      <c r="B300" s="9">
        <v>46117</v>
      </c>
      <c r="C300" s="10" t="s">
        <v>104</v>
      </c>
      <c r="D300" s="10" t="s">
        <v>179</v>
      </c>
      <c r="E300" s="10" t="s">
        <v>39</v>
      </c>
      <c r="F300" s="10" t="s">
        <v>81</v>
      </c>
      <c r="G300" s="10" t="s">
        <v>75</v>
      </c>
      <c r="H300" s="10"/>
      <c r="I300" s="11">
        <v>3480.25</v>
      </c>
      <c r="J300" s="11">
        <v>1894.76</v>
      </c>
      <c r="K300" s="12">
        <v>33053</v>
      </c>
      <c r="L300" s="12">
        <v>404</v>
      </c>
      <c r="M300" s="15">
        <f>'Messy Data'!$L300/'Messy Data'!$K300</f>
        <v>1.2222793694974738E-2</v>
      </c>
      <c r="N300" s="11">
        <v>9</v>
      </c>
      <c r="O300" s="11">
        <v>2097.36</v>
      </c>
      <c r="P300" s="13">
        <f>'Messy Data'!$O300/'Messy Data'!$J300</f>
        <v>1.106926470898689</v>
      </c>
      <c r="Q300" s="11">
        <f>'Messy Data'!$J300/'Messy Data'!$N300</f>
        <v>210.5288888888889</v>
      </c>
      <c r="R300" s="10" t="s">
        <v>56</v>
      </c>
    </row>
    <row r="301" spans="1:18" x14ac:dyDescent="0.25">
      <c r="A301" s="8" t="s">
        <v>388</v>
      </c>
      <c r="B301" s="9">
        <v>46118</v>
      </c>
      <c r="C301" s="10" t="s">
        <v>63</v>
      </c>
      <c r="D301" s="10" t="s">
        <v>64</v>
      </c>
      <c r="E301" s="10" t="s">
        <v>39</v>
      </c>
      <c r="F301" s="10" t="s">
        <v>87</v>
      </c>
      <c r="G301" s="10" t="s">
        <v>49</v>
      </c>
      <c r="H301" s="10"/>
      <c r="I301" s="11">
        <v>793.3</v>
      </c>
      <c r="J301" s="11">
        <v>626.08000000000004</v>
      </c>
      <c r="K301" s="12">
        <v>23953</v>
      </c>
      <c r="L301" s="12">
        <v>172</v>
      </c>
      <c r="M301" s="15">
        <f>'Messy Data'!$L301/'Messy Data'!$K301</f>
        <v>7.1807289274829879E-3</v>
      </c>
      <c r="N301" s="11">
        <v>6</v>
      </c>
      <c r="O301" s="11">
        <v>1177.22</v>
      </c>
      <c r="P301" s="13">
        <f>'Messy Data'!$O301/'Messy Data'!$J301</f>
        <v>1.8803028366981855</v>
      </c>
      <c r="Q301" s="11">
        <f>'Messy Data'!$J301/'Messy Data'!$N301</f>
        <v>104.34666666666668</v>
      </c>
      <c r="R301" s="10" t="s">
        <v>67</v>
      </c>
    </row>
    <row r="302" spans="1:18" x14ac:dyDescent="0.25">
      <c r="A302" s="8" t="s">
        <v>389</v>
      </c>
      <c r="B302" s="9">
        <v>46118</v>
      </c>
      <c r="C302" s="10" t="s">
        <v>78</v>
      </c>
      <c r="D302" s="10" t="s">
        <v>79</v>
      </c>
      <c r="E302" s="10" t="s">
        <v>39</v>
      </c>
      <c r="F302" s="10" t="s">
        <v>48</v>
      </c>
      <c r="G302" s="10" t="s">
        <v>55</v>
      </c>
      <c r="H302" s="10"/>
      <c r="I302" s="11">
        <v>3816.1</v>
      </c>
      <c r="J302" s="11">
        <v>1691.41</v>
      </c>
      <c r="K302" s="12">
        <v>74296</v>
      </c>
      <c r="L302" s="12">
        <v>2317</v>
      </c>
      <c r="M302" s="15">
        <f>'Messy Data'!$L302/'Messy Data'!$K302</f>
        <v>3.1186066544632282E-2</v>
      </c>
      <c r="N302" s="11">
        <v>99</v>
      </c>
      <c r="O302" s="11">
        <v>8059.67</v>
      </c>
      <c r="P302" s="13">
        <f>'Messy Data'!$O302/'Messy Data'!$J302</f>
        <v>4.7650599204214235</v>
      </c>
      <c r="Q302" s="11">
        <f>'Messy Data'!$J302/'Messy Data'!$N302</f>
        <v>17.084949494949495</v>
      </c>
      <c r="R302" s="10" t="s">
        <v>50</v>
      </c>
    </row>
    <row r="303" spans="1:18" x14ac:dyDescent="0.25">
      <c r="A303" s="8" t="s">
        <v>390</v>
      </c>
      <c r="B303" s="9">
        <v>46118</v>
      </c>
      <c r="C303" s="10" t="s">
        <v>45</v>
      </c>
      <c r="D303" s="10" t="s">
        <v>53</v>
      </c>
      <c r="E303" s="10" t="s">
        <v>58</v>
      </c>
      <c r="F303" s="10" t="s">
        <v>87</v>
      </c>
      <c r="G303" s="10" t="s">
        <v>75</v>
      </c>
      <c r="H303" s="10"/>
      <c r="I303" s="11">
        <v>4704.6000000000004</v>
      </c>
      <c r="J303" s="11">
        <v>225.84</v>
      </c>
      <c r="K303" s="12">
        <v>46873</v>
      </c>
      <c r="L303" s="12">
        <v>941</v>
      </c>
      <c r="M303" s="15">
        <f>'Messy Data'!$L303/'Messy Data'!$K303</f>
        <v>2.0075523222324154E-2</v>
      </c>
      <c r="N303" s="11">
        <v>11</v>
      </c>
      <c r="O303" s="11">
        <v>1669.63</v>
      </c>
      <c r="P303" s="13">
        <f>'Messy Data'!$O303/'Messy Data'!$J303</f>
        <v>7.3929773290825365</v>
      </c>
      <c r="Q303" s="11">
        <f>'Messy Data'!$J303/'Messy Data'!$N303</f>
        <v>20.530909090909091</v>
      </c>
      <c r="R303" s="10" t="s">
        <v>50</v>
      </c>
    </row>
    <row r="304" spans="1:18" x14ac:dyDescent="0.25">
      <c r="A304" s="8" t="s">
        <v>391</v>
      </c>
      <c r="B304" s="9">
        <v>46119</v>
      </c>
      <c r="C304" s="10" t="s">
        <v>78</v>
      </c>
      <c r="D304" s="10" t="s">
        <v>53</v>
      </c>
      <c r="E304" s="10" t="s">
        <v>47</v>
      </c>
      <c r="F304" s="10" t="s">
        <v>87</v>
      </c>
      <c r="G304" s="10" t="s">
        <v>69</v>
      </c>
      <c r="H304" s="10"/>
      <c r="I304" s="11">
        <v>935.86</v>
      </c>
      <c r="J304" s="11">
        <v>935.86</v>
      </c>
      <c r="K304" s="12">
        <v>50454</v>
      </c>
      <c r="L304" s="12">
        <v>2376</v>
      </c>
      <c r="M304" s="15">
        <f>'Messy Data'!$L304/'Messy Data'!$K304</f>
        <v>4.7092400998929716E-2</v>
      </c>
      <c r="N304" s="11">
        <v>30</v>
      </c>
      <c r="O304" s="11">
        <v>1776.93</v>
      </c>
      <c r="P304" s="13">
        <f>'Messy Data'!$O304/'Messy Data'!$J304</f>
        <v>1.8987134827858869</v>
      </c>
      <c r="Q304" s="11">
        <f>'Messy Data'!$J304/'Messy Data'!$N304</f>
        <v>31.195333333333334</v>
      </c>
      <c r="R304" s="10" t="s">
        <v>56</v>
      </c>
    </row>
    <row r="305" spans="1:18" x14ac:dyDescent="0.25">
      <c r="A305" s="8" t="s">
        <v>392</v>
      </c>
      <c r="B305" s="9">
        <v>46119</v>
      </c>
      <c r="C305" s="10" t="s">
        <v>104</v>
      </c>
      <c r="D305" s="10" t="s">
        <v>214</v>
      </c>
      <c r="E305" s="10" t="s">
        <v>65</v>
      </c>
      <c r="F305" s="10" t="s">
        <v>48</v>
      </c>
      <c r="G305" s="10" t="s">
        <v>66</v>
      </c>
      <c r="H305" s="10"/>
      <c r="I305" s="11">
        <v>2700.85</v>
      </c>
      <c r="J305" s="11">
        <v>2700.85</v>
      </c>
      <c r="K305" s="12">
        <v>36627</v>
      </c>
      <c r="L305" s="12">
        <v>1523</v>
      </c>
      <c r="M305" s="15">
        <f>'Messy Data'!$L305/'Messy Data'!$K305</f>
        <v>4.1581347093674066E-2</v>
      </c>
      <c r="N305" s="11">
        <v>58</v>
      </c>
      <c r="O305" s="11">
        <v>36326.379999999997</v>
      </c>
      <c r="P305" s="13">
        <f>'Messy Data'!$O305/'Messy Data'!$J305</f>
        <v>13.449980561675028</v>
      </c>
      <c r="Q305" s="11">
        <f>'Messy Data'!$J305/'Messy Data'!$N305</f>
        <v>46.566379310344828</v>
      </c>
      <c r="R305" s="10" t="s">
        <v>67</v>
      </c>
    </row>
    <row r="306" spans="1:18" x14ac:dyDescent="0.25">
      <c r="A306" s="8" t="s">
        <v>393</v>
      </c>
      <c r="B306" s="9">
        <v>46120</v>
      </c>
      <c r="C306" s="10" t="s">
        <v>63</v>
      </c>
      <c r="D306" s="10" t="s">
        <v>84</v>
      </c>
      <c r="E306" s="10" t="s">
        <v>47</v>
      </c>
      <c r="F306" s="10" t="s">
        <v>59</v>
      </c>
      <c r="G306" s="10" t="s">
        <v>55</v>
      </c>
      <c r="H306" s="10"/>
      <c r="I306" s="11">
        <v>3769.78</v>
      </c>
      <c r="J306" s="11">
        <v>2334.15</v>
      </c>
      <c r="K306" s="12">
        <v>105512</v>
      </c>
      <c r="L306" s="12">
        <v>1235</v>
      </c>
      <c r="M306" s="15">
        <f>'Messy Data'!$L306/'Messy Data'!$K306</f>
        <v>1.170482978239442E-2</v>
      </c>
      <c r="N306" s="11">
        <v>38</v>
      </c>
      <c r="O306" s="11">
        <v>6232.44</v>
      </c>
      <c r="P306" s="13">
        <f>'Messy Data'!$O306/'Messy Data'!$J306</f>
        <v>2.6701111753743332</v>
      </c>
      <c r="Q306" s="11">
        <f>'Messy Data'!$J306/'Messy Data'!$N306</f>
        <v>61.425000000000004</v>
      </c>
      <c r="R306" s="10" t="s">
        <v>56</v>
      </c>
    </row>
    <row r="307" spans="1:18" x14ac:dyDescent="0.25">
      <c r="A307" s="8" t="s">
        <v>394</v>
      </c>
      <c r="B307" s="9">
        <v>46120</v>
      </c>
      <c r="C307" s="10" t="s">
        <v>94</v>
      </c>
      <c r="D307" s="10" t="s">
        <v>108</v>
      </c>
      <c r="E307" s="10" t="s">
        <v>39</v>
      </c>
      <c r="F307" s="10" t="s">
        <v>59</v>
      </c>
      <c r="G307" s="10" t="s">
        <v>66</v>
      </c>
      <c r="H307" s="10"/>
      <c r="I307" s="11">
        <v>351.38</v>
      </c>
      <c r="J307" s="11">
        <v>351.38</v>
      </c>
      <c r="K307" s="12">
        <v>140897</v>
      </c>
      <c r="L307" s="12">
        <v>6999</v>
      </c>
      <c r="M307" s="15">
        <f>'Messy Data'!$L307/'Messy Data'!$K307</f>
        <v>4.9674584980517682E-2</v>
      </c>
      <c r="N307" s="11">
        <v>123</v>
      </c>
      <c r="O307" s="11">
        <v>6758.24</v>
      </c>
      <c r="P307" s="13">
        <f>'Messy Data'!$O307/'Messy Data'!$J307</f>
        <v>19.233422505549548</v>
      </c>
      <c r="Q307" s="11">
        <f>'Messy Data'!$J307/'Messy Data'!$N307</f>
        <v>2.856747967479675</v>
      </c>
      <c r="R307" s="10" t="s">
        <v>56</v>
      </c>
    </row>
    <row r="308" spans="1:18" x14ac:dyDescent="0.25">
      <c r="A308" s="8" t="s">
        <v>395</v>
      </c>
      <c r="B308" s="9">
        <v>46120</v>
      </c>
      <c r="C308" s="10" t="s">
        <v>94</v>
      </c>
      <c r="D308" s="10" t="s">
        <v>110</v>
      </c>
      <c r="E308" s="10" t="s">
        <v>39</v>
      </c>
      <c r="F308" s="10" t="s">
        <v>54</v>
      </c>
      <c r="G308" s="10" t="s">
        <v>55</v>
      </c>
      <c r="H308" s="10"/>
      <c r="I308" s="11">
        <v>1747.06</v>
      </c>
      <c r="J308" s="11">
        <v>186.96</v>
      </c>
      <c r="K308" s="12">
        <v>15475</v>
      </c>
      <c r="L308" s="12">
        <v>779</v>
      </c>
      <c r="M308" s="15">
        <f>'Messy Data'!$L308/'Messy Data'!$K308</f>
        <v>5.0339256865912764E-2</v>
      </c>
      <c r="N308" s="11">
        <v>14</v>
      </c>
      <c r="O308" s="11">
        <v>817.22</v>
      </c>
      <c r="P308" s="13">
        <f>'Messy Data'!$O308/'Messy Data'!$J308</f>
        <v>4.3710954214805309</v>
      </c>
      <c r="Q308" s="11">
        <f>'Messy Data'!$J308/'Messy Data'!$N308</f>
        <v>13.354285714285714</v>
      </c>
      <c r="R308" s="10" t="s">
        <v>50</v>
      </c>
    </row>
    <row r="309" spans="1:18" x14ac:dyDescent="0.25">
      <c r="A309" s="8" t="s">
        <v>396</v>
      </c>
      <c r="B309" s="9">
        <v>46120</v>
      </c>
      <c r="C309" s="10" t="s">
        <v>94</v>
      </c>
      <c r="D309" s="10" t="s">
        <v>84</v>
      </c>
      <c r="E309" s="10" t="s">
        <v>47</v>
      </c>
      <c r="F309" s="10" t="s">
        <v>48</v>
      </c>
      <c r="G309" s="10" t="s">
        <v>75</v>
      </c>
      <c r="H309" s="10"/>
      <c r="I309" s="11">
        <v>1220.1500000000001</v>
      </c>
      <c r="J309" s="11">
        <v>389.6</v>
      </c>
      <c r="K309" s="12">
        <v>66114</v>
      </c>
      <c r="L309" s="12">
        <v>974</v>
      </c>
      <c r="M309" s="15">
        <f>'Messy Data'!$L309/'Messy Data'!$K309</f>
        <v>1.4732129352330823E-2</v>
      </c>
      <c r="N309" s="11">
        <v>24</v>
      </c>
      <c r="O309" s="11">
        <v>2243.58</v>
      </c>
      <c r="P309" s="13">
        <f>'Messy Data'!$O309/'Messy Data'!$J309</f>
        <v>5.7586755646817247</v>
      </c>
      <c r="Q309" s="11">
        <f>'Messy Data'!$J309/'Messy Data'!$N309</f>
        <v>16.233333333333334</v>
      </c>
      <c r="R309" s="10" t="s">
        <v>56</v>
      </c>
    </row>
    <row r="310" spans="1:18" x14ac:dyDescent="0.25">
      <c r="A310" s="8" t="s">
        <v>397</v>
      </c>
      <c r="B310" s="9">
        <v>46120</v>
      </c>
      <c r="C310" s="10" t="s">
        <v>52</v>
      </c>
      <c r="D310" s="10" t="s">
        <v>112</v>
      </c>
      <c r="E310" s="10" t="s">
        <v>72</v>
      </c>
      <c r="F310" s="10" t="s">
        <v>59</v>
      </c>
      <c r="G310" s="10" t="s">
        <v>55</v>
      </c>
      <c r="H310" s="10"/>
      <c r="I310" s="11">
        <v>4159.96</v>
      </c>
      <c r="J310" s="11">
        <v>297.27999999999997</v>
      </c>
      <c r="K310" s="12">
        <v>25883</v>
      </c>
      <c r="L310" s="12">
        <v>916</v>
      </c>
      <c r="M310" s="15">
        <f>'Messy Data'!$L310/'Messy Data'!$K310</f>
        <v>3.5390024340300585E-2</v>
      </c>
      <c r="N310" s="11">
        <v>113</v>
      </c>
      <c r="O310" s="11">
        <v>19836.28</v>
      </c>
      <c r="P310" s="13">
        <f>'Messy Data'!$O310/'Messy Data'!$J310</f>
        <v>66.725914962325078</v>
      </c>
      <c r="Q310" s="11">
        <f>'Messy Data'!$J310/'Messy Data'!$N310</f>
        <v>2.6307964601769909</v>
      </c>
      <c r="R310" s="10" t="s">
        <v>56</v>
      </c>
    </row>
    <row r="311" spans="1:18" x14ac:dyDescent="0.25">
      <c r="A311" s="8" t="s">
        <v>398</v>
      </c>
      <c r="B311" s="9">
        <v>46121</v>
      </c>
      <c r="C311" s="10" t="s">
        <v>78</v>
      </c>
      <c r="D311" s="10" t="s">
        <v>86</v>
      </c>
      <c r="E311" s="10" t="s">
        <v>72</v>
      </c>
      <c r="F311" s="10" t="s">
        <v>54</v>
      </c>
      <c r="G311" s="10" t="s">
        <v>49</v>
      </c>
      <c r="H311" s="10"/>
      <c r="I311" s="11">
        <v>880.37</v>
      </c>
      <c r="J311" s="11">
        <v>880.37</v>
      </c>
      <c r="K311" s="12">
        <v>71226</v>
      </c>
      <c r="L311" s="12">
        <v>3812</v>
      </c>
      <c r="M311" s="15">
        <f>'Messy Data'!$L311/'Messy Data'!$K311</f>
        <v>5.3519782102041391E-2</v>
      </c>
      <c r="N311" s="11">
        <v>143</v>
      </c>
      <c r="O311" s="11">
        <v>11699.99</v>
      </c>
      <c r="P311" s="13">
        <f>'Messy Data'!$O311/'Messy Data'!$J311</f>
        <v>13.289855401706101</v>
      </c>
      <c r="Q311" s="11">
        <f>'Messy Data'!$J311/'Messy Data'!$N311</f>
        <v>6.1564335664335665</v>
      </c>
      <c r="R311" s="10" t="s">
        <v>50</v>
      </c>
    </row>
    <row r="312" spans="1:18" x14ac:dyDescent="0.25">
      <c r="A312" s="8" t="s">
        <v>399</v>
      </c>
      <c r="B312" s="9">
        <v>46121</v>
      </c>
      <c r="C312" s="10" t="s">
        <v>45</v>
      </c>
      <c r="D312" s="10" t="s">
        <v>137</v>
      </c>
      <c r="E312" s="10" t="s">
        <v>39</v>
      </c>
      <c r="F312" s="10" t="s">
        <v>81</v>
      </c>
      <c r="G312" s="10" t="s">
        <v>55</v>
      </c>
      <c r="H312" s="10"/>
      <c r="I312" s="11">
        <v>553.49</v>
      </c>
      <c r="J312" s="11">
        <v>219.65</v>
      </c>
      <c r="K312" s="12">
        <v>41931</v>
      </c>
      <c r="L312" s="12">
        <v>955</v>
      </c>
      <c r="M312" s="15">
        <f>'Messy Data'!$L312/'Messy Data'!$K312</f>
        <v>2.2775512150914598E-2</v>
      </c>
      <c r="N312" s="11">
        <v>9</v>
      </c>
      <c r="O312" s="11">
        <v>1583.57</v>
      </c>
      <c r="P312" s="13">
        <f>'Messy Data'!$O312/'Messy Data'!$J312</f>
        <v>7.209515137719098</v>
      </c>
      <c r="Q312" s="11">
        <f>'Messy Data'!$J312/'Messy Data'!$N312</f>
        <v>24.405555555555555</v>
      </c>
      <c r="R312" s="10" t="s">
        <v>50</v>
      </c>
    </row>
    <row r="313" spans="1:18" x14ac:dyDescent="0.25">
      <c r="A313" s="8" t="s">
        <v>400</v>
      </c>
      <c r="B313" s="9">
        <v>46121</v>
      </c>
      <c r="C313" s="10" t="s">
        <v>52</v>
      </c>
      <c r="D313" s="10" t="s">
        <v>53</v>
      </c>
      <c r="E313" s="10" t="s">
        <v>58</v>
      </c>
      <c r="F313" s="10" t="s">
        <v>48</v>
      </c>
      <c r="G313" s="10" t="s">
        <v>55</v>
      </c>
      <c r="H313" s="10"/>
      <c r="I313" s="11">
        <v>3956.29</v>
      </c>
      <c r="J313" s="11">
        <v>263.81</v>
      </c>
      <c r="K313" s="12">
        <v>14262</v>
      </c>
      <c r="L313" s="12">
        <v>151</v>
      </c>
      <c r="M313" s="15">
        <f>'Messy Data'!$L313/'Messy Data'!$K313</f>
        <v>1.0587575375122704E-2</v>
      </c>
      <c r="N313" s="11">
        <v>9</v>
      </c>
      <c r="O313" s="11">
        <v>1193.3499999999999</v>
      </c>
      <c r="P313" s="13">
        <f>'Messy Data'!$O313/'Messy Data'!$J313</f>
        <v>4.523520715666578</v>
      </c>
      <c r="Q313" s="11">
        <f>'Messy Data'!$J313/'Messy Data'!$N313</f>
        <v>29.312222222222221</v>
      </c>
      <c r="R313" s="10" t="s">
        <v>50</v>
      </c>
    </row>
    <row r="314" spans="1:18" x14ac:dyDescent="0.25">
      <c r="A314" s="8" t="s">
        <v>401</v>
      </c>
      <c r="B314" s="9">
        <v>46122</v>
      </c>
      <c r="C314" s="10" t="s">
        <v>63</v>
      </c>
      <c r="D314" s="10" t="s">
        <v>53</v>
      </c>
      <c r="E314" s="10" t="s">
        <v>72</v>
      </c>
      <c r="F314" s="10" t="s">
        <v>59</v>
      </c>
      <c r="G314" s="10" t="s">
        <v>55</v>
      </c>
      <c r="H314" s="10"/>
      <c r="I314" s="11">
        <v>3114.27</v>
      </c>
      <c r="J314" s="11">
        <v>3114.27</v>
      </c>
      <c r="K314" s="12">
        <v>118094</v>
      </c>
      <c r="L314" s="12">
        <v>1788</v>
      </c>
      <c r="M314" s="15">
        <f>'Messy Data'!$L314/'Messy Data'!$K314</f>
        <v>1.514048131149762E-2</v>
      </c>
      <c r="N314" s="11">
        <v>67</v>
      </c>
      <c r="O314" s="11">
        <v>15167.57</v>
      </c>
      <c r="P314" s="13">
        <f>'Messy Data'!$O314/'Messy Data'!$J314</f>
        <v>4.8703452173382527</v>
      </c>
      <c r="Q314" s="11">
        <f>'Messy Data'!$J314/'Messy Data'!$N314</f>
        <v>46.481641791044773</v>
      </c>
      <c r="R314" s="10" t="s">
        <v>56</v>
      </c>
    </row>
    <row r="315" spans="1:18" x14ac:dyDescent="0.25">
      <c r="A315" s="8" t="s">
        <v>402</v>
      </c>
      <c r="B315" s="9">
        <v>46122</v>
      </c>
      <c r="C315" s="10" t="s">
        <v>78</v>
      </c>
      <c r="D315" s="10" t="s">
        <v>90</v>
      </c>
      <c r="E315" s="10" t="s">
        <v>65</v>
      </c>
      <c r="F315" s="10" t="s">
        <v>87</v>
      </c>
      <c r="G315" s="10" t="s">
        <v>55</v>
      </c>
      <c r="H315" s="10"/>
      <c r="I315" s="11">
        <v>425.15</v>
      </c>
      <c r="J315" s="11">
        <v>425.15</v>
      </c>
      <c r="K315" s="12">
        <v>56364</v>
      </c>
      <c r="L315" s="12">
        <v>1870</v>
      </c>
      <c r="M315" s="15">
        <f>'Messy Data'!$L315/'Messy Data'!$K315</f>
        <v>3.3177205308352851E-2</v>
      </c>
      <c r="N315" s="11">
        <v>42</v>
      </c>
      <c r="O315" s="11">
        <v>2226.02</v>
      </c>
      <c r="P315" s="13">
        <f>'Messy Data'!$O315/'Messy Data'!$J315</f>
        <v>5.2358461719393157</v>
      </c>
      <c r="Q315" s="11">
        <f>'Messy Data'!$J315/'Messy Data'!$N315</f>
        <v>10.122619047619047</v>
      </c>
      <c r="R315" s="10" t="s">
        <v>56</v>
      </c>
    </row>
    <row r="316" spans="1:18" x14ac:dyDescent="0.25">
      <c r="A316" s="8" t="s">
        <v>403</v>
      </c>
      <c r="B316" s="9">
        <v>46122</v>
      </c>
      <c r="C316" s="10" t="s">
        <v>94</v>
      </c>
      <c r="D316" s="10" t="s">
        <v>53</v>
      </c>
      <c r="E316" s="10" t="s">
        <v>65</v>
      </c>
      <c r="F316" s="10" t="s">
        <v>48</v>
      </c>
      <c r="G316" s="10" t="s">
        <v>49</v>
      </c>
      <c r="H316" s="10"/>
      <c r="I316" s="11">
        <v>4971.22</v>
      </c>
      <c r="J316" s="11">
        <v>68.06</v>
      </c>
      <c r="K316" s="12">
        <v>14781</v>
      </c>
      <c r="L316" s="12">
        <v>83</v>
      </c>
      <c r="M316" s="15">
        <f>'Messy Data'!$L316/'Messy Data'!$K316</f>
        <v>5.6153169609633987E-3</v>
      </c>
      <c r="N316" s="11">
        <v>2</v>
      </c>
      <c r="O316" s="11">
        <v>88.28</v>
      </c>
      <c r="P316" s="13">
        <f>'Messy Data'!$O316/'Messy Data'!$J316</f>
        <v>1.2970908022333234</v>
      </c>
      <c r="Q316" s="11">
        <f>'Messy Data'!$J316/'Messy Data'!$N316</f>
        <v>34.03</v>
      </c>
      <c r="R316" s="10" t="s">
        <v>50</v>
      </c>
    </row>
    <row r="317" spans="1:18" x14ac:dyDescent="0.25">
      <c r="A317" s="8" t="s">
        <v>404</v>
      </c>
      <c r="B317" s="9">
        <v>46122</v>
      </c>
      <c r="C317" s="10" t="s">
        <v>52</v>
      </c>
      <c r="D317" s="10" t="s">
        <v>143</v>
      </c>
      <c r="E317" s="10" t="s">
        <v>58</v>
      </c>
      <c r="F317" s="10" t="s">
        <v>87</v>
      </c>
      <c r="G317" s="10" t="s">
        <v>69</v>
      </c>
      <c r="H317" s="10"/>
      <c r="I317" s="11">
        <v>3260.07</v>
      </c>
      <c r="J317" s="11">
        <v>222.77</v>
      </c>
      <c r="K317" s="12">
        <v>14371</v>
      </c>
      <c r="L317" s="12">
        <v>455</v>
      </c>
      <c r="M317" s="15">
        <f>'Messy Data'!$L317/'Messy Data'!$K317</f>
        <v>3.1660983925962005E-2</v>
      </c>
      <c r="N317" s="11">
        <v>65</v>
      </c>
      <c r="O317" s="11">
        <v>13007.97</v>
      </c>
      <c r="P317" s="13">
        <f>'Messy Data'!$O317/'Messy Data'!$J317</f>
        <v>58.391928895273146</v>
      </c>
      <c r="Q317" s="11">
        <f>'Messy Data'!$J317/'Messy Data'!$N317</f>
        <v>3.4272307692307695</v>
      </c>
      <c r="R317" s="10" t="s">
        <v>50</v>
      </c>
    </row>
    <row r="318" spans="1:18" x14ac:dyDescent="0.25">
      <c r="A318" s="8" t="s">
        <v>405</v>
      </c>
      <c r="B318" s="9">
        <v>46123</v>
      </c>
      <c r="C318" s="10" t="s">
        <v>63</v>
      </c>
      <c r="D318" s="10" t="s">
        <v>92</v>
      </c>
      <c r="E318" s="10" t="s">
        <v>39</v>
      </c>
      <c r="F318" s="10" t="s">
        <v>48</v>
      </c>
      <c r="G318" s="10" t="s">
        <v>55</v>
      </c>
      <c r="H318" s="10"/>
      <c r="I318" s="11">
        <v>1069.8800000000001</v>
      </c>
      <c r="J318" s="11">
        <v>1069.8800000000001</v>
      </c>
      <c r="K318" s="12">
        <v>102778</v>
      </c>
      <c r="L318" s="12">
        <v>4593</v>
      </c>
      <c r="M318" s="15">
        <f>'Messy Data'!$L318/'Messy Data'!$K318</f>
        <v>4.468855202475238E-2</v>
      </c>
      <c r="N318" s="11">
        <v>247</v>
      </c>
      <c r="O318" s="11">
        <v>38402.46</v>
      </c>
      <c r="P318" s="13">
        <f>'Messy Data'!$O318/'Messy Data'!$J318</f>
        <v>35.894175047668895</v>
      </c>
      <c r="Q318" s="11">
        <f>'Messy Data'!$J318/'Messy Data'!$N318</f>
        <v>4.3314979757085021</v>
      </c>
      <c r="R318" s="10" t="s">
        <v>50</v>
      </c>
    </row>
    <row r="319" spans="1:18" x14ac:dyDescent="0.25">
      <c r="A319" s="8" t="s">
        <v>406</v>
      </c>
      <c r="B319" s="9">
        <v>46123</v>
      </c>
      <c r="C319" s="10" t="s">
        <v>94</v>
      </c>
      <c r="D319" s="10" t="s">
        <v>95</v>
      </c>
      <c r="E319" s="10" t="s">
        <v>39</v>
      </c>
      <c r="F319" s="10" t="s">
        <v>59</v>
      </c>
      <c r="G319" s="10" t="s">
        <v>55</v>
      </c>
      <c r="H319" s="10"/>
      <c r="I319" s="11">
        <v>4782.8500000000004</v>
      </c>
      <c r="J319" s="11">
        <v>583.67999999999995</v>
      </c>
      <c r="K319" s="12">
        <v>85674</v>
      </c>
      <c r="L319" s="12">
        <v>1024</v>
      </c>
      <c r="M319" s="15">
        <f>'Messy Data'!$L319/'Messy Data'!$K319</f>
        <v>1.1952284240259589E-2</v>
      </c>
      <c r="N319" s="11">
        <v>25</v>
      </c>
      <c r="O319" s="11">
        <v>1824.03</v>
      </c>
      <c r="P319" s="13">
        <f>'Messy Data'!$O319/'Messy Data'!$J319</f>
        <v>3.1250513980263159</v>
      </c>
      <c r="Q319" s="11">
        <f>'Messy Data'!$J319/'Messy Data'!$N319</f>
        <v>23.347199999999997</v>
      </c>
      <c r="R319" s="10" t="s">
        <v>50</v>
      </c>
    </row>
    <row r="320" spans="1:18" x14ac:dyDescent="0.25">
      <c r="A320" s="8" t="s">
        <v>407</v>
      </c>
      <c r="B320" s="9">
        <v>46123</v>
      </c>
      <c r="C320" s="10" t="s">
        <v>104</v>
      </c>
      <c r="D320" s="10" t="s">
        <v>147</v>
      </c>
      <c r="E320" s="10" t="s">
        <v>72</v>
      </c>
      <c r="F320" s="10" t="s">
        <v>54</v>
      </c>
      <c r="G320" s="10" t="s">
        <v>75</v>
      </c>
      <c r="H320" s="10"/>
      <c r="I320" s="11">
        <v>236.2</v>
      </c>
      <c r="J320" s="11">
        <v>236.2</v>
      </c>
      <c r="K320" s="12">
        <v>90822</v>
      </c>
      <c r="L320" s="12">
        <v>3713</v>
      </c>
      <c r="M320" s="15">
        <f>'Messy Data'!$L320/'Messy Data'!$K320</f>
        <v>4.0882165114179386E-2</v>
      </c>
      <c r="N320" s="11">
        <v>135</v>
      </c>
      <c r="O320" s="11">
        <v>40002.26</v>
      </c>
      <c r="P320" s="13">
        <f>'Messy Data'!$O320/'Messy Data'!$J320</f>
        <v>169.3575783234547</v>
      </c>
      <c r="Q320" s="11">
        <f>'Messy Data'!$J320/'Messy Data'!$N320</f>
        <v>1.7496296296296296</v>
      </c>
      <c r="R320" s="10" t="s">
        <v>67</v>
      </c>
    </row>
    <row r="321" spans="1:18" x14ac:dyDescent="0.25">
      <c r="A321" s="8" t="s">
        <v>408</v>
      </c>
      <c r="B321" s="9">
        <v>46124</v>
      </c>
      <c r="C321" s="10" t="s">
        <v>63</v>
      </c>
      <c r="D321" s="10" t="s">
        <v>202</v>
      </c>
      <c r="E321" s="10" t="s">
        <v>39</v>
      </c>
      <c r="F321" s="10" t="s">
        <v>59</v>
      </c>
      <c r="G321" s="10" t="s">
        <v>75</v>
      </c>
      <c r="H321" s="10"/>
      <c r="I321" s="11">
        <v>320.68</v>
      </c>
      <c r="J321" s="11">
        <v>320.68</v>
      </c>
      <c r="K321" s="12">
        <v>83058</v>
      </c>
      <c r="L321" s="12">
        <v>2263</v>
      </c>
      <c r="M321" s="15">
        <f>'Messy Data'!$L321/'Messy Data'!$K321</f>
        <v>2.7246020852897974E-2</v>
      </c>
      <c r="N321" s="11">
        <v>136</v>
      </c>
      <c r="O321" s="11">
        <v>21122.31</v>
      </c>
      <c r="P321" s="13">
        <f>'Messy Data'!$O321/'Messy Data'!$J321</f>
        <v>65.867250841960839</v>
      </c>
      <c r="Q321" s="11">
        <f>'Messy Data'!$J321/'Messy Data'!$N321</f>
        <v>2.3579411764705882</v>
      </c>
      <c r="R321" s="10" t="s">
        <v>56</v>
      </c>
    </row>
    <row r="322" spans="1:18" x14ac:dyDescent="0.25">
      <c r="A322" s="8" t="s">
        <v>409</v>
      </c>
      <c r="B322" s="9">
        <v>46124</v>
      </c>
      <c r="C322" s="10" t="s">
        <v>78</v>
      </c>
      <c r="D322" s="10" t="s">
        <v>121</v>
      </c>
      <c r="E322" s="10" t="s">
        <v>72</v>
      </c>
      <c r="F322" s="10" t="s">
        <v>87</v>
      </c>
      <c r="G322" s="10" t="s">
        <v>69</v>
      </c>
      <c r="H322" s="10"/>
      <c r="I322" s="11">
        <v>2348.0100000000002</v>
      </c>
      <c r="J322" s="11">
        <v>2348.0100000000002</v>
      </c>
      <c r="K322" s="12">
        <v>55495</v>
      </c>
      <c r="L322" s="12">
        <v>1914</v>
      </c>
      <c r="M322" s="15">
        <f>'Messy Data'!$L322/'Messy Data'!$K322</f>
        <v>3.4489593657086225E-2</v>
      </c>
      <c r="N322" s="11">
        <v>78</v>
      </c>
      <c r="O322" s="11">
        <v>5540.37</v>
      </c>
      <c r="P322" s="13">
        <f>'Messy Data'!$O322/'Messy Data'!$J322</f>
        <v>2.3596023867019302</v>
      </c>
      <c r="Q322" s="11">
        <f>'Messy Data'!$J322/'Messy Data'!$N322</f>
        <v>30.102692307692312</v>
      </c>
      <c r="R322" s="10" t="s">
        <v>50</v>
      </c>
    </row>
    <row r="323" spans="1:18" x14ac:dyDescent="0.25">
      <c r="A323" s="8" t="s">
        <v>410</v>
      </c>
      <c r="B323" s="9">
        <v>46124</v>
      </c>
      <c r="C323" s="10" t="s">
        <v>45</v>
      </c>
      <c r="D323" s="10" t="s">
        <v>71</v>
      </c>
      <c r="E323" s="10" t="s">
        <v>65</v>
      </c>
      <c r="F323" s="10" t="s">
        <v>54</v>
      </c>
      <c r="G323" s="10" t="s">
        <v>69</v>
      </c>
      <c r="H323" s="10"/>
      <c r="I323" s="11">
        <v>2521.5500000000002</v>
      </c>
      <c r="J323" s="11">
        <v>866.52</v>
      </c>
      <c r="K323" s="12">
        <v>124213</v>
      </c>
      <c r="L323" s="12">
        <v>7221</v>
      </c>
      <c r="M323" s="15">
        <f>'Messy Data'!$L323/'Messy Data'!$K323</f>
        <v>5.8134011737901829E-2</v>
      </c>
      <c r="N323" s="11">
        <v>106</v>
      </c>
      <c r="O323" s="11">
        <v>14658.43</v>
      </c>
      <c r="P323" s="13">
        <f>'Messy Data'!$O323/'Messy Data'!$J323</f>
        <v>16.916435858376033</v>
      </c>
      <c r="Q323" s="11">
        <f>'Messy Data'!$J323/'Messy Data'!$N323</f>
        <v>8.1747169811320752</v>
      </c>
      <c r="R323" s="10" t="s">
        <v>50</v>
      </c>
    </row>
    <row r="324" spans="1:18" x14ac:dyDescent="0.25">
      <c r="A324" s="8" t="s">
        <v>411</v>
      </c>
      <c r="B324" s="9">
        <v>46124</v>
      </c>
      <c r="C324" s="10" t="s">
        <v>45</v>
      </c>
      <c r="D324" s="10" t="s">
        <v>46</v>
      </c>
      <c r="E324" s="10" t="s">
        <v>58</v>
      </c>
      <c r="F324" s="10" t="s">
        <v>59</v>
      </c>
      <c r="G324" s="10" t="s">
        <v>69</v>
      </c>
      <c r="H324" s="10"/>
      <c r="I324" s="11">
        <v>1182.26</v>
      </c>
      <c r="J324" s="11">
        <v>305.14</v>
      </c>
      <c r="K324" s="12">
        <v>116208</v>
      </c>
      <c r="L324" s="12">
        <v>2774</v>
      </c>
      <c r="M324" s="15">
        <f>'Messy Data'!$L324/'Messy Data'!$K324</f>
        <v>2.3870989949056863E-2</v>
      </c>
      <c r="N324" s="11">
        <v>50</v>
      </c>
      <c r="O324" s="11">
        <v>6179.95</v>
      </c>
      <c r="P324" s="13">
        <f>'Messy Data'!$O324/'Messy Data'!$J324</f>
        <v>20.252834764370455</v>
      </c>
      <c r="Q324" s="11">
        <f>'Messy Data'!$J324/'Messy Data'!$N324</f>
        <v>6.1027999999999993</v>
      </c>
      <c r="R324" s="10" t="s">
        <v>56</v>
      </c>
    </row>
    <row r="325" spans="1:18" x14ac:dyDescent="0.25">
      <c r="A325" s="8" t="s">
        <v>412</v>
      </c>
      <c r="B325" s="9">
        <v>46124</v>
      </c>
      <c r="C325" s="10" t="s">
        <v>52</v>
      </c>
      <c r="D325" s="10" t="s">
        <v>237</v>
      </c>
      <c r="E325" s="10" t="s">
        <v>39</v>
      </c>
      <c r="F325" s="10" t="s">
        <v>87</v>
      </c>
      <c r="G325" s="10" t="s">
        <v>66</v>
      </c>
      <c r="H325" s="10"/>
      <c r="I325" s="11">
        <v>800.28</v>
      </c>
      <c r="J325" s="11">
        <v>181.26</v>
      </c>
      <c r="K325" s="12">
        <v>16736</v>
      </c>
      <c r="L325" s="12">
        <v>190</v>
      </c>
      <c r="M325" s="15">
        <f>'Messy Data'!$L325/'Messy Data'!$K325</f>
        <v>1.1352772466539197E-2</v>
      </c>
      <c r="N325" s="11">
        <v>26</v>
      </c>
      <c r="O325" s="11">
        <v>2150.06</v>
      </c>
      <c r="P325" s="13">
        <f>'Messy Data'!$O325/'Messy Data'!$J325</f>
        <v>11.861745558865717</v>
      </c>
      <c r="Q325" s="11">
        <f>'Messy Data'!$J325/'Messy Data'!$N325</f>
        <v>6.9715384615384615</v>
      </c>
      <c r="R325" s="10" t="s">
        <v>50</v>
      </c>
    </row>
    <row r="326" spans="1:18" x14ac:dyDescent="0.25">
      <c r="A326" s="8" t="s">
        <v>413</v>
      </c>
      <c r="B326" s="9">
        <v>46124</v>
      </c>
      <c r="C326" s="10" t="s">
        <v>52</v>
      </c>
      <c r="D326" s="10" t="s">
        <v>61</v>
      </c>
      <c r="E326" s="10" t="s">
        <v>65</v>
      </c>
      <c r="F326" s="10" t="s">
        <v>59</v>
      </c>
      <c r="G326" s="10" t="s">
        <v>49</v>
      </c>
      <c r="H326" s="10"/>
      <c r="I326" s="11">
        <v>1904.73</v>
      </c>
      <c r="J326" s="11">
        <v>200.02</v>
      </c>
      <c r="K326" s="12">
        <v>10145</v>
      </c>
      <c r="L326" s="12">
        <v>315</v>
      </c>
      <c r="M326" s="15">
        <f>'Messy Data'!$L326/'Messy Data'!$K326</f>
        <v>3.1049778215869888E-2</v>
      </c>
      <c r="N326" s="11">
        <v>32</v>
      </c>
      <c r="O326" s="11">
        <v>6603.32</v>
      </c>
      <c r="P326" s="13">
        <f>'Messy Data'!$O326/'Messy Data'!$J326</f>
        <v>33.013298670132983</v>
      </c>
      <c r="Q326" s="11">
        <f>'Messy Data'!$J326/'Messy Data'!$N326</f>
        <v>6.2506250000000003</v>
      </c>
      <c r="R326" s="10" t="s">
        <v>67</v>
      </c>
    </row>
    <row r="327" spans="1:18" x14ac:dyDescent="0.25">
      <c r="A327" s="8" t="s">
        <v>414</v>
      </c>
      <c r="B327" s="9">
        <v>46124</v>
      </c>
      <c r="C327" s="10" t="s">
        <v>104</v>
      </c>
      <c r="D327" s="10" t="s">
        <v>179</v>
      </c>
      <c r="E327" s="10" t="s">
        <v>39</v>
      </c>
      <c r="F327" s="10" t="s">
        <v>87</v>
      </c>
      <c r="G327" s="10" t="s">
        <v>75</v>
      </c>
      <c r="H327" s="10"/>
      <c r="I327" s="11">
        <v>3635.31</v>
      </c>
      <c r="J327" s="11">
        <v>3635.31</v>
      </c>
      <c r="K327" s="12">
        <v>83278</v>
      </c>
      <c r="L327" s="12">
        <v>3472</v>
      </c>
      <c r="M327" s="15">
        <f>'Messy Data'!$L327/'Messy Data'!$K327</f>
        <v>4.1691683277696387E-2</v>
      </c>
      <c r="N327" s="11">
        <v>201</v>
      </c>
      <c r="O327" s="11">
        <v>95100.67</v>
      </c>
      <c r="P327" s="13">
        <f>'Messy Data'!$O327/'Messy Data'!$J327</f>
        <v>26.160264186548051</v>
      </c>
      <c r="Q327" s="11">
        <f>'Messy Data'!$J327/'Messy Data'!$N327</f>
        <v>18.086119402985073</v>
      </c>
      <c r="R327" s="10" t="s">
        <v>56</v>
      </c>
    </row>
    <row r="328" spans="1:18" x14ac:dyDescent="0.25">
      <c r="A328" s="8" t="s">
        <v>415</v>
      </c>
      <c r="B328" s="9">
        <v>46125</v>
      </c>
      <c r="C328" s="10" t="s">
        <v>63</v>
      </c>
      <c r="D328" s="10" t="s">
        <v>64</v>
      </c>
      <c r="E328" s="10" t="s">
        <v>39</v>
      </c>
      <c r="F328" s="10" t="s">
        <v>59</v>
      </c>
      <c r="G328" s="10" t="s">
        <v>66</v>
      </c>
      <c r="H328" s="10"/>
      <c r="I328" s="11">
        <v>4106.67</v>
      </c>
      <c r="J328" s="11">
        <v>4106.67</v>
      </c>
      <c r="K328" s="12">
        <v>148648</v>
      </c>
      <c r="L328" s="12">
        <v>1975</v>
      </c>
      <c r="M328" s="15">
        <f>'Messy Data'!$L328/'Messy Data'!$K328</f>
        <v>1.3286421613476132E-2</v>
      </c>
      <c r="N328" s="11">
        <v>139</v>
      </c>
      <c r="O328" s="11">
        <v>29166.25</v>
      </c>
      <c r="P328" s="13">
        <f>'Messy Data'!$O328/'Messy Data'!$J328</f>
        <v>7.1021655014890408</v>
      </c>
      <c r="Q328" s="11">
        <f>'Messy Data'!$J328/'Messy Data'!$N328</f>
        <v>29.544388489208632</v>
      </c>
      <c r="R328" s="10" t="s">
        <v>56</v>
      </c>
    </row>
    <row r="329" spans="1:18" x14ac:dyDescent="0.25">
      <c r="A329" s="8" t="s">
        <v>416</v>
      </c>
      <c r="B329" s="9">
        <v>46125</v>
      </c>
      <c r="C329" s="10" t="s">
        <v>78</v>
      </c>
      <c r="D329" s="10" t="s">
        <v>79</v>
      </c>
      <c r="E329" s="10" t="s">
        <v>47</v>
      </c>
      <c r="F329" s="10" t="s">
        <v>87</v>
      </c>
      <c r="G329" s="10" t="s">
        <v>55</v>
      </c>
      <c r="H329" s="10"/>
      <c r="I329" s="11">
        <v>3299.07</v>
      </c>
      <c r="J329" s="11">
        <v>467.28</v>
      </c>
      <c r="K329" s="12">
        <v>15778</v>
      </c>
      <c r="L329" s="12">
        <v>792</v>
      </c>
      <c r="M329" s="15">
        <f>'Messy Data'!$L329/'Messy Data'!$K329</f>
        <v>5.019647610597034E-2</v>
      </c>
      <c r="N329" s="11">
        <v>37</v>
      </c>
      <c r="O329" s="11">
        <v>2494.44</v>
      </c>
      <c r="P329" s="13">
        <f>'Messy Data'!$O329/'Messy Data'!$J329</f>
        <v>5.3382126348228045</v>
      </c>
      <c r="Q329" s="11">
        <f>'Messy Data'!$J329/'Messy Data'!$N329</f>
        <v>12.629189189189189</v>
      </c>
      <c r="R329" s="10" t="s">
        <v>50</v>
      </c>
    </row>
    <row r="330" spans="1:18" x14ac:dyDescent="0.25">
      <c r="A330" s="8" t="s">
        <v>417</v>
      </c>
      <c r="B330" s="9">
        <v>46125</v>
      </c>
      <c r="C330" s="10" t="s">
        <v>45</v>
      </c>
      <c r="D330" s="10" t="s">
        <v>53</v>
      </c>
      <c r="E330" s="10" t="s">
        <v>47</v>
      </c>
      <c r="F330" s="10" t="s">
        <v>48</v>
      </c>
      <c r="G330" s="10" t="s">
        <v>66</v>
      </c>
      <c r="H330" s="10"/>
      <c r="I330" s="11">
        <v>889.99</v>
      </c>
      <c r="J330" s="11">
        <v>479.61</v>
      </c>
      <c r="K330" s="12">
        <v>142025</v>
      </c>
      <c r="L330" s="12">
        <v>5329</v>
      </c>
      <c r="M330" s="15">
        <f>'Messy Data'!$L330/'Messy Data'!$K330</f>
        <v>3.7521563105087134E-2</v>
      </c>
      <c r="N330" s="11">
        <v>62</v>
      </c>
      <c r="O330" s="11">
        <v>8032.85</v>
      </c>
      <c r="P330" s="13">
        <f>'Messy Data'!$O330/'Messy Data'!$J330</f>
        <v>16.748712495569318</v>
      </c>
      <c r="Q330" s="11">
        <f>'Messy Data'!$J330/'Messy Data'!$N330</f>
        <v>7.7356451612903232</v>
      </c>
      <c r="R330" s="10" t="s">
        <v>50</v>
      </c>
    </row>
    <row r="331" spans="1:18" x14ac:dyDescent="0.25">
      <c r="A331" s="8" t="s">
        <v>418</v>
      </c>
      <c r="B331" s="9">
        <v>46126</v>
      </c>
      <c r="C331" s="10" t="s">
        <v>78</v>
      </c>
      <c r="D331" s="10" t="s">
        <v>53</v>
      </c>
      <c r="E331" s="10" t="s">
        <v>39</v>
      </c>
      <c r="F331" s="10" t="s">
        <v>87</v>
      </c>
      <c r="G331" s="10" t="s">
        <v>49</v>
      </c>
      <c r="H331" s="10"/>
      <c r="I331" s="11">
        <v>1149.3699999999999</v>
      </c>
      <c r="J331" s="11">
        <v>1149.3699999999999</v>
      </c>
      <c r="K331" s="12">
        <v>137464</v>
      </c>
      <c r="L331" s="12">
        <v>7811</v>
      </c>
      <c r="M331" s="15">
        <f>'Messy Data'!$L331/'Messy Data'!$K331</f>
        <v>5.6822149799220158E-2</v>
      </c>
      <c r="N331" s="11">
        <v>118</v>
      </c>
      <c r="O331" s="11">
        <v>7223.93</v>
      </c>
      <c r="P331" s="13">
        <f>'Messy Data'!$O331/'Messy Data'!$J331</f>
        <v>6.2851214143400309</v>
      </c>
      <c r="Q331" s="11">
        <f>'Messy Data'!$J331/'Messy Data'!$N331</f>
        <v>9.7404237288135587</v>
      </c>
      <c r="R331" s="10" t="s">
        <v>67</v>
      </c>
    </row>
    <row r="332" spans="1:18" x14ac:dyDescent="0.25">
      <c r="A332" s="8" t="s">
        <v>419</v>
      </c>
      <c r="B332" s="9">
        <v>46126</v>
      </c>
      <c r="C332" s="10" t="s">
        <v>104</v>
      </c>
      <c r="D332" s="10" t="s">
        <v>214</v>
      </c>
      <c r="E332" s="10" t="s">
        <v>39</v>
      </c>
      <c r="F332" s="10" t="s">
        <v>59</v>
      </c>
      <c r="G332" s="10" t="s">
        <v>66</v>
      </c>
      <c r="H332" s="10"/>
      <c r="I332" s="11">
        <v>937.26</v>
      </c>
      <c r="J332" s="11">
        <v>937.26</v>
      </c>
      <c r="K332" s="12">
        <v>74765</v>
      </c>
      <c r="L332" s="12">
        <v>3699</v>
      </c>
      <c r="M332" s="15">
        <f>'Messy Data'!$L332/'Messy Data'!$K332</f>
        <v>4.9475021734768941E-2</v>
      </c>
      <c r="N332" s="11">
        <v>112</v>
      </c>
      <c r="O332" s="11">
        <v>44742.71</v>
      </c>
      <c r="P332" s="13">
        <f>'Messy Data'!$O332/'Messy Data'!$J332</f>
        <v>47.737778204553699</v>
      </c>
      <c r="Q332" s="11">
        <f>'Messy Data'!$J332/'Messy Data'!$N332</f>
        <v>8.3683928571428563</v>
      </c>
      <c r="R332" s="10" t="s">
        <v>50</v>
      </c>
    </row>
    <row r="333" spans="1:18" x14ac:dyDescent="0.25">
      <c r="A333" s="8" t="s">
        <v>420</v>
      </c>
      <c r="B333" s="9">
        <v>46127</v>
      </c>
      <c r="C333" s="10" t="s">
        <v>63</v>
      </c>
      <c r="D333" s="10" t="s">
        <v>84</v>
      </c>
      <c r="E333" s="10" t="s">
        <v>47</v>
      </c>
      <c r="F333" s="10" t="s">
        <v>48</v>
      </c>
      <c r="G333" s="10" t="s">
        <v>49</v>
      </c>
      <c r="H333" s="10"/>
      <c r="I333" s="11">
        <v>4982.59</v>
      </c>
      <c r="J333" s="11">
        <v>4982.59</v>
      </c>
      <c r="K333" s="12">
        <v>145138</v>
      </c>
      <c r="L333" s="12">
        <v>8090</v>
      </c>
      <c r="M333" s="15">
        <f>'Messy Data'!$L333/'Messy Data'!$K333</f>
        <v>5.5740054293155476E-2</v>
      </c>
      <c r="N333" s="11">
        <v>663</v>
      </c>
      <c r="O333" s="11">
        <v>156297.69</v>
      </c>
      <c r="P333" s="13">
        <f>'Messy Data'!$O333/'Messy Data'!$J333</f>
        <v>31.368764036374657</v>
      </c>
      <c r="Q333" s="11">
        <f>'Messy Data'!$J333/'Messy Data'!$N333</f>
        <v>7.515218702865762</v>
      </c>
      <c r="R333" s="10" t="s">
        <v>56</v>
      </c>
    </row>
    <row r="334" spans="1:18" x14ac:dyDescent="0.25">
      <c r="A334" s="8" t="s">
        <v>421</v>
      </c>
      <c r="B334" s="9">
        <v>46127</v>
      </c>
      <c r="C334" s="10" t="s">
        <v>94</v>
      </c>
      <c r="D334" s="10" t="s">
        <v>108</v>
      </c>
      <c r="E334" s="10" t="s">
        <v>58</v>
      </c>
      <c r="F334" s="10" t="s">
        <v>81</v>
      </c>
      <c r="G334" s="10" t="s">
        <v>66</v>
      </c>
      <c r="H334" s="10"/>
      <c r="I334" s="11">
        <v>4913.74</v>
      </c>
      <c r="J334" s="11">
        <v>818.1</v>
      </c>
      <c r="K334" s="12">
        <v>44829</v>
      </c>
      <c r="L334" s="12">
        <v>1818</v>
      </c>
      <c r="M334" s="15">
        <f>'Messy Data'!$L334/'Messy Data'!$K334</f>
        <v>4.0554105601284883E-2</v>
      </c>
      <c r="N334" s="11">
        <v>32</v>
      </c>
      <c r="O334" s="11">
        <v>1169.3399999999999</v>
      </c>
      <c r="P334" s="13">
        <f>'Messy Data'!$O334/'Messy Data'!$J334</f>
        <v>1.4293362669600291</v>
      </c>
      <c r="Q334" s="11">
        <f>'Messy Data'!$J334/'Messy Data'!$N334</f>
        <v>25.565625000000001</v>
      </c>
      <c r="R334" s="10" t="s">
        <v>67</v>
      </c>
    </row>
    <row r="335" spans="1:18" x14ac:dyDescent="0.25">
      <c r="A335" s="8" t="s">
        <v>422</v>
      </c>
      <c r="B335" s="9">
        <v>46127</v>
      </c>
      <c r="C335" s="10" t="s">
        <v>94</v>
      </c>
      <c r="D335" s="10" t="s">
        <v>110</v>
      </c>
      <c r="E335" s="10" t="s">
        <v>58</v>
      </c>
      <c r="F335" s="10" t="s">
        <v>81</v>
      </c>
      <c r="G335" s="10" t="s">
        <v>66</v>
      </c>
      <c r="H335" s="10"/>
      <c r="I335" s="11">
        <v>944.51</v>
      </c>
      <c r="J335" s="11">
        <v>944.51</v>
      </c>
      <c r="K335" s="12">
        <v>76212</v>
      </c>
      <c r="L335" s="12">
        <v>2614</v>
      </c>
      <c r="M335" s="15">
        <f>'Messy Data'!$L335/'Messy Data'!$K335</f>
        <v>3.4299060515404399E-2</v>
      </c>
      <c r="N335" s="11">
        <v>37</v>
      </c>
      <c r="O335" s="11">
        <v>2403.77</v>
      </c>
      <c r="P335" s="13">
        <f>'Messy Data'!$O335/'Messy Data'!$J335</f>
        <v>2.5449915829371843</v>
      </c>
      <c r="Q335" s="11">
        <f>'Messy Data'!$J335/'Messy Data'!$N335</f>
        <v>25.527297297297299</v>
      </c>
      <c r="R335" s="10" t="s">
        <v>56</v>
      </c>
    </row>
    <row r="336" spans="1:18" x14ac:dyDescent="0.25">
      <c r="A336" s="8" t="s">
        <v>423</v>
      </c>
      <c r="B336" s="9">
        <v>46127</v>
      </c>
      <c r="C336" s="10" t="s">
        <v>94</v>
      </c>
      <c r="D336" s="10" t="s">
        <v>84</v>
      </c>
      <c r="E336" s="10" t="s">
        <v>72</v>
      </c>
      <c r="F336" s="10" t="s">
        <v>48</v>
      </c>
      <c r="G336" s="10" t="s">
        <v>69</v>
      </c>
      <c r="H336" s="10"/>
      <c r="I336" s="11">
        <v>3065.1</v>
      </c>
      <c r="J336" s="11">
        <v>879.8</v>
      </c>
      <c r="K336" s="12">
        <v>83849</v>
      </c>
      <c r="L336" s="12">
        <v>4399</v>
      </c>
      <c r="M336" s="15">
        <f>'Messy Data'!$L336/'Messy Data'!$K336</f>
        <v>5.2463356748440652E-2</v>
      </c>
      <c r="N336" s="11">
        <v>121</v>
      </c>
      <c r="O336" s="11">
        <v>4646.42</v>
      </c>
      <c r="P336" s="13">
        <f>'Messy Data'!$O336/'Messy Data'!$J336</f>
        <v>5.281223005228461</v>
      </c>
      <c r="Q336" s="11">
        <f>'Messy Data'!$J336/'Messy Data'!$N336</f>
        <v>7.2710743801652891</v>
      </c>
      <c r="R336" s="10" t="s">
        <v>56</v>
      </c>
    </row>
    <row r="337" spans="1:18" x14ac:dyDescent="0.25">
      <c r="A337" s="8" t="s">
        <v>424</v>
      </c>
      <c r="B337" s="9">
        <v>46127</v>
      </c>
      <c r="C337" s="10" t="s">
        <v>52</v>
      </c>
      <c r="D337" s="10" t="s">
        <v>112</v>
      </c>
      <c r="E337" s="10" t="s">
        <v>72</v>
      </c>
      <c r="F337" s="10" t="s">
        <v>87</v>
      </c>
      <c r="G337" s="10" t="s">
        <v>55</v>
      </c>
      <c r="H337" s="10"/>
      <c r="I337" s="11">
        <v>2202.0300000000002</v>
      </c>
      <c r="J337" s="11">
        <v>65.680000000000007</v>
      </c>
      <c r="K337" s="12">
        <v>29380</v>
      </c>
      <c r="L337" s="12">
        <v>519</v>
      </c>
      <c r="M337" s="15">
        <f>'Messy Data'!$L337/'Messy Data'!$K337</f>
        <v>1.766507828454731E-2</v>
      </c>
      <c r="N337" s="11">
        <v>45</v>
      </c>
      <c r="O337" s="11">
        <v>9098.85</v>
      </c>
      <c r="P337" s="13">
        <f>'Messy Data'!$O337/'Messy Data'!$J337</f>
        <v>138.53303897685748</v>
      </c>
      <c r="Q337" s="11">
        <f>'Messy Data'!$J337/'Messy Data'!$N337</f>
        <v>1.4595555555555557</v>
      </c>
      <c r="R337" s="10" t="s">
        <v>56</v>
      </c>
    </row>
    <row r="338" spans="1:18" x14ac:dyDescent="0.25">
      <c r="A338" s="8" t="s">
        <v>425</v>
      </c>
      <c r="B338" s="9">
        <v>46128</v>
      </c>
      <c r="C338" s="10" t="s">
        <v>78</v>
      </c>
      <c r="D338" s="10" t="s">
        <v>86</v>
      </c>
      <c r="E338" s="10" t="s">
        <v>65</v>
      </c>
      <c r="F338" s="10" t="s">
        <v>81</v>
      </c>
      <c r="G338" s="10" t="s">
        <v>66</v>
      </c>
      <c r="H338" s="10"/>
      <c r="I338" s="11">
        <v>2555.67</v>
      </c>
      <c r="J338" s="11">
        <v>503.82</v>
      </c>
      <c r="K338" s="12">
        <v>10629</v>
      </c>
      <c r="L338" s="12">
        <v>311</v>
      </c>
      <c r="M338" s="15">
        <f>'Messy Data'!$L338/'Messy Data'!$K338</f>
        <v>2.9259572866685481E-2</v>
      </c>
      <c r="N338" s="11">
        <v>14</v>
      </c>
      <c r="O338" s="11">
        <v>1411.26</v>
      </c>
      <c r="P338" s="13">
        <f>'Messy Data'!$O338/'Messy Data'!$J338</f>
        <v>2.8011194474216983</v>
      </c>
      <c r="Q338" s="11">
        <f>'Messy Data'!$J338/'Messy Data'!$N338</f>
        <v>35.987142857142857</v>
      </c>
      <c r="R338" s="10" t="s">
        <v>56</v>
      </c>
    </row>
    <row r="339" spans="1:18" x14ac:dyDescent="0.25">
      <c r="A339" s="8" t="s">
        <v>426</v>
      </c>
      <c r="B339" s="9">
        <v>46128</v>
      </c>
      <c r="C339" s="10" t="s">
        <v>45</v>
      </c>
      <c r="D339" s="10" t="s">
        <v>137</v>
      </c>
      <c r="E339" s="10" t="s">
        <v>47</v>
      </c>
      <c r="F339" s="10" t="s">
        <v>48</v>
      </c>
      <c r="G339" s="10" t="s">
        <v>66</v>
      </c>
      <c r="H339" s="10"/>
      <c r="I339" s="11">
        <v>938.56</v>
      </c>
      <c r="J339" s="11">
        <v>6.38</v>
      </c>
      <c r="K339" s="12">
        <v>8099</v>
      </c>
      <c r="L339" s="12">
        <v>58</v>
      </c>
      <c r="M339" s="15">
        <f>'Messy Data'!$L339/'Messy Data'!$K339</f>
        <v>7.1613779478948017E-3</v>
      </c>
      <c r="N339" s="11">
        <v>0</v>
      </c>
      <c r="O339" s="11">
        <v>0</v>
      </c>
      <c r="P339" s="13">
        <f>'Messy Data'!$O339/'Messy Data'!$J339</f>
        <v>0</v>
      </c>
      <c r="Q339" s="11" t="e">
        <f>'Messy Data'!$J339/'Messy Data'!$N339</f>
        <v>#DIV/0!</v>
      </c>
      <c r="R339" s="10" t="s">
        <v>67</v>
      </c>
    </row>
    <row r="340" spans="1:18" x14ac:dyDescent="0.25">
      <c r="A340" s="8" t="s">
        <v>427</v>
      </c>
      <c r="B340" s="9">
        <v>46128</v>
      </c>
      <c r="C340" s="10" t="s">
        <v>52</v>
      </c>
      <c r="D340" s="10" t="s">
        <v>53</v>
      </c>
      <c r="E340" s="10" t="s">
        <v>39</v>
      </c>
      <c r="F340" s="10" t="s">
        <v>87</v>
      </c>
      <c r="G340" s="10" t="s">
        <v>66</v>
      </c>
      <c r="H340" s="10"/>
      <c r="I340" s="11">
        <v>539.87</v>
      </c>
      <c r="J340" s="11">
        <v>236.11</v>
      </c>
      <c r="K340" s="12">
        <v>10068</v>
      </c>
      <c r="L340" s="12">
        <v>127</v>
      </c>
      <c r="M340" s="15">
        <f>'Messy Data'!$L340/'Messy Data'!$K340</f>
        <v>1.2614223281684545E-2</v>
      </c>
      <c r="N340" s="11">
        <v>9</v>
      </c>
      <c r="O340" s="11">
        <v>1208.04</v>
      </c>
      <c r="P340" s="13">
        <f>'Messy Data'!$O340/'Messy Data'!$J340</f>
        <v>5.116428783194273</v>
      </c>
      <c r="Q340" s="11">
        <f>'Messy Data'!$J340/'Messy Data'!$N340</f>
        <v>26.234444444444446</v>
      </c>
      <c r="R340" s="10" t="s">
        <v>50</v>
      </c>
    </row>
    <row r="341" spans="1:18" x14ac:dyDescent="0.25">
      <c r="A341" s="8" t="s">
        <v>428</v>
      </c>
      <c r="B341" s="9">
        <v>46129</v>
      </c>
      <c r="C341" s="10" t="s">
        <v>63</v>
      </c>
      <c r="D341" s="10" t="s">
        <v>53</v>
      </c>
      <c r="E341" s="10" t="s">
        <v>72</v>
      </c>
      <c r="F341" s="10" t="s">
        <v>59</v>
      </c>
      <c r="G341" s="10" t="s">
        <v>55</v>
      </c>
      <c r="H341" s="10"/>
      <c r="I341" s="11">
        <v>300.02999999999997</v>
      </c>
      <c r="J341" s="11">
        <v>300.02999999999997</v>
      </c>
      <c r="K341" s="12">
        <v>13551</v>
      </c>
      <c r="L341" s="12">
        <v>292</v>
      </c>
      <c r="M341" s="15">
        <f>'Messy Data'!$L341/'Messy Data'!$K341</f>
        <v>2.1548225223230758E-2</v>
      </c>
      <c r="N341" s="11">
        <v>19</v>
      </c>
      <c r="O341" s="11">
        <v>3737.47</v>
      </c>
      <c r="P341" s="13">
        <f>'Messy Data'!$O341/'Messy Data'!$J341</f>
        <v>12.456987634569877</v>
      </c>
      <c r="Q341" s="11">
        <f>'Messy Data'!$J341/'Messy Data'!$N341</f>
        <v>15.791052631578946</v>
      </c>
      <c r="R341" s="10" t="s">
        <v>67</v>
      </c>
    </row>
    <row r="342" spans="1:18" x14ac:dyDescent="0.25">
      <c r="A342" s="8" t="s">
        <v>429</v>
      </c>
      <c r="B342" s="9">
        <v>46129</v>
      </c>
      <c r="C342" s="10" t="s">
        <v>78</v>
      </c>
      <c r="D342" s="10" t="s">
        <v>90</v>
      </c>
      <c r="E342" s="10" t="s">
        <v>65</v>
      </c>
      <c r="F342" s="10" t="s">
        <v>54</v>
      </c>
      <c r="G342" s="10" t="s">
        <v>66</v>
      </c>
      <c r="H342" s="10"/>
      <c r="I342" s="11">
        <v>405.01</v>
      </c>
      <c r="J342" s="11">
        <v>338.12</v>
      </c>
      <c r="K342" s="12">
        <v>57565</v>
      </c>
      <c r="L342" s="12">
        <v>428</v>
      </c>
      <c r="M342" s="15">
        <f>'Messy Data'!$L342/'Messy Data'!$K342</f>
        <v>7.4350733952922785E-3</v>
      </c>
      <c r="N342" s="11">
        <v>13</v>
      </c>
      <c r="O342" s="11">
        <v>1607.12</v>
      </c>
      <c r="P342" s="13">
        <f>'Messy Data'!$O342/'Messy Data'!$J342</f>
        <v>4.7531054063646039</v>
      </c>
      <c r="Q342" s="11">
        <f>'Messy Data'!$J342/'Messy Data'!$N342</f>
        <v>26.009230769230768</v>
      </c>
      <c r="R342" s="10" t="s">
        <v>50</v>
      </c>
    </row>
    <row r="343" spans="1:18" x14ac:dyDescent="0.25">
      <c r="A343" s="8" t="s">
        <v>430</v>
      </c>
      <c r="B343" s="9">
        <v>46129</v>
      </c>
      <c r="C343" s="10" t="s">
        <v>94</v>
      </c>
      <c r="D343" s="10" t="s">
        <v>53</v>
      </c>
      <c r="E343" s="10" t="s">
        <v>65</v>
      </c>
      <c r="F343" s="10" t="s">
        <v>59</v>
      </c>
      <c r="G343" s="10" t="s">
        <v>49</v>
      </c>
      <c r="H343" s="10"/>
      <c r="I343" s="11">
        <v>2982.67</v>
      </c>
      <c r="J343" s="11">
        <v>2367.16</v>
      </c>
      <c r="K343" s="12">
        <v>109966</v>
      </c>
      <c r="L343" s="12">
        <v>3818</v>
      </c>
      <c r="M343" s="15">
        <f>'Messy Data'!$L343/'Messy Data'!$K343</f>
        <v>3.4719822490587998E-2</v>
      </c>
      <c r="N343" s="11">
        <v>103</v>
      </c>
      <c r="O343" s="11">
        <v>6492.47</v>
      </c>
      <c r="P343" s="13">
        <f>'Messy Data'!$O343/'Messy Data'!$J343</f>
        <v>2.7427254600449484</v>
      </c>
      <c r="Q343" s="11">
        <f>'Messy Data'!$J343/'Messy Data'!$N343</f>
        <v>22.982135922330095</v>
      </c>
      <c r="R343" s="10" t="s">
        <v>67</v>
      </c>
    </row>
    <row r="344" spans="1:18" x14ac:dyDescent="0.25">
      <c r="A344" s="8" t="s">
        <v>431</v>
      </c>
      <c r="B344" s="9">
        <v>46129</v>
      </c>
      <c r="C344" s="10" t="s">
        <v>52</v>
      </c>
      <c r="D344" s="10" t="s">
        <v>143</v>
      </c>
      <c r="E344" s="10" t="s">
        <v>72</v>
      </c>
      <c r="F344" s="10" t="s">
        <v>87</v>
      </c>
      <c r="G344" s="10" t="s">
        <v>69</v>
      </c>
      <c r="H344" s="10"/>
      <c r="I344" s="11">
        <v>1122.8699999999999</v>
      </c>
      <c r="J344" s="11">
        <v>174.32</v>
      </c>
      <c r="K344" s="12">
        <v>12895</v>
      </c>
      <c r="L344" s="12">
        <v>448</v>
      </c>
      <c r="M344" s="15">
        <f>'Messy Data'!$L344/'Messy Data'!$K344</f>
        <v>3.4742148119426136E-2</v>
      </c>
      <c r="N344" s="11">
        <v>43</v>
      </c>
      <c r="O344" s="11">
        <v>3901.28</v>
      </c>
      <c r="P344" s="13">
        <f>'Messy Data'!$O344/'Messy Data'!$J344</f>
        <v>22.379990821477744</v>
      </c>
      <c r="Q344" s="11">
        <f>'Messy Data'!$J344/'Messy Data'!$N344</f>
        <v>4.0539534883720929</v>
      </c>
      <c r="R344" s="10" t="s">
        <v>50</v>
      </c>
    </row>
    <row r="345" spans="1:18" x14ac:dyDescent="0.25">
      <c r="A345" s="8" t="s">
        <v>432</v>
      </c>
      <c r="B345" s="9">
        <v>46130</v>
      </c>
      <c r="C345" s="10" t="s">
        <v>63</v>
      </c>
      <c r="D345" s="10" t="s">
        <v>92</v>
      </c>
      <c r="E345" s="10" t="s">
        <v>47</v>
      </c>
      <c r="F345" s="10" t="s">
        <v>87</v>
      </c>
      <c r="G345" s="10" t="s">
        <v>66</v>
      </c>
      <c r="H345" s="10"/>
      <c r="I345" s="11">
        <v>4396.3</v>
      </c>
      <c r="J345" s="11">
        <v>4396.3</v>
      </c>
      <c r="K345" s="12">
        <v>62305</v>
      </c>
      <c r="L345" s="12">
        <v>2929</v>
      </c>
      <c r="M345" s="15">
        <f>'Messy Data'!$L345/'Messy Data'!$K345</f>
        <v>4.7010673300698178E-2</v>
      </c>
      <c r="N345" s="11">
        <v>212</v>
      </c>
      <c r="O345" s="11">
        <v>42606.64</v>
      </c>
      <c r="P345" s="13">
        <f>'Messy Data'!$O345/'Messy Data'!$J345</f>
        <v>9.6914769237768112</v>
      </c>
      <c r="Q345" s="11">
        <f>'Messy Data'!$J345/'Messy Data'!$N345</f>
        <v>20.737264150943396</v>
      </c>
      <c r="R345" s="10" t="s">
        <v>50</v>
      </c>
    </row>
    <row r="346" spans="1:18" x14ac:dyDescent="0.25">
      <c r="A346" s="8" t="s">
        <v>433</v>
      </c>
      <c r="B346" s="9">
        <v>46130</v>
      </c>
      <c r="C346" s="10" t="s">
        <v>94</v>
      </c>
      <c r="D346" s="10" t="s">
        <v>95</v>
      </c>
      <c r="E346" s="10" t="s">
        <v>47</v>
      </c>
      <c r="F346" s="10" t="s">
        <v>81</v>
      </c>
      <c r="G346" s="10" t="s">
        <v>75</v>
      </c>
      <c r="H346" s="10"/>
      <c r="I346" s="11">
        <v>227.44</v>
      </c>
      <c r="J346" s="11">
        <v>227.44</v>
      </c>
      <c r="K346" s="12">
        <v>31423</v>
      </c>
      <c r="L346" s="12">
        <v>1326</v>
      </c>
      <c r="M346" s="15">
        <f>'Messy Data'!$L346/'Messy Data'!$K346</f>
        <v>4.2198389714540305E-2</v>
      </c>
      <c r="N346" s="11">
        <v>13</v>
      </c>
      <c r="O346" s="11">
        <v>1094.4000000000001</v>
      </c>
      <c r="P346" s="13">
        <f>'Messy Data'!$O346/'Messy Data'!$J346</f>
        <v>4.8118185015828354</v>
      </c>
      <c r="Q346" s="11">
        <f>'Messy Data'!$J346/'Messy Data'!$N346</f>
        <v>17.495384615384616</v>
      </c>
      <c r="R346" s="10" t="s">
        <v>50</v>
      </c>
    </row>
    <row r="347" spans="1:18" x14ac:dyDescent="0.25">
      <c r="A347" s="8" t="s">
        <v>434</v>
      </c>
      <c r="B347" s="9">
        <v>46130</v>
      </c>
      <c r="C347" s="10" t="s">
        <v>104</v>
      </c>
      <c r="D347" s="10" t="s">
        <v>147</v>
      </c>
      <c r="E347" s="10" t="s">
        <v>39</v>
      </c>
      <c r="F347" s="10" t="s">
        <v>59</v>
      </c>
      <c r="G347" s="10" t="s">
        <v>75</v>
      </c>
      <c r="H347" s="10"/>
      <c r="I347" s="11">
        <v>3759.78</v>
      </c>
      <c r="J347" s="11">
        <v>3759.78</v>
      </c>
      <c r="K347" s="12">
        <v>63842</v>
      </c>
      <c r="L347" s="12">
        <v>1185</v>
      </c>
      <c r="M347" s="15">
        <f>'Messy Data'!$L347/'Messy Data'!$K347</f>
        <v>1.8561448576172427E-2</v>
      </c>
      <c r="N347" s="11">
        <v>68</v>
      </c>
      <c r="O347" s="11">
        <v>14681.25</v>
      </c>
      <c r="P347" s="13">
        <f>'Messy Data'!$O347/'Messy Data'!$J347</f>
        <v>3.9048162392480408</v>
      </c>
      <c r="Q347" s="11">
        <f>'Messy Data'!$J347/'Messy Data'!$N347</f>
        <v>55.290882352941182</v>
      </c>
      <c r="R347" s="10" t="s">
        <v>56</v>
      </c>
    </row>
    <row r="348" spans="1:18" x14ac:dyDescent="0.25">
      <c r="A348" s="8" t="s">
        <v>435</v>
      </c>
      <c r="B348" s="9">
        <v>46131</v>
      </c>
      <c r="C348" s="10" t="s">
        <v>63</v>
      </c>
      <c r="D348" s="10" t="s">
        <v>202</v>
      </c>
      <c r="E348" s="10" t="s">
        <v>65</v>
      </c>
      <c r="F348" s="10" t="s">
        <v>48</v>
      </c>
      <c r="G348" s="10" t="s">
        <v>75</v>
      </c>
      <c r="H348" s="10"/>
      <c r="I348" s="11">
        <v>1877.33</v>
      </c>
      <c r="J348" s="11">
        <v>1877.33</v>
      </c>
      <c r="K348" s="12">
        <v>16276</v>
      </c>
      <c r="L348" s="12">
        <v>710</v>
      </c>
      <c r="M348" s="15">
        <f>'Messy Data'!$L348/'Messy Data'!$K348</f>
        <v>4.3622511673629884E-2</v>
      </c>
      <c r="N348" s="11">
        <v>50</v>
      </c>
      <c r="O348" s="11">
        <v>8703.16</v>
      </c>
      <c r="P348" s="13">
        <f>'Messy Data'!$O348/'Messy Data'!$J348</f>
        <v>4.6359244245817202</v>
      </c>
      <c r="Q348" s="11">
        <f>'Messy Data'!$J348/'Messy Data'!$N348</f>
        <v>37.546599999999998</v>
      </c>
      <c r="R348" s="10" t="s">
        <v>56</v>
      </c>
    </row>
    <row r="349" spans="1:18" x14ac:dyDescent="0.25">
      <c r="A349" s="8" t="s">
        <v>436</v>
      </c>
      <c r="B349" s="9">
        <v>46131</v>
      </c>
      <c r="C349" s="10" t="s">
        <v>78</v>
      </c>
      <c r="D349" s="10" t="s">
        <v>121</v>
      </c>
      <c r="E349" s="10" t="s">
        <v>47</v>
      </c>
      <c r="F349" s="10" t="s">
        <v>48</v>
      </c>
      <c r="G349" s="10" t="s">
        <v>69</v>
      </c>
      <c r="H349" s="10"/>
      <c r="I349" s="11">
        <v>1815.56</v>
      </c>
      <c r="J349" s="11">
        <v>121</v>
      </c>
      <c r="K349" s="12">
        <v>26505</v>
      </c>
      <c r="L349" s="12">
        <v>242</v>
      </c>
      <c r="M349" s="15">
        <f>'Messy Data'!$L349/'Messy Data'!$K349</f>
        <v>9.1303527636295047E-3</v>
      </c>
      <c r="N349" s="11">
        <v>8</v>
      </c>
      <c r="O349" s="11">
        <v>400.4</v>
      </c>
      <c r="P349" s="13">
        <f>'Messy Data'!$O349/'Messy Data'!$J349</f>
        <v>3.3090909090909091</v>
      </c>
      <c r="Q349" s="11">
        <f>'Messy Data'!$J349/'Messy Data'!$N349</f>
        <v>15.125</v>
      </c>
      <c r="R349" s="10" t="s">
        <v>56</v>
      </c>
    </row>
    <row r="350" spans="1:18" x14ac:dyDescent="0.25">
      <c r="A350" s="8" t="s">
        <v>437</v>
      </c>
      <c r="B350" s="9">
        <v>46131</v>
      </c>
      <c r="C350" s="10" t="s">
        <v>45</v>
      </c>
      <c r="D350" s="10" t="s">
        <v>71</v>
      </c>
      <c r="E350" s="10" t="s">
        <v>58</v>
      </c>
      <c r="F350" s="10" t="s">
        <v>48</v>
      </c>
      <c r="G350" s="10" t="s">
        <v>69</v>
      </c>
      <c r="H350" s="10"/>
      <c r="I350" s="11">
        <v>2921.68</v>
      </c>
      <c r="J350" s="11">
        <v>360.96</v>
      </c>
      <c r="K350" s="12">
        <v>27921</v>
      </c>
      <c r="L350" s="12">
        <v>1504</v>
      </c>
      <c r="M350" s="15">
        <f>'Messy Data'!$L350/'Messy Data'!$K350</f>
        <v>5.3866265534902043E-2</v>
      </c>
      <c r="N350" s="11">
        <v>18</v>
      </c>
      <c r="O350" s="11">
        <v>2235.36</v>
      </c>
      <c r="P350" s="13">
        <f>'Messy Data'!$O350/'Messy Data'!$J350</f>
        <v>6.192819148936171</v>
      </c>
      <c r="Q350" s="11">
        <f>'Messy Data'!$J350/'Messy Data'!$N350</f>
        <v>20.053333333333331</v>
      </c>
      <c r="R350" s="10" t="s">
        <v>67</v>
      </c>
    </row>
    <row r="351" spans="1:18" x14ac:dyDescent="0.25">
      <c r="A351" s="8" t="s">
        <v>438</v>
      </c>
      <c r="B351" s="9">
        <v>46131</v>
      </c>
      <c r="C351" s="10" t="s">
        <v>45</v>
      </c>
      <c r="D351" s="10" t="s">
        <v>46</v>
      </c>
      <c r="E351" s="10" t="s">
        <v>58</v>
      </c>
      <c r="F351" s="10" t="s">
        <v>87</v>
      </c>
      <c r="G351" s="10" t="s">
        <v>75</v>
      </c>
      <c r="H351" s="10"/>
      <c r="I351" s="11">
        <v>3803.7</v>
      </c>
      <c r="J351" s="11">
        <v>987.85</v>
      </c>
      <c r="K351" s="12">
        <v>75459</v>
      </c>
      <c r="L351" s="12">
        <v>4295</v>
      </c>
      <c r="M351" s="15">
        <f>'Messy Data'!$L351/'Messy Data'!$K351</f>
        <v>5.6918326508435042E-2</v>
      </c>
      <c r="N351" s="11">
        <v>77</v>
      </c>
      <c r="O351" s="11">
        <v>5618</v>
      </c>
      <c r="P351" s="13">
        <f>'Messy Data'!$O351/'Messy Data'!$J351</f>
        <v>5.6870982436604747</v>
      </c>
      <c r="Q351" s="11">
        <f>'Messy Data'!$J351/'Messy Data'!$N351</f>
        <v>12.82922077922078</v>
      </c>
      <c r="R351" s="10" t="s">
        <v>50</v>
      </c>
    </row>
    <row r="352" spans="1:18" x14ac:dyDescent="0.25">
      <c r="A352" s="8" t="s">
        <v>439</v>
      </c>
      <c r="B352" s="9">
        <v>46131</v>
      </c>
      <c r="C352" s="10" t="s">
        <v>52</v>
      </c>
      <c r="D352" s="10" t="s">
        <v>237</v>
      </c>
      <c r="E352" s="10" t="s">
        <v>47</v>
      </c>
      <c r="F352" s="10" t="s">
        <v>59</v>
      </c>
      <c r="G352" s="10" t="s">
        <v>55</v>
      </c>
      <c r="H352" s="10"/>
      <c r="I352" s="11">
        <v>4995.1499999999996</v>
      </c>
      <c r="J352" s="11">
        <v>72.42</v>
      </c>
      <c r="K352" s="12">
        <v>20965</v>
      </c>
      <c r="L352" s="12">
        <v>351</v>
      </c>
      <c r="M352" s="15">
        <f>'Messy Data'!$L352/'Messy Data'!$K352</f>
        <v>1.674218936322442E-2</v>
      </c>
      <c r="N352" s="11">
        <v>25</v>
      </c>
      <c r="O352" s="11">
        <v>2927.71</v>
      </c>
      <c r="P352" s="13">
        <f>'Messy Data'!$O352/'Messy Data'!$J352</f>
        <v>40.426815796741231</v>
      </c>
      <c r="Q352" s="11">
        <f>'Messy Data'!$J352/'Messy Data'!$N352</f>
        <v>2.8968000000000003</v>
      </c>
      <c r="R352" s="10" t="s">
        <v>50</v>
      </c>
    </row>
    <row r="353" spans="1:18" x14ac:dyDescent="0.25">
      <c r="A353" s="8" t="s">
        <v>440</v>
      </c>
      <c r="B353" s="9">
        <v>46131</v>
      </c>
      <c r="C353" s="10" t="s">
        <v>104</v>
      </c>
      <c r="D353" s="10" t="s">
        <v>179</v>
      </c>
      <c r="E353" s="10" t="s">
        <v>72</v>
      </c>
      <c r="F353" s="10" t="s">
        <v>59</v>
      </c>
      <c r="G353" s="10" t="s">
        <v>75</v>
      </c>
      <c r="H353" s="10"/>
      <c r="I353" s="11">
        <v>2001.41</v>
      </c>
      <c r="J353" s="11">
        <v>2001.41</v>
      </c>
      <c r="K353" s="12">
        <v>125079</v>
      </c>
      <c r="L353" s="12">
        <v>5302</v>
      </c>
      <c r="M353" s="15">
        <f>'Messy Data'!$L353/'Messy Data'!$K353</f>
        <v>4.238921001926782E-2</v>
      </c>
      <c r="N353" s="11">
        <v>314</v>
      </c>
      <c r="O353" s="11">
        <v>118814.24</v>
      </c>
      <c r="P353" s="13">
        <f>'Messy Data'!$O353/'Messy Data'!$J353</f>
        <v>59.36526748642207</v>
      </c>
      <c r="Q353" s="11">
        <f>'Messy Data'!$J353/'Messy Data'!$N353</f>
        <v>6.3739171974522293</v>
      </c>
      <c r="R353" s="10" t="s">
        <v>50</v>
      </c>
    </row>
    <row r="354" spans="1:18" x14ac:dyDescent="0.25">
      <c r="A354" s="8" t="s">
        <v>441</v>
      </c>
      <c r="B354" s="9">
        <v>46132</v>
      </c>
      <c r="C354" s="10" t="s">
        <v>63</v>
      </c>
      <c r="D354" s="10" t="s">
        <v>64</v>
      </c>
      <c r="E354" s="10" t="s">
        <v>39</v>
      </c>
      <c r="F354" s="10" t="s">
        <v>48</v>
      </c>
      <c r="G354" s="10" t="s">
        <v>75</v>
      </c>
      <c r="H354" s="10"/>
      <c r="I354" s="11">
        <v>3634.94</v>
      </c>
      <c r="J354" s="11">
        <v>3634.94</v>
      </c>
      <c r="K354" s="12">
        <v>50653</v>
      </c>
      <c r="L354" s="12">
        <v>1713</v>
      </c>
      <c r="M354" s="15">
        <f>'Messy Data'!$L354/'Messy Data'!$K354</f>
        <v>3.3818332576550252E-2</v>
      </c>
      <c r="N354" s="11">
        <v>153</v>
      </c>
      <c r="O354" s="11">
        <v>17758.36</v>
      </c>
      <c r="P354" s="13">
        <f>'Messy Data'!$O354/'Messy Data'!$J354</f>
        <v>4.8854616582392003</v>
      </c>
      <c r="Q354" s="11">
        <f>'Messy Data'!$J354/'Messy Data'!$N354</f>
        <v>23.757777777777779</v>
      </c>
      <c r="R354" s="10" t="s">
        <v>50</v>
      </c>
    </row>
    <row r="355" spans="1:18" x14ac:dyDescent="0.25">
      <c r="A355" s="8" t="s">
        <v>442</v>
      </c>
      <c r="B355" s="9">
        <v>46132</v>
      </c>
      <c r="C355" s="10" t="s">
        <v>78</v>
      </c>
      <c r="D355" s="10" t="s">
        <v>79</v>
      </c>
      <c r="E355" s="10" t="s">
        <v>47</v>
      </c>
      <c r="F355" s="10" t="s">
        <v>81</v>
      </c>
      <c r="G355" s="10" t="s">
        <v>66</v>
      </c>
      <c r="H355" s="10"/>
      <c r="I355" s="11">
        <v>1093.69</v>
      </c>
      <c r="J355" s="11">
        <v>1093.69</v>
      </c>
      <c r="K355" s="12">
        <v>92629</v>
      </c>
      <c r="L355" s="12">
        <v>3794</v>
      </c>
      <c r="M355" s="15">
        <f>'Messy Data'!$L355/'Messy Data'!$K355</f>
        <v>4.0959094883891656E-2</v>
      </c>
      <c r="N355" s="11">
        <v>157</v>
      </c>
      <c r="O355" s="11">
        <v>14979.42</v>
      </c>
      <c r="P355" s="13">
        <f>'Messy Data'!$O355/'Messy Data'!$J355</f>
        <v>13.696221049840448</v>
      </c>
      <c r="Q355" s="11">
        <f>'Messy Data'!$J355/'Messy Data'!$N355</f>
        <v>6.9661783439490446</v>
      </c>
      <c r="R355" s="10" t="s">
        <v>50</v>
      </c>
    </row>
    <row r="356" spans="1:18" x14ac:dyDescent="0.25">
      <c r="A356" s="8" t="s">
        <v>443</v>
      </c>
      <c r="B356" s="9">
        <v>46132</v>
      </c>
      <c r="C356" s="10" t="s">
        <v>45</v>
      </c>
      <c r="D356" s="10" t="s">
        <v>53</v>
      </c>
      <c r="E356" s="10" t="s">
        <v>39</v>
      </c>
      <c r="F356" s="10" t="s">
        <v>59</v>
      </c>
      <c r="G356" s="10" t="s">
        <v>75</v>
      </c>
      <c r="H356" s="10"/>
      <c r="I356" s="11">
        <v>1653</v>
      </c>
      <c r="J356" s="11">
        <v>525</v>
      </c>
      <c r="K356" s="12">
        <v>52700</v>
      </c>
      <c r="L356" s="12">
        <v>2625</v>
      </c>
      <c r="M356" s="15">
        <f>'Messy Data'!$L356/'Messy Data'!$K356</f>
        <v>4.981024667931689E-2</v>
      </c>
      <c r="N356" s="11">
        <v>39</v>
      </c>
      <c r="O356" s="11">
        <v>6380.32</v>
      </c>
      <c r="P356" s="13">
        <f>'Messy Data'!$O356/'Messy Data'!$J356</f>
        <v>12.152990476190476</v>
      </c>
      <c r="Q356" s="11">
        <f>'Messy Data'!$J356/'Messy Data'!$N356</f>
        <v>13.461538461538462</v>
      </c>
      <c r="R356" s="10" t="s">
        <v>50</v>
      </c>
    </row>
    <row r="357" spans="1:18" x14ac:dyDescent="0.25">
      <c r="A357" s="8" t="s">
        <v>444</v>
      </c>
      <c r="B357" s="9">
        <v>46133</v>
      </c>
      <c r="C357" s="10" t="s">
        <v>78</v>
      </c>
      <c r="D357" s="10" t="s">
        <v>53</v>
      </c>
      <c r="E357" s="10" t="s">
        <v>39</v>
      </c>
      <c r="F357" s="10" t="s">
        <v>59</v>
      </c>
      <c r="G357" s="10" t="s">
        <v>75</v>
      </c>
      <c r="H357" s="10"/>
      <c r="I357" s="11">
        <v>2881.09</v>
      </c>
      <c r="J357" s="11">
        <v>2881.09</v>
      </c>
      <c r="K357" s="12">
        <v>145523</v>
      </c>
      <c r="L357" s="12">
        <v>3742</v>
      </c>
      <c r="M357" s="15">
        <f>'Messy Data'!$L357/'Messy Data'!$K357</f>
        <v>2.571414827896621E-2</v>
      </c>
      <c r="N357" s="11">
        <v>95</v>
      </c>
      <c r="O357" s="11">
        <v>5419.52</v>
      </c>
      <c r="P357" s="13">
        <f>'Messy Data'!$O357/'Messy Data'!$J357</f>
        <v>1.8810658466066663</v>
      </c>
      <c r="Q357" s="11">
        <f>'Messy Data'!$J357/'Messy Data'!$N357</f>
        <v>30.327263157894738</v>
      </c>
      <c r="R357" s="10" t="s">
        <v>67</v>
      </c>
    </row>
    <row r="358" spans="1:18" x14ac:dyDescent="0.25">
      <c r="A358" s="8" t="s">
        <v>445</v>
      </c>
      <c r="B358" s="9">
        <v>46133</v>
      </c>
      <c r="C358" s="10" t="s">
        <v>104</v>
      </c>
      <c r="D358" s="10" t="s">
        <v>214</v>
      </c>
      <c r="E358" s="10" t="s">
        <v>47</v>
      </c>
      <c r="F358" s="10" t="s">
        <v>48</v>
      </c>
      <c r="G358" s="10" t="s">
        <v>49</v>
      </c>
      <c r="H358" s="10"/>
      <c r="I358" s="11">
        <v>3977.02</v>
      </c>
      <c r="J358" s="11">
        <v>2216.25</v>
      </c>
      <c r="K358" s="12">
        <v>14362</v>
      </c>
      <c r="L358" s="12">
        <v>225</v>
      </c>
      <c r="M358" s="15">
        <f>'Messy Data'!$L358/'Messy Data'!$K358</f>
        <v>1.5666341735134381E-2</v>
      </c>
      <c r="N358" s="11">
        <v>10</v>
      </c>
      <c r="O358" s="11">
        <v>3534.58</v>
      </c>
      <c r="P358" s="13">
        <f>'Messy Data'!$O358/'Messy Data'!$J358</f>
        <v>1.594847151720248</v>
      </c>
      <c r="Q358" s="11">
        <f>'Messy Data'!$J358/'Messy Data'!$N358</f>
        <v>221.625</v>
      </c>
      <c r="R358" s="10" t="s">
        <v>50</v>
      </c>
    </row>
    <row r="359" spans="1:18" x14ac:dyDescent="0.25">
      <c r="A359" s="8" t="s">
        <v>446</v>
      </c>
      <c r="B359" s="9">
        <v>46134</v>
      </c>
      <c r="C359" s="10" t="s">
        <v>63</v>
      </c>
      <c r="D359" s="10" t="s">
        <v>84</v>
      </c>
      <c r="E359" s="10" t="s">
        <v>58</v>
      </c>
      <c r="F359" s="10" t="s">
        <v>54</v>
      </c>
      <c r="G359" s="10" t="s">
        <v>49</v>
      </c>
      <c r="H359" s="10"/>
      <c r="I359" s="11">
        <v>4641.3500000000004</v>
      </c>
      <c r="J359" s="11">
        <v>4641.3500000000004</v>
      </c>
      <c r="K359" s="12">
        <v>133472</v>
      </c>
      <c r="L359" s="12">
        <v>3152</v>
      </c>
      <c r="M359" s="15">
        <f>'Messy Data'!$L359/'Messy Data'!$K359</f>
        <v>2.3615439942459841E-2</v>
      </c>
      <c r="N359" s="11">
        <v>207</v>
      </c>
      <c r="O359" s="11">
        <v>41070.699999999997</v>
      </c>
      <c r="P359" s="13">
        <f>'Messy Data'!$O359/'Messy Data'!$J359</f>
        <v>8.8488694022213359</v>
      </c>
      <c r="Q359" s="11">
        <f>'Messy Data'!$J359/'Messy Data'!$N359</f>
        <v>22.421980676328506</v>
      </c>
      <c r="R359" s="10" t="s">
        <v>50</v>
      </c>
    </row>
    <row r="360" spans="1:18" x14ac:dyDescent="0.25">
      <c r="A360" s="8" t="s">
        <v>447</v>
      </c>
      <c r="B360" s="9">
        <v>46134</v>
      </c>
      <c r="C360" s="10" t="s">
        <v>94</v>
      </c>
      <c r="D360" s="10" t="s">
        <v>108</v>
      </c>
      <c r="E360" s="10" t="s">
        <v>65</v>
      </c>
      <c r="F360" s="10" t="s">
        <v>81</v>
      </c>
      <c r="G360" s="10" t="s">
        <v>75</v>
      </c>
      <c r="H360" s="10"/>
      <c r="I360" s="11">
        <v>879.75</v>
      </c>
      <c r="J360" s="11">
        <v>879.75</v>
      </c>
      <c r="K360" s="12">
        <v>102606</v>
      </c>
      <c r="L360" s="12">
        <v>4390</v>
      </c>
      <c r="M360" s="15">
        <f>'Messy Data'!$L360/'Messy Data'!$K360</f>
        <v>4.2785022318382944E-2</v>
      </c>
      <c r="N360" s="11">
        <v>41</v>
      </c>
      <c r="O360" s="11">
        <v>3251.24</v>
      </c>
      <c r="P360" s="13">
        <f>'Messy Data'!$O360/'Messy Data'!$J360</f>
        <v>3.6956408070474565</v>
      </c>
      <c r="Q360" s="11">
        <f>'Messy Data'!$J360/'Messy Data'!$N360</f>
        <v>21.457317073170731</v>
      </c>
      <c r="R360" s="10" t="s">
        <v>56</v>
      </c>
    </row>
    <row r="361" spans="1:18" x14ac:dyDescent="0.25">
      <c r="A361" s="8" t="s">
        <v>448</v>
      </c>
      <c r="B361" s="9">
        <v>46134</v>
      </c>
      <c r="C361" s="10" t="s">
        <v>94</v>
      </c>
      <c r="D361" s="10" t="s">
        <v>110</v>
      </c>
      <c r="E361" s="10" t="s">
        <v>39</v>
      </c>
      <c r="F361" s="10" t="s">
        <v>54</v>
      </c>
      <c r="G361" s="10" t="s">
        <v>49</v>
      </c>
      <c r="H361" s="10"/>
      <c r="I361" s="11">
        <v>4918.3900000000003</v>
      </c>
      <c r="J361" s="11">
        <v>3872.2</v>
      </c>
      <c r="K361" s="12">
        <v>122526</v>
      </c>
      <c r="L361" s="12">
        <v>5095</v>
      </c>
      <c r="M361" s="15">
        <f>'Messy Data'!$L361/'Messy Data'!$K361</f>
        <v>4.1583010952777368E-2</v>
      </c>
      <c r="N361" s="11">
        <v>117</v>
      </c>
      <c r="O361" s="11">
        <v>7973.01</v>
      </c>
      <c r="P361" s="13">
        <f>'Messy Data'!$O361/'Messy Data'!$J361</f>
        <v>2.0590387893187336</v>
      </c>
      <c r="Q361" s="11">
        <f>'Messy Data'!$J361/'Messy Data'!$N361</f>
        <v>33.095726495726495</v>
      </c>
      <c r="R361" s="10" t="s">
        <v>50</v>
      </c>
    </row>
    <row r="362" spans="1:18" x14ac:dyDescent="0.25">
      <c r="A362" s="8" t="s">
        <v>449</v>
      </c>
      <c r="B362" s="9">
        <v>46134</v>
      </c>
      <c r="C362" s="10" t="s">
        <v>94</v>
      </c>
      <c r="D362" s="10" t="s">
        <v>84</v>
      </c>
      <c r="E362" s="10" t="s">
        <v>39</v>
      </c>
      <c r="F362" s="10" t="s">
        <v>48</v>
      </c>
      <c r="G362" s="10" t="s">
        <v>49</v>
      </c>
      <c r="H362" s="10"/>
      <c r="I362" s="11">
        <v>3271.31</v>
      </c>
      <c r="J362" s="11">
        <v>1651.63</v>
      </c>
      <c r="K362" s="12">
        <v>73151</v>
      </c>
      <c r="L362" s="12">
        <v>3841</v>
      </c>
      <c r="M362" s="15">
        <f>'Messy Data'!$L362/'Messy Data'!$K362</f>
        <v>5.2507826277152739E-2</v>
      </c>
      <c r="N362" s="11">
        <v>45</v>
      </c>
      <c r="O362" s="11">
        <v>2229.48</v>
      </c>
      <c r="P362" s="13">
        <f>'Messy Data'!$O362/'Messy Data'!$J362</f>
        <v>1.349866495522605</v>
      </c>
      <c r="Q362" s="11">
        <f>'Messy Data'!$J362/'Messy Data'!$N362</f>
        <v>36.702888888888893</v>
      </c>
      <c r="R362" s="10" t="s">
        <v>50</v>
      </c>
    </row>
    <row r="363" spans="1:18" x14ac:dyDescent="0.25">
      <c r="A363" s="8" t="s">
        <v>450</v>
      </c>
      <c r="B363" s="9">
        <v>46134</v>
      </c>
      <c r="C363" s="10" t="s">
        <v>52</v>
      </c>
      <c r="D363" s="10" t="s">
        <v>112</v>
      </c>
      <c r="E363" s="10" t="s">
        <v>58</v>
      </c>
      <c r="F363" s="10" t="s">
        <v>59</v>
      </c>
      <c r="G363" s="10" t="s">
        <v>55</v>
      </c>
      <c r="H363" s="10"/>
      <c r="I363" s="11">
        <v>1183.4100000000001</v>
      </c>
      <c r="J363" s="11">
        <v>113.04</v>
      </c>
      <c r="K363" s="12">
        <v>19765</v>
      </c>
      <c r="L363" s="12">
        <v>712</v>
      </c>
      <c r="M363" s="15">
        <f>'Messy Data'!$L363/'Messy Data'!$K363</f>
        <v>3.6023273463192514E-2</v>
      </c>
      <c r="N363" s="11">
        <v>68</v>
      </c>
      <c r="O363" s="11">
        <v>12677.54</v>
      </c>
      <c r="P363" s="13">
        <f>'Messy Data'!$O363/'Messy Data'!$J363</f>
        <v>112.15092002830856</v>
      </c>
      <c r="Q363" s="11">
        <f>'Messy Data'!$J363/'Messy Data'!$N363</f>
        <v>1.6623529411764706</v>
      </c>
      <c r="R363" s="10" t="s">
        <v>50</v>
      </c>
    </row>
    <row r="364" spans="1:18" x14ac:dyDescent="0.25">
      <c r="A364" s="8" t="s">
        <v>451</v>
      </c>
      <c r="B364" s="9">
        <v>46135</v>
      </c>
      <c r="C364" s="10" t="s">
        <v>78</v>
      </c>
      <c r="D364" s="10" t="s">
        <v>86</v>
      </c>
      <c r="E364" s="10" t="s">
        <v>47</v>
      </c>
      <c r="F364" s="10" t="s">
        <v>48</v>
      </c>
      <c r="G364" s="10" t="s">
        <v>69</v>
      </c>
      <c r="H364" s="10"/>
      <c r="I364" s="11">
        <v>4344.33</v>
      </c>
      <c r="J364" s="11">
        <v>171</v>
      </c>
      <c r="K364" s="12">
        <v>9842</v>
      </c>
      <c r="L364" s="12">
        <v>150</v>
      </c>
      <c r="M364" s="15">
        <f>'Messy Data'!$L364/'Messy Data'!$K364</f>
        <v>1.5240804714488925E-2</v>
      </c>
      <c r="N364" s="11">
        <v>1</v>
      </c>
      <c r="O364" s="11">
        <v>100.94</v>
      </c>
      <c r="P364" s="13">
        <f>'Messy Data'!$O364/'Messy Data'!$J364</f>
        <v>0.59029239766081865</v>
      </c>
      <c r="Q364" s="11">
        <f>'Messy Data'!$J364/'Messy Data'!$N364</f>
        <v>171</v>
      </c>
      <c r="R364" s="10" t="s">
        <v>50</v>
      </c>
    </row>
    <row r="365" spans="1:18" x14ac:dyDescent="0.25">
      <c r="A365" s="8" t="s">
        <v>452</v>
      </c>
      <c r="B365" s="9">
        <v>46135</v>
      </c>
      <c r="C365" s="10" t="s">
        <v>45</v>
      </c>
      <c r="D365" s="10" t="s">
        <v>137</v>
      </c>
      <c r="E365" s="10" t="s">
        <v>47</v>
      </c>
      <c r="F365" s="10" t="s">
        <v>59</v>
      </c>
      <c r="G365" s="10" t="s">
        <v>75</v>
      </c>
      <c r="H365" s="10"/>
      <c r="I365" s="11">
        <v>4345.54</v>
      </c>
      <c r="J365" s="11">
        <v>380.2</v>
      </c>
      <c r="K365" s="12">
        <v>80771</v>
      </c>
      <c r="L365" s="12">
        <v>3802</v>
      </c>
      <c r="M365" s="15">
        <f>'Messy Data'!$L365/'Messy Data'!$K365</f>
        <v>4.7071349865669611E-2</v>
      </c>
      <c r="N365" s="11">
        <v>22</v>
      </c>
      <c r="O365" s="11">
        <v>1581.99</v>
      </c>
      <c r="P365" s="13">
        <f>'Messy Data'!$O365/'Messy Data'!$J365</f>
        <v>4.1609416096791163</v>
      </c>
      <c r="Q365" s="11">
        <f>'Messy Data'!$J365/'Messy Data'!$N365</f>
        <v>17.281818181818181</v>
      </c>
      <c r="R365" s="10" t="s">
        <v>56</v>
      </c>
    </row>
    <row r="366" spans="1:18" x14ac:dyDescent="0.25">
      <c r="A366" s="8" t="s">
        <v>453</v>
      </c>
      <c r="B366" s="9">
        <v>46135</v>
      </c>
      <c r="C366" s="10" t="s">
        <v>52</v>
      </c>
      <c r="D366" s="10" t="s">
        <v>53</v>
      </c>
      <c r="E366" s="10" t="s">
        <v>65</v>
      </c>
      <c r="F366" s="10" t="s">
        <v>59</v>
      </c>
      <c r="G366" s="10" t="s">
        <v>75</v>
      </c>
      <c r="H366" s="10"/>
      <c r="I366" s="11">
        <v>4313.88</v>
      </c>
      <c r="J366" s="11">
        <v>225.98</v>
      </c>
      <c r="K366" s="12">
        <v>10270</v>
      </c>
      <c r="L366" s="12">
        <v>226</v>
      </c>
      <c r="M366" s="15">
        <f>'Messy Data'!$L366/'Messy Data'!$K366</f>
        <v>2.2005842259006817E-2</v>
      </c>
      <c r="N366" s="11">
        <v>13</v>
      </c>
      <c r="O366" s="11">
        <v>1791.97</v>
      </c>
      <c r="P366" s="13">
        <f>'Messy Data'!$O366/'Messy Data'!$J366</f>
        <v>7.9297725462430311</v>
      </c>
      <c r="Q366" s="11">
        <f>'Messy Data'!$J366/'Messy Data'!$N366</f>
        <v>17.383076923076921</v>
      </c>
      <c r="R366" s="10" t="s">
        <v>56</v>
      </c>
    </row>
    <row r="367" spans="1:18" x14ac:dyDescent="0.25">
      <c r="A367" s="8" t="s">
        <v>454</v>
      </c>
      <c r="B367" s="9">
        <v>46136</v>
      </c>
      <c r="C367" s="10" t="s">
        <v>63</v>
      </c>
      <c r="D367" s="10" t="s">
        <v>53</v>
      </c>
      <c r="E367" s="10" t="s">
        <v>39</v>
      </c>
      <c r="F367" s="10" t="s">
        <v>54</v>
      </c>
      <c r="G367" s="10" t="s">
        <v>55</v>
      </c>
      <c r="H367" s="10"/>
      <c r="I367" s="11">
        <v>3868.56</v>
      </c>
      <c r="J367" s="11">
        <v>3868.56</v>
      </c>
      <c r="K367" s="12">
        <v>96388</v>
      </c>
      <c r="L367" s="12">
        <v>4179</v>
      </c>
      <c r="M367" s="15">
        <f>'Messy Data'!$L367/'Messy Data'!$K367</f>
        <v>4.335601942150475E-2</v>
      </c>
      <c r="N367" s="11">
        <v>162</v>
      </c>
      <c r="O367" s="11">
        <v>38321.11</v>
      </c>
      <c r="P367" s="13">
        <f>'Messy Data'!$O367/'Messy Data'!$J367</f>
        <v>9.9057814794135286</v>
      </c>
      <c r="Q367" s="11">
        <f>'Messy Data'!$J367/'Messy Data'!$N367</f>
        <v>23.88</v>
      </c>
      <c r="R367" s="10" t="s">
        <v>56</v>
      </c>
    </row>
    <row r="368" spans="1:18" x14ac:dyDescent="0.25">
      <c r="A368" s="8" t="s">
        <v>455</v>
      </c>
      <c r="B368" s="9">
        <v>46136</v>
      </c>
      <c r="C368" s="10" t="s">
        <v>78</v>
      </c>
      <c r="D368" s="10" t="s">
        <v>90</v>
      </c>
      <c r="E368" s="10" t="s">
        <v>65</v>
      </c>
      <c r="F368" s="10" t="s">
        <v>48</v>
      </c>
      <c r="G368" s="10" t="s">
        <v>69</v>
      </c>
      <c r="H368" s="10"/>
      <c r="I368" s="11">
        <v>1495.6</v>
      </c>
      <c r="J368" s="11">
        <v>998.2</v>
      </c>
      <c r="K368" s="12">
        <v>60409</v>
      </c>
      <c r="L368" s="12">
        <v>713</v>
      </c>
      <c r="M368" s="15">
        <f>'Messy Data'!$L368/'Messy Data'!$K368</f>
        <v>1.1802877054743498E-2</v>
      </c>
      <c r="N368" s="11">
        <v>11</v>
      </c>
      <c r="O368" s="11">
        <v>1422.86</v>
      </c>
      <c r="P368" s="13">
        <f>'Messy Data'!$O368/'Messy Data'!$J368</f>
        <v>1.4254257663794829</v>
      </c>
      <c r="Q368" s="11">
        <f>'Messy Data'!$J368/'Messy Data'!$N368</f>
        <v>90.74545454545455</v>
      </c>
      <c r="R368" s="10" t="s">
        <v>50</v>
      </c>
    </row>
    <row r="369" spans="1:18" x14ac:dyDescent="0.25">
      <c r="A369" s="8" t="s">
        <v>456</v>
      </c>
      <c r="B369" s="9">
        <v>46136</v>
      </c>
      <c r="C369" s="10" t="s">
        <v>94</v>
      </c>
      <c r="D369" s="10" t="s">
        <v>53</v>
      </c>
      <c r="E369" s="10" t="s">
        <v>58</v>
      </c>
      <c r="F369" s="10" t="s">
        <v>59</v>
      </c>
      <c r="G369" s="10" t="s">
        <v>69</v>
      </c>
      <c r="H369" s="10"/>
      <c r="I369" s="11">
        <v>4764.08</v>
      </c>
      <c r="J369" s="11">
        <v>1706.44</v>
      </c>
      <c r="K369" s="12">
        <v>44464</v>
      </c>
      <c r="L369" s="12">
        <v>2306</v>
      </c>
      <c r="M369" s="15">
        <f>'Messy Data'!$L369/'Messy Data'!$K369</f>
        <v>5.1862180640518174E-2</v>
      </c>
      <c r="N369" s="11">
        <v>66</v>
      </c>
      <c r="O369" s="11">
        <v>4156.79</v>
      </c>
      <c r="P369" s="13">
        <f>'Messy Data'!$O369/'Messy Data'!$J369</f>
        <v>2.435942664260097</v>
      </c>
      <c r="Q369" s="11">
        <f>'Messy Data'!$J369/'Messy Data'!$N369</f>
        <v>25.855151515151515</v>
      </c>
      <c r="R369" s="10" t="s">
        <v>50</v>
      </c>
    </row>
    <row r="370" spans="1:18" x14ac:dyDescent="0.25">
      <c r="A370" s="8" t="s">
        <v>457</v>
      </c>
      <c r="B370" s="9">
        <v>46136</v>
      </c>
      <c r="C370" s="10" t="s">
        <v>52</v>
      </c>
      <c r="D370" s="10" t="s">
        <v>143</v>
      </c>
      <c r="E370" s="10" t="s">
        <v>65</v>
      </c>
      <c r="F370" s="10" t="s">
        <v>54</v>
      </c>
      <c r="G370" s="10" t="s">
        <v>55</v>
      </c>
      <c r="H370" s="10"/>
      <c r="I370" s="11">
        <v>1035.33</v>
      </c>
      <c r="J370" s="11">
        <v>247.02</v>
      </c>
      <c r="K370" s="12">
        <v>25403</v>
      </c>
      <c r="L370" s="12">
        <v>398</v>
      </c>
      <c r="M370" s="15">
        <f>'Messy Data'!$L370/'Messy Data'!$K370</f>
        <v>1.5667440853442505E-2</v>
      </c>
      <c r="N370" s="11">
        <v>25</v>
      </c>
      <c r="O370" s="11">
        <v>2703.37</v>
      </c>
      <c r="P370" s="13">
        <f>'Messy Data'!$O370/'Messy Data'!$J370</f>
        <v>10.943931665452189</v>
      </c>
      <c r="Q370" s="11">
        <f>'Messy Data'!$J370/'Messy Data'!$N370</f>
        <v>9.8808000000000007</v>
      </c>
      <c r="R370" s="10" t="s">
        <v>50</v>
      </c>
    </row>
    <row r="371" spans="1:18" x14ac:dyDescent="0.25">
      <c r="A371" s="8" t="s">
        <v>458</v>
      </c>
      <c r="B371" s="9">
        <v>46137</v>
      </c>
      <c r="C371" s="10" t="s">
        <v>63</v>
      </c>
      <c r="D371" s="10" t="s">
        <v>92</v>
      </c>
      <c r="E371" s="10" t="s">
        <v>39</v>
      </c>
      <c r="F371" s="10" t="s">
        <v>59</v>
      </c>
      <c r="G371" s="10" t="s">
        <v>75</v>
      </c>
      <c r="H371" s="10"/>
      <c r="I371" s="11">
        <v>4436.1099999999997</v>
      </c>
      <c r="J371" s="11">
        <v>2299.5700000000002</v>
      </c>
      <c r="K371" s="12">
        <v>72164</v>
      </c>
      <c r="L371" s="12">
        <v>637</v>
      </c>
      <c r="M371" s="15">
        <f>'Messy Data'!$L371/'Messy Data'!$K371</f>
        <v>8.8271160135247485E-3</v>
      </c>
      <c r="N371" s="11">
        <v>30</v>
      </c>
      <c r="O371" s="11">
        <v>5892.52</v>
      </c>
      <c r="P371" s="13">
        <f>'Messy Data'!$O371/'Messy Data'!$J371</f>
        <v>2.5624442830616161</v>
      </c>
      <c r="Q371" s="11">
        <f>'Messy Data'!$J371/'Messy Data'!$N371</f>
        <v>76.652333333333345</v>
      </c>
      <c r="R371" s="10" t="s">
        <v>50</v>
      </c>
    </row>
    <row r="372" spans="1:18" x14ac:dyDescent="0.25">
      <c r="A372" s="8" t="s">
        <v>459</v>
      </c>
      <c r="B372" s="9">
        <v>46137</v>
      </c>
      <c r="C372" s="10" t="s">
        <v>94</v>
      </c>
      <c r="D372" s="10" t="s">
        <v>95</v>
      </c>
      <c r="E372" s="10" t="s">
        <v>58</v>
      </c>
      <c r="F372" s="10" t="s">
        <v>87</v>
      </c>
      <c r="G372" s="10" t="s">
        <v>75</v>
      </c>
      <c r="H372" s="10"/>
      <c r="I372" s="11">
        <v>1300.45</v>
      </c>
      <c r="J372" s="11">
        <v>609.6</v>
      </c>
      <c r="K372" s="12">
        <v>43384</v>
      </c>
      <c r="L372" s="12">
        <v>762</v>
      </c>
      <c r="M372" s="15">
        <f>'Messy Data'!$L372/'Messy Data'!$K372</f>
        <v>1.7564078923105294E-2</v>
      </c>
      <c r="N372" s="11">
        <v>7</v>
      </c>
      <c r="O372" s="11">
        <v>396.32</v>
      </c>
      <c r="P372" s="13">
        <f>'Messy Data'!$O372/'Messy Data'!$J372</f>
        <v>0.6501312335958005</v>
      </c>
      <c r="Q372" s="11">
        <f>'Messy Data'!$J372/'Messy Data'!$N372</f>
        <v>87.085714285714289</v>
      </c>
      <c r="R372" s="10" t="s">
        <v>67</v>
      </c>
    </row>
    <row r="373" spans="1:18" x14ac:dyDescent="0.25">
      <c r="A373" s="8" t="s">
        <v>460</v>
      </c>
      <c r="B373" s="9">
        <v>46137</v>
      </c>
      <c r="C373" s="10" t="s">
        <v>104</v>
      </c>
      <c r="D373" s="10" t="s">
        <v>147</v>
      </c>
      <c r="E373" s="10" t="s">
        <v>65</v>
      </c>
      <c r="F373" s="10" t="s">
        <v>87</v>
      </c>
      <c r="G373" s="10" t="s">
        <v>69</v>
      </c>
      <c r="H373" s="10"/>
      <c r="I373" s="11">
        <v>4814.42</v>
      </c>
      <c r="J373" s="11">
        <v>4814.42</v>
      </c>
      <c r="K373" s="12">
        <v>60026</v>
      </c>
      <c r="L373" s="12">
        <v>2646</v>
      </c>
      <c r="M373" s="15">
        <f>'Messy Data'!$L373/'Messy Data'!$K373</f>
        <v>4.4080898277413121E-2</v>
      </c>
      <c r="N373" s="11">
        <v>89</v>
      </c>
      <c r="O373" s="11">
        <v>34783.879999999997</v>
      </c>
      <c r="P373" s="13">
        <f>'Messy Data'!$O373/'Messy Data'!$J373</f>
        <v>7.2249367525060126</v>
      </c>
      <c r="Q373" s="11">
        <f>'Messy Data'!$J373/'Messy Data'!$N373</f>
        <v>54.094606741573031</v>
      </c>
      <c r="R373" s="10" t="s">
        <v>50</v>
      </c>
    </row>
    <row r="374" spans="1:18" x14ac:dyDescent="0.25">
      <c r="A374" s="8" t="s">
        <v>461</v>
      </c>
      <c r="B374" s="9">
        <v>46138</v>
      </c>
      <c r="C374" s="10" t="s">
        <v>63</v>
      </c>
      <c r="D374" s="10" t="s">
        <v>202</v>
      </c>
      <c r="E374" s="10" t="s">
        <v>72</v>
      </c>
      <c r="F374" s="10" t="s">
        <v>87</v>
      </c>
      <c r="G374" s="10" t="s">
        <v>49</v>
      </c>
      <c r="H374" s="10"/>
      <c r="I374" s="11">
        <v>2238.35</v>
      </c>
      <c r="J374" s="11">
        <v>2238.35</v>
      </c>
      <c r="K374" s="12">
        <v>47885</v>
      </c>
      <c r="L374" s="12">
        <v>1829</v>
      </c>
      <c r="M374" s="15">
        <f>'Messy Data'!$L374/'Messy Data'!$K374</f>
        <v>3.8195677143155478E-2</v>
      </c>
      <c r="N374" s="11">
        <v>116</v>
      </c>
      <c r="O374" s="11">
        <v>23645.8</v>
      </c>
      <c r="P374" s="13">
        <f>'Messy Data'!$O374/'Messy Data'!$J374</f>
        <v>10.563942189559274</v>
      </c>
      <c r="Q374" s="11">
        <f>'Messy Data'!$J374/'Messy Data'!$N374</f>
        <v>19.296120689655172</v>
      </c>
      <c r="R374" s="10" t="s">
        <v>50</v>
      </c>
    </row>
    <row r="375" spans="1:18" x14ac:dyDescent="0.25">
      <c r="A375" s="8" t="s">
        <v>462</v>
      </c>
      <c r="B375" s="9">
        <v>46138</v>
      </c>
      <c r="C375" s="10" t="s">
        <v>78</v>
      </c>
      <c r="D375" s="10" t="s">
        <v>121</v>
      </c>
      <c r="E375" s="10" t="s">
        <v>39</v>
      </c>
      <c r="F375" s="10" t="s">
        <v>59</v>
      </c>
      <c r="G375" s="10" t="s">
        <v>69</v>
      </c>
      <c r="H375" s="10"/>
      <c r="I375" s="11">
        <v>2911.74</v>
      </c>
      <c r="J375" s="11">
        <v>955.36</v>
      </c>
      <c r="K375" s="12">
        <v>70487</v>
      </c>
      <c r="L375" s="12">
        <v>1706</v>
      </c>
      <c r="M375" s="15">
        <f>'Messy Data'!$L375/'Messy Data'!$K375</f>
        <v>2.420304453303446E-2</v>
      </c>
      <c r="N375" s="11">
        <v>77</v>
      </c>
      <c r="O375" s="11">
        <v>6761.52</v>
      </c>
      <c r="P375" s="13">
        <f>'Messy Data'!$O375/'Messy Data'!$J375</f>
        <v>7.0774577122760007</v>
      </c>
      <c r="Q375" s="11">
        <f>'Messy Data'!$J375/'Messy Data'!$N375</f>
        <v>12.407272727272728</v>
      </c>
      <c r="R375" s="10" t="s">
        <v>67</v>
      </c>
    </row>
    <row r="376" spans="1:18" x14ac:dyDescent="0.25">
      <c r="A376" s="8" t="s">
        <v>463</v>
      </c>
      <c r="B376" s="9">
        <v>46138</v>
      </c>
      <c r="C376" s="10" t="s">
        <v>45</v>
      </c>
      <c r="D376" s="10" t="s">
        <v>71</v>
      </c>
      <c r="E376" s="10" t="s">
        <v>58</v>
      </c>
      <c r="F376" s="10" t="s">
        <v>59</v>
      </c>
      <c r="G376" s="10" t="s">
        <v>69</v>
      </c>
      <c r="H376" s="10"/>
      <c r="I376" s="11">
        <v>1613.36</v>
      </c>
      <c r="J376" s="11">
        <v>521.82000000000005</v>
      </c>
      <c r="K376" s="12">
        <v>81913</v>
      </c>
      <c r="L376" s="12">
        <v>2899</v>
      </c>
      <c r="M376" s="15">
        <f>'Messy Data'!$L376/'Messy Data'!$K376</f>
        <v>3.5391207744802415E-2</v>
      </c>
      <c r="N376" s="11">
        <v>25</v>
      </c>
      <c r="O376" s="11">
        <v>4328.41</v>
      </c>
      <c r="P376" s="13">
        <f>'Messy Data'!$O376/'Messy Data'!$J376</f>
        <v>8.2948334674792061</v>
      </c>
      <c r="Q376" s="11">
        <f>'Messy Data'!$J376/'Messy Data'!$N376</f>
        <v>20.872800000000002</v>
      </c>
      <c r="R376" s="10" t="s">
        <v>50</v>
      </c>
    </row>
    <row r="377" spans="1:18" x14ac:dyDescent="0.25">
      <c r="A377" s="8" t="s">
        <v>464</v>
      </c>
      <c r="B377" s="9">
        <v>46138</v>
      </c>
      <c r="C377" s="10" t="s">
        <v>45</v>
      </c>
      <c r="D377" s="10" t="s">
        <v>46</v>
      </c>
      <c r="E377" s="10" t="s">
        <v>47</v>
      </c>
      <c r="F377" s="10" t="s">
        <v>54</v>
      </c>
      <c r="G377" s="10" t="s">
        <v>69</v>
      </c>
      <c r="H377" s="10"/>
      <c r="I377" s="11">
        <v>1097.6400000000001</v>
      </c>
      <c r="J377" s="11">
        <v>577.08000000000004</v>
      </c>
      <c r="K377" s="12">
        <v>112090</v>
      </c>
      <c r="L377" s="12">
        <v>4809</v>
      </c>
      <c r="M377" s="15">
        <f>'Messy Data'!$L377/'Messy Data'!$K377</f>
        <v>4.2903024355428671E-2</v>
      </c>
      <c r="N377" s="11">
        <v>52</v>
      </c>
      <c r="O377" s="11">
        <v>8219.06</v>
      </c>
      <c r="P377" s="13">
        <f>'Messy Data'!$O377/'Messy Data'!$J377</f>
        <v>14.242496707562207</v>
      </c>
      <c r="Q377" s="11">
        <f>'Messy Data'!$J377/'Messy Data'!$N377</f>
        <v>11.097692307692309</v>
      </c>
      <c r="R377" s="10" t="s">
        <v>56</v>
      </c>
    </row>
    <row r="378" spans="1:18" x14ac:dyDescent="0.25">
      <c r="A378" s="8" t="s">
        <v>465</v>
      </c>
      <c r="B378" s="9">
        <v>46138</v>
      </c>
      <c r="C378" s="10" t="s">
        <v>52</v>
      </c>
      <c r="D378" s="10" t="s">
        <v>237</v>
      </c>
      <c r="E378" s="10" t="s">
        <v>65</v>
      </c>
      <c r="F378" s="10" t="s">
        <v>87</v>
      </c>
      <c r="G378" s="10" t="s">
        <v>66</v>
      </c>
      <c r="H378" s="10"/>
      <c r="I378" s="11">
        <v>1068.75</v>
      </c>
      <c r="J378" s="11">
        <v>285.55</v>
      </c>
      <c r="K378" s="12">
        <v>29050</v>
      </c>
      <c r="L378" s="12">
        <v>677</v>
      </c>
      <c r="M378" s="15">
        <f>'Messy Data'!$L378/'Messy Data'!$K378</f>
        <v>2.3304647160068848E-2</v>
      </c>
      <c r="N378" s="11">
        <v>111</v>
      </c>
      <c r="O378" s="11">
        <v>16903.830000000002</v>
      </c>
      <c r="P378" s="13">
        <f>'Messy Data'!$O378/'Messy Data'!$J378</f>
        <v>59.197443530029773</v>
      </c>
      <c r="Q378" s="11">
        <f>'Messy Data'!$J378/'Messy Data'!$N378</f>
        <v>2.5725225225225228</v>
      </c>
      <c r="R378" s="10" t="s">
        <v>56</v>
      </c>
    </row>
    <row r="379" spans="1:18" x14ac:dyDescent="0.25">
      <c r="A379" s="8" t="s">
        <v>466</v>
      </c>
      <c r="B379" s="9">
        <v>46138</v>
      </c>
      <c r="C379" s="10" t="s">
        <v>104</v>
      </c>
      <c r="D379" s="10" t="s">
        <v>179</v>
      </c>
      <c r="E379" s="10" t="s">
        <v>72</v>
      </c>
      <c r="F379" s="10" t="s">
        <v>59</v>
      </c>
      <c r="G379" s="10" t="s">
        <v>66</v>
      </c>
      <c r="H379" s="10"/>
      <c r="I379" s="11">
        <v>2484.41</v>
      </c>
      <c r="J379" s="11">
        <v>2484.41</v>
      </c>
      <c r="K379" s="12">
        <v>70739</v>
      </c>
      <c r="L379" s="12">
        <v>1355</v>
      </c>
      <c r="M379" s="15">
        <f>'Messy Data'!$L379/'Messy Data'!$K379</f>
        <v>1.9154921613254359E-2</v>
      </c>
      <c r="N379" s="11">
        <v>49</v>
      </c>
      <c r="O379" s="11">
        <v>24423.53</v>
      </c>
      <c r="P379" s="13">
        <f>'Messy Data'!$O379/'Messy Data'!$J379</f>
        <v>9.8307163471407701</v>
      </c>
      <c r="Q379" s="11">
        <f>'Messy Data'!$J379/'Messy Data'!$N379</f>
        <v>50.702244897959183</v>
      </c>
      <c r="R379" s="10" t="s">
        <v>50</v>
      </c>
    </row>
    <row r="380" spans="1:18" x14ac:dyDescent="0.25">
      <c r="A380" s="8" t="s">
        <v>467</v>
      </c>
      <c r="B380" s="9">
        <v>46139</v>
      </c>
      <c r="C380" s="10" t="s">
        <v>63</v>
      </c>
      <c r="D380" s="10" t="s">
        <v>64</v>
      </c>
      <c r="E380" s="10" t="s">
        <v>39</v>
      </c>
      <c r="F380" s="10" t="s">
        <v>81</v>
      </c>
      <c r="G380" s="10" t="s">
        <v>55</v>
      </c>
      <c r="H380" s="10"/>
      <c r="I380" s="11">
        <v>2286.61</v>
      </c>
      <c r="J380" s="11">
        <v>2286.61</v>
      </c>
      <c r="K380" s="12">
        <v>12527</v>
      </c>
      <c r="L380" s="12">
        <v>639</v>
      </c>
      <c r="M380" s="15">
        <f>'Messy Data'!$L380/'Messy Data'!$K380</f>
        <v>5.1009818791410554E-2</v>
      </c>
      <c r="N380" s="11">
        <v>24</v>
      </c>
      <c r="O380" s="11">
        <v>5809.74</v>
      </c>
      <c r="P380" s="13">
        <f>'Messy Data'!$O380/'Messy Data'!$J380</f>
        <v>2.5407655874854038</v>
      </c>
      <c r="Q380" s="11">
        <f>'Messy Data'!$J380/'Messy Data'!$N380</f>
        <v>95.275416666666672</v>
      </c>
      <c r="R380" s="10" t="s">
        <v>50</v>
      </c>
    </row>
    <row r="381" spans="1:18" x14ac:dyDescent="0.25">
      <c r="A381" s="8" t="s">
        <v>468</v>
      </c>
      <c r="B381" s="9">
        <v>46139</v>
      </c>
      <c r="C381" s="10" t="s">
        <v>78</v>
      </c>
      <c r="D381" s="10" t="s">
        <v>79</v>
      </c>
      <c r="E381" s="10" t="s">
        <v>39</v>
      </c>
      <c r="F381" s="10" t="s">
        <v>81</v>
      </c>
      <c r="G381" s="10" t="s">
        <v>69</v>
      </c>
      <c r="H381" s="10"/>
      <c r="I381" s="11">
        <v>1423.95</v>
      </c>
      <c r="J381" s="11">
        <v>1423.95</v>
      </c>
      <c r="K381" s="12">
        <v>92025</v>
      </c>
      <c r="L381" s="12">
        <v>1007</v>
      </c>
      <c r="M381" s="15">
        <f>'Messy Data'!$L381/'Messy Data'!$K381</f>
        <v>1.0942678619940234E-2</v>
      </c>
      <c r="N381" s="11">
        <v>47</v>
      </c>
      <c r="O381" s="11">
        <v>6813.22</v>
      </c>
      <c r="P381" s="13">
        <f>'Messy Data'!$O381/'Messy Data'!$J381</f>
        <v>4.7847326099933287</v>
      </c>
      <c r="Q381" s="11">
        <f>'Messy Data'!$J381/'Messy Data'!$N381</f>
        <v>30.2968085106383</v>
      </c>
      <c r="R381" s="10" t="s">
        <v>50</v>
      </c>
    </row>
    <row r="382" spans="1:18" x14ac:dyDescent="0.25">
      <c r="A382" s="8" t="s">
        <v>469</v>
      </c>
      <c r="B382" s="9">
        <v>46139</v>
      </c>
      <c r="C382" s="10" t="s">
        <v>45</v>
      </c>
      <c r="D382" s="10" t="s">
        <v>53</v>
      </c>
      <c r="E382" s="10" t="s">
        <v>39</v>
      </c>
      <c r="F382" s="10" t="s">
        <v>59</v>
      </c>
      <c r="G382" s="10" t="s">
        <v>66</v>
      </c>
      <c r="H382" s="10"/>
      <c r="I382" s="11">
        <v>3501.52</v>
      </c>
      <c r="J382" s="11">
        <v>192.92</v>
      </c>
      <c r="K382" s="12">
        <v>23116</v>
      </c>
      <c r="L382" s="12">
        <v>689</v>
      </c>
      <c r="M382" s="15">
        <f>'Messy Data'!$L382/'Messy Data'!$K382</f>
        <v>2.9806194843398512E-2</v>
      </c>
      <c r="N382" s="11">
        <v>8</v>
      </c>
      <c r="O382" s="11">
        <v>660.65</v>
      </c>
      <c r="P382" s="13">
        <f>'Messy Data'!$O382/'Messy Data'!$J382</f>
        <v>3.4244764669292973</v>
      </c>
      <c r="Q382" s="11">
        <f>'Messy Data'!$J382/'Messy Data'!$N382</f>
        <v>24.114999999999998</v>
      </c>
      <c r="R382" s="10" t="s">
        <v>67</v>
      </c>
    </row>
    <row r="383" spans="1:18" x14ac:dyDescent="0.25">
      <c r="A383" s="8" t="s">
        <v>470</v>
      </c>
      <c r="B383" s="9">
        <v>46140</v>
      </c>
      <c r="C383" s="10" t="s">
        <v>104</v>
      </c>
      <c r="D383" s="10" t="s">
        <v>214</v>
      </c>
      <c r="E383" s="10" t="s">
        <v>58</v>
      </c>
      <c r="F383" s="10" t="s">
        <v>54</v>
      </c>
      <c r="G383" s="10" t="s">
        <v>69</v>
      </c>
      <c r="H383" s="10"/>
      <c r="I383" s="11">
        <v>2644.35</v>
      </c>
      <c r="J383" s="11">
        <v>2644.35</v>
      </c>
      <c r="K383" s="12">
        <v>12514</v>
      </c>
      <c r="L383" s="12">
        <v>396</v>
      </c>
      <c r="M383" s="15">
        <f>'Messy Data'!$L383/'Messy Data'!$K383</f>
        <v>3.1644558094933675E-2</v>
      </c>
      <c r="N383" s="11">
        <v>12</v>
      </c>
      <c r="O383" s="11">
        <v>2802.21</v>
      </c>
      <c r="P383" s="13">
        <f>'Messy Data'!$O383/'Messy Data'!$J383</f>
        <v>1.0596970900221228</v>
      </c>
      <c r="Q383" s="11">
        <f>'Messy Data'!$J383/'Messy Data'!$N383</f>
        <v>220.36249999999998</v>
      </c>
      <c r="R383" s="10" t="s">
        <v>50</v>
      </c>
    </row>
    <row r="384" spans="1:18" x14ac:dyDescent="0.25">
      <c r="A384" s="8" t="s">
        <v>471</v>
      </c>
      <c r="B384" s="9">
        <v>46141</v>
      </c>
      <c r="C384" s="10" t="s">
        <v>63</v>
      </c>
      <c r="D384" s="10" t="s">
        <v>84</v>
      </c>
      <c r="E384" s="10" t="s">
        <v>58</v>
      </c>
      <c r="F384" s="10" t="s">
        <v>81</v>
      </c>
      <c r="G384" s="10" t="s">
        <v>66</v>
      </c>
      <c r="H384" s="10"/>
      <c r="I384" s="11">
        <v>4339.7700000000004</v>
      </c>
      <c r="J384" s="11">
        <v>142.68</v>
      </c>
      <c r="K384" s="12">
        <v>9643</v>
      </c>
      <c r="L384" s="12">
        <v>58</v>
      </c>
      <c r="M384" s="15">
        <f>'Messy Data'!$L384/'Messy Data'!$K384</f>
        <v>6.0147257077672921E-3</v>
      </c>
      <c r="N384" s="11">
        <v>4</v>
      </c>
      <c r="O384" s="11">
        <v>468.29</v>
      </c>
      <c r="P384" s="13">
        <f>'Messy Data'!$O384/'Messy Data'!$J384</f>
        <v>3.2820998037566582</v>
      </c>
      <c r="Q384" s="11">
        <f>'Messy Data'!$J384/'Messy Data'!$N384</f>
        <v>35.67</v>
      </c>
      <c r="R384" s="10" t="s">
        <v>50</v>
      </c>
    </row>
    <row r="385" spans="1:18" x14ac:dyDescent="0.25">
      <c r="A385" s="8" t="s">
        <v>472</v>
      </c>
      <c r="B385" s="9">
        <v>46141</v>
      </c>
      <c r="C385" s="10" t="s">
        <v>94</v>
      </c>
      <c r="D385" s="10" t="s">
        <v>110</v>
      </c>
      <c r="E385" s="10" t="s">
        <v>47</v>
      </c>
      <c r="F385" s="10" t="s">
        <v>87</v>
      </c>
      <c r="G385" s="10" t="s">
        <v>75</v>
      </c>
      <c r="H385" s="10"/>
      <c r="I385" s="11">
        <v>2664.22</v>
      </c>
      <c r="J385" s="11">
        <v>1577.68</v>
      </c>
      <c r="K385" s="12">
        <v>74127</v>
      </c>
      <c r="L385" s="12">
        <v>2132</v>
      </c>
      <c r="M385" s="15">
        <f>'Messy Data'!$L385/'Messy Data'!$K385</f>
        <v>2.8761449944015E-2</v>
      </c>
      <c r="N385" s="11">
        <v>36</v>
      </c>
      <c r="O385" s="11">
        <v>2533.11</v>
      </c>
      <c r="P385" s="13">
        <f>'Messy Data'!$O385/'Messy Data'!$J385</f>
        <v>1.6055917549819989</v>
      </c>
      <c r="Q385" s="11">
        <f>'Messy Data'!$J385/'Messy Data'!$N385</f>
        <v>43.824444444444445</v>
      </c>
      <c r="R385" s="10" t="s">
        <v>50</v>
      </c>
    </row>
    <row r="386" spans="1:18" x14ac:dyDescent="0.25">
      <c r="A386" s="8" t="s">
        <v>473</v>
      </c>
      <c r="B386" s="9">
        <v>46141</v>
      </c>
      <c r="C386" s="10" t="s">
        <v>94</v>
      </c>
      <c r="D386" s="10" t="s">
        <v>84</v>
      </c>
      <c r="E386" s="10" t="s">
        <v>39</v>
      </c>
      <c r="F386" s="10" t="s">
        <v>81</v>
      </c>
      <c r="G386" s="10" t="s">
        <v>75</v>
      </c>
      <c r="H386" s="10"/>
      <c r="I386" s="11">
        <v>3119.26</v>
      </c>
      <c r="J386" s="11">
        <v>1652.48</v>
      </c>
      <c r="K386" s="12">
        <v>91985</v>
      </c>
      <c r="L386" s="12">
        <v>2582</v>
      </c>
      <c r="M386" s="15">
        <f>'Messy Data'!$L386/'Messy Data'!$K386</f>
        <v>2.8069793988150241E-2</v>
      </c>
      <c r="N386" s="11">
        <v>60</v>
      </c>
      <c r="O386" s="11">
        <v>5995.33</v>
      </c>
      <c r="P386" s="13">
        <f>'Messy Data'!$O386/'Messy Data'!$J386</f>
        <v>3.628080218822618</v>
      </c>
      <c r="Q386" s="11">
        <f>'Messy Data'!$J386/'Messy Data'!$N386</f>
        <v>27.541333333333334</v>
      </c>
      <c r="R386" s="10" t="s">
        <v>50</v>
      </c>
    </row>
    <row r="387" spans="1:18" x14ac:dyDescent="0.25">
      <c r="A387" s="8" t="s">
        <v>474</v>
      </c>
      <c r="B387" s="9">
        <v>46141</v>
      </c>
      <c r="C387" s="10" t="s">
        <v>52</v>
      </c>
      <c r="D387" s="10" t="s">
        <v>112</v>
      </c>
      <c r="E387" s="10" t="s">
        <v>65</v>
      </c>
      <c r="F387" s="10" t="s">
        <v>81</v>
      </c>
      <c r="G387" s="10" t="s">
        <v>55</v>
      </c>
      <c r="H387" s="10"/>
      <c r="I387" s="11">
        <v>4688.95</v>
      </c>
      <c r="J387" s="11">
        <v>146.36000000000001</v>
      </c>
      <c r="K387" s="12">
        <v>12663</v>
      </c>
      <c r="L387" s="12">
        <v>266</v>
      </c>
      <c r="M387" s="15">
        <f>'Messy Data'!$L387/'Messy Data'!$K387</f>
        <v>2.1006080707573246E-2</v>
      </c>
      <c r="N387" s="11">
        <v>16</v>
      </c>
      <c r="O387" s="11">
        <v>3327.39</v>
      </c>
      <c r="P387" s="13">
        <f>'Messy Data'!$O387/'Messy Data'!$J387</f>
        <v>22.734285323858973</v>
      </c>
      <c r="Q387" s="11">
        <f>'Messy Data'!$J387/'Messy Data'!$N387</f>
        <v>9.1475000000000009</v>
      </c>
      <c r="R387" s="10" t="s">
        <v>56</v>
      </c>
    </row>
    <row r="388" spans="1:18" x14ac:dyDescent="0.25">
      <c r="A388" s="8" t="s">
        <v>475</v>
      </c>
      <c r="B388" s="9">
        <v>46142</v>
      </c>
      <c r="C388" s="10" t="s">
        <v>78</v>
      </c>
      <c r="D388" s="10" t="s">
        <v>86</v>
      </c>
      <c r="E388" s="10" t="s">
        <v>47</v>
      </c>
      <c r="F388" s="10" t="s">
        <v>81</v>
      </c>
      <c r="G388" s="10" t="s">
        <v>69</v>
      </c>
      <c r="H388" s="10"/>
      <c r="I388" s="11">
        <v>1702.96</v>
      </c>
      <c r="J388" s="11">
        <v>1702.96</v>
      </c>
      <c r="K388" s="12">
        <v>98619</v>
      </c>
      <c r="L388" s="12">
        <v>4272</v>
      </c>
      <c r="M388" s="15">
        <f>'Messy Data'!$L388/'Messy Data'!$K388</f>
        <v>4.3318224682870443E-2</v>
      </c>
      <c r="N388" s="11">
        <v>142</v>
      </c>
      <c r="O388" s="11">
        <v>14925.49</v>
      </c>
      <c r="P388" s="13">
        <f>'Messy Data'!$O388/'Messy Data'!$J388</f>
        <v>8.7644395640531769</v>
      </c>
      <c r="Q388" s="11">
        <f>'Messy Data'!$J388/'Messy Data'!$N388</f>
        <v>11.992676056338029</v>
      </c>
      <c r="R388" s="10" t="s">
        <v>67</v>
      </c>
    </row>
    <row r="389" spans="1:18" x14ac:dyDescent="0.25">
      <c r="A389" s="8" t="s">
        <v>476</v>
      </c>
      <c r="B389" s="9">
        <v>46142</v>
      </c>
      <c r="C389" s="10" t="s">
        <v>45</v>
      </c>
      <c r="D389" s="10" t="s">
        <v>137</v>
      </c>
      <c r="E389" s="10" t="s">
        <v>58</v>
      </c>
      <c r="F389" s="10" t="s">
        <v>87</v>
      </c>
      <c r="G389" s="10" t="s">
        <v>55</v>
      </c>
      <c r="H389" s="10"/>
      <c r="I389" s="11">
        <v>4795.53</v>
      </c>
      <c r="J389" s="11">
        <v>79.17</v>
      </c>
      <c r="K389" s="12">
        <v>9368</v>
      </c>
      <c r="L389" s="12">
        <v>377</v>
      </c>
      <c r="M389" s="15">
        <f>'Messy Data'!$L389/'Messy Data'!$K389</f>
        <v>4.024338172502135E-2</v>
      </c>
      <c r="N389" s="11">
        <v>5</v>
      </c>
      <c r="O389" s="11">
        <v>796.64</v>
      </c>
      <c r="P389" s="13">
        <f>'Messy Data'!$O389/'Messy Data'!$J389</f>
        <v>10.0623973727422</v>
      </c>
      <c r="Q389" s="11">
        <f>'Messy Data'!$J389/'Messy Data'!$N389</f>
        <v>15.834</v>
      </c>
      <c r="R389" s="10" t="s">
        <v>50</v>
      </c>
    </row>
    <row r="390" spans="1:18" x14ac:dyDescent="0.25">
      <c r="A390" s="8" t="s">
        <v>477</v>
      </c>
      <c r="B390" s="9">
        <v>46142</v>
      </c>
      <c r="C390" s="10" t="s">
        <v>52</v>
      </c>
      <c r="D390" s="10" t="s">
        <v>53</v>
      </c>
      <c r="E390" s="10" t="s">
        <v>39</v>
      </c>
      <c r="F390" s="10" t="s">
        <v>81</v>
      </c>
      <c r="G390" s="10" t="s">
        <v>75</v>
      </c>
      <c r="H390" s="10"/>
      <c r="I390" s="11">
        <v>602.27</v>
      </c>
      <c r="J390" s="11">
        <v>282.67</v>
      </c>
      <c r="K390" s="12">
        <v>27331</v>
      </c>
      <c r="L390" s="12">
        <v>945</v>
      </c>
      <c r="M390" s="15">
        <f>'Messy Data'!$L390/'Messy Data'!$K390</f>
        <v>3.4576122351908087E-2</v>
      </c>
      <c r="N390" s="11">
        <v>153</v>
      </c>
      <c r="O390" s="11">
        <v>16742.509999999998</v>
      </c>
      <c r="P390" s="13">
        <f>'Messy Data'!$O390/'Messy Data'!$J390</f>
        <v>59.229879364630122</v>
      </c>
      <c r="Q390" s="11">
        <f>'Messy Data'!$J390/'Messy Data'!$N390</f>
        <v>1.8475163398692811</v>
      </c>
      <c r="R390" s="10" t="s">
        <v>50</v>
      </c>
    </row>
    <row r="391" spans="1:18" x14ac:dyDescent="0.25">
      <c r="A391" s="8" t="s">
        <v>478</v>
      </c>
      <c r="B391" s="9">
        <v>46143</v>
      </c>
      <c r="C391" s="10" t="s">
        <v>63</v>
      </c>
      <c r="D391" s="10" t="s">
        <v>53</v>
      </c>
      <c r="E391" s="10" t="s">
        <v>47</v>
      </c>
      <c r="F391" s="10" t="s">
        <v>59</v>
      </c>
      <c r="G391" s="10" t="s">
        <v>55</v>
      </c>
      <c r="H391" s="10"/>
      <c r="I391" s="11">
        <v>4238.6400000000003</v>
      </c>
      <c r="J391" s="11">
        <v>4238.6400000000003</v>
      </c>
      <c r="K391" s="12">
        <v>74190</v>
      </c>
      <c r="L391" s="12">
        <v>1095</v>
      </c>
      <c r="M391" s="15">
        <f>'Messy Data'!$L391/'Messy Data'!$K391</f>
        <v>1.4759401536595228E-2</v>
      </c>
      <c r="N391" s="11">
        <v>49</v>
      </c>
      <c r="O391" s="11">
        <v>10924.15</v>
      </c>
      <c r="P391" s="13">
        <f>'Messy Data'!$O391/'Messy Data'!$J391</f>
        <v>2.5772771454994996</v>
      </c>
      <c r="Q391" s="11">
        <f>'Messy Data'!$J391/'Messy Data'!$N391</f>
        <v>86.502857142857152</v>
      </c>
      <c r="R391" s="10" t="s">
        <v>56</v>
      </c>
    </row>
    <row r="392" spans="1:18" x14ac:dyDescent="0.25">
      <c r="A392" s="8" t="s">
        <v>479</v>
      </c>
      <c r="B392" s="9">
        <v>46143</v>
      </c>
      <c r="C392" s="10" t="s">
        <v>78</v>
      </c>
      <c r="D392" s="10" t="s">
        <v>90</v>
      </c>
      <c r="E392" s="10" t="s">
        <v>72</v>
      </c>
      <c r="F392" s="10" t="s">
        <v>81</v>
      </c>
      <c r="G392" s="10" t="s">
        <v>75</v>
      </c>
      <c r="H392" s="10"/>
      <c r="I392" s="11">
        <v>3205.92</v>
      </c>
      <c r="J392" s="11">
        <v>1344</v>
      </c>
      <c r="K392" s="12">
        <v>74422</v>
      </c>
      <c r="L392" s="12">
        <v>700</v>
      </c>
      <c r="M392" s="15">
        <f>'Messy Data'!$L392/'Messy Data'!$K392</f>
        <v>9.4058208594232882E-3</v>
      </c>
      <c r="N392" s="11">
        <v>13</v>
      </c>
      <c r="O392" s="11">
        <v>1722.23</v>
      </c>
      <c r="P392" s="13">
        <f>'Messy Data'!$O392/'Messy Data'!$J392</f>
        <v>1.2814211309523809</v>
      </c>
      <c r="Q392" s="11">
        <f>'Messy Data'!$J392/'Messy Data'!$N392</f>
        <v>103.38461538461539</v>
      </c>
      <c r="R392" s="10" t="s">
        <v>67</v>
      </c>
    </row>
    <row r="393" spans="1:18" x14ac:dyDescent="0.25">
      <c r="A393" s="8" t="s">
        <v>480</v>
      </c>
      <c r="B393" s="9">
        <v>46143</v>
      </c>
      <c r="C393" s="10" t="s">
        <v>94</v>
      </c>
      <c r="D393" s="10" t="s">
        <v>53</v>
      </c>
      <c r="E393" s="10" t="s">
        <v>72</v>
      </c>
      <c r="F393" s="10" t="s">
        <v>87</v>
      </c>
      <c r="G393" s="10" t="s">
        <v>55</v>
      </c>
      <c r="H393" s="10"/>
      <c r="I393" s="11">
        <v>1431.84</v>
      </c>
      <c r="J393" s="11">
        <v>1326.75</v>
      </c>
      <c r="K393" s="12">
        <v>32875</v>
      </c>
      <c r="L393" s="12">
        <v>1525</v>
      </c>
      <c r="M393" s="15">
        <f>'Messy Data'!$L393/'Messy Data'!$K393</f>
        <v>4.6387832699619769E-2</v>
      </c>
      <c r="N393" s="11">
        <v>30</v>
      </c>
      <c r="O393" s="11">
        <v>2663.47</v>
      </c>
      <c r="P393" s="13">
        <f>'Messy Data'!$O393/'Messy Data'!$J393</f>
        <v>2.0075146033540605</v>
      </c>
      <c r="Q393" s="11">
        <f>'Messy Data'!$J393/'Messy Data'!$N393</f>
        <v>44.225000000000001</v>
      </c>
      <c r="R393" s="10" t="s">
        <v>67</v>
      </c>
    </row>
    <row r="394" spans="1:18" x14ac:dyDescent="0.25">
      <c r="A394" s="8" t="s">
        <v>481</v>
      </c>
      <c r="B394" s="9">
        <v>46143</v>
      </c>
      <c r="C394" s="10" t="s">
        <v>52</v>
      </c>
      <c r="D394" s="10" t="s">
        <v>143</v>
      </c>
      <c r="E394" s="10" t="s">
        <v>47</v>
      </c>
      <c r="F394" s="10" t="s">
        <v>48</v>
      </c>
      <c r="G394" s="10" t="s">
        <v>55</v>
      </c>
      <c r="H394" s="10"/>
      <c r="I394" s="11">
        <v>1324.27</v>
      </c>
      <c r="J394" s="11">
        <v>242.15</v>
      </c>
      <c r="K394" s="12">
        <v>5717</v>
      </c>
      <c r="L394" s="12">
        <v>110</v>
      </c>
      <c r="M394" s="15">
        <f>'Messy Data'!$L394/'Messy Data'!$K394</f>
        <v>1.9240860591219169E-2</v>
      </c>
      <c r="N394" s="11">
        <v>8</v>
      </c>
      <c r="O394" s="11">
        <v>692.2</v>
      </c>
      <c r="P394" s="13">
        <f>'Messy Data'!$O394/'Messy Data'!$J394</f>
        <v>2.8585587445798062</v>
      </c>
      <c r="Q394" s="11">
        <f>'Messy Data'!$J394/'Messy Data'!$N394</f>
        <v>30.268750000000001</v>
      </c>
      <c r="R394" s="10" t="s">
        <v>50</v>
      </c>
    </row>
    <row r="395" spans="1:18" x14ac:dyDescent="0.25">
      <c r="A395" s="8" t="s">
        <v>482</v>
      </c>
      <c r="B395" s="9">
        <v>46144</v>
      </c>
      <c r="C395" s="10" t="s">
        <v>63</v>
      </c>
      <c r="D395" s="10" t="s">
        <v>92</v>
      </c>
      <c r="E395" s="10" t="s">
        <v>39</v>
      </c>
      <c r="F395" s="10" t="s">
        <v>59</v>
      </c>
      <c r="G395" s="10" t="s">
        <v>75</v>
      </c>
      <c r="H395" s="10"/>
      <c r="I395" s="11">
        <v>4663.1899999999996</v>
      </c>
      <c r="J395" s="11">
        <v>4663.1899999999996</v>
      </c>
      <c r="K395" s="12">
        <v>81253</v>
      </c>
      <c r="L395" s="12">
        <v>2235</v>
      </c>
      <c r="M395" s="15">
        <f>'Messy Data'!$L395/'Messy Data'!$K395</f>
        <v>2.7506676676553481E-2</v>
      </c>
      <c r="N395" s="11">
        <v>155</v>
      </c>
      <c r="O395" s="11">
        <v>28499.95</v>
      </c>
      <c r="P395" s="13">
        <f>'Messy Data'!$O395/'Messy Data'!$J395</f>
        <v>6.1116853484417328</v>
      </c>
      <c r="Q395" s="11">
        <f>'Messy Data'!$J395/'Messy Data'!$N395</f>
        <v>30.085096774193545</v>
      </c>
      <c r="R395" s="10" t="s">
        <v>56</v>
      </c>
    </row>
    <row r="396" spans="1:18" x14ac:dyDescent="0.25">
      <c r="A396" s="8" t="s">
        <v>483</v>
      </c>
      <c r="B396" s="9">
        <v>46144</v>
      </c>
      <c r="C396" s="10" t="s">
        <v>94</v>
      </c>
      <c r="D396" s="10" t="s">
        <v>95</v>
      </c>
      <c r="E396" s="10" t="s">
        <v>65</v>
      </c>
      <c r="F396" s="10" t="s">
        <v>81</v>
      </c>
      <c r="G396" s="10" t="s">
        <v>55</v>
      </c>
      <c r="H396" s="10"/>
      <c r="I396" s="11">
        <v>2755.98</v>
      </c>
      <c r="J396" s="11">
        <v>342.4</v>
      </c>
      <c r="K396" s="12">
        <v>27582</v>
      </c>
      <c r="L396" s="12">
        <v>428</v>
      </c>
      <c r="M396" s="15">
        <f>'Messy Data'!$L396/'Messy Data'!$K396</f>
        <v>1.5517366398375752E-2</v>
      </c>
      <c r="N396" s="11">
        <v>7</v>
      </c>
      <c r="O396" s="11">
        <v>390.89</v>
      </c>
      <c r="P396" s="13">
        <f>'Messy Data'!$O396/'Messy Data'!$J396</f>
        <v>1.1416179906542057</v>
      </c>
      <c r="Q396" s="11">
        <f>'Messy Data'!$J396/'Messy Data'!$N396</f>
        <v>48.914285714285711</v>
      </c>
      <c r="R396" s="10" t="s">
        <v>50</v>
      </c>
    </row>
    <row r="397" spans="1:18" x14ac:dyDescent="0.25">
      <c r="A397" s="8" t="s">
        <v>484</v>
      </c>
      <c r="B397" s="9">
        <v>46144</v>
      </c>
      <c r="C397" s="10" t="s">
        <v>104</v>
      </c>
      <c r="D397" s="10" t="s">
        <v>147</v>
      </c>
      <c r="E397" s="10" t="s">
        <v>47</v>
      </c>
      <c r="F397" s="10" t="s">
        <v>81</v>
      </c>
      <c r="G397" s="10" t="s">
        <v>75</v>
      </c>
      <c r="H397" s="10"/>
      <c r="I397" s="11">
        <v>2292.31</v>
      </c>
      <c r="J397" s="11">
        <v>2292.31</v>
      </c>
      <c r="K397" s="12">
        <v>124251</v>
      </c>
      <c r="L397" s="12">
        <v>4723</v>
      </c>
      <c r="M397" s="15">
        <f>'Messy Data'!$L397/'Messy Data'!$K397</f>
        <v>3.8011766504897342E-2</v>
      </c>
      <c r="N397" s="11">
        <v>323</v>
      </c>
      <c r="O397" s="11">
        <v>111795.48</v>
      </c>
      <c r="P397" s="13">
        <f>'Messy Data'!$O397/'Messy Data'!$J397</f>
        <v>48.769791171351166</v>
      </c>
      <c r="Q397" s="11">
        <f>'Messy Data'!$J397/'Messy Data'!$N397</f>
        <v>7.0969349845201233</v>
      </c>
      <c r="R397" s="10" t="s">
        <v>50</v>
      </c>
    </row>
    <row r="398" spans="1:18" x14ac:dyDescent="0.25">
      <c r="A398" s="8" t="s">
        <v>485</v>
      </c>
      <c r="B398" s="9">
        <v>46145</v>
      </c>
      <c r="C398" s="10" t="s">
        <v>63</v>
      </c>
      <c r="D398" s="10" t="s">
        <v>202</v>
      </c>
      <c r="E398" s="10" t="s">
        <v>72</v>
      </c>
      <c r="F398" s="10" t="s">
        <v>87</v>
      </c>
      <c r="G398" s="10" t="s">
        <v>55</v>
      </c>
      <c r="H398" s="10"/>
      <c r="I398" s="11">
        <v>3108.28</v>
      </c>
      <c r="J398" s="11">
        <v>3108.28</v>
      </c>
      <c r="K398" s="12">
        <v>38636</v>
      </c>
      <c r="L398" s="12">
        <v>1119</v>
      </c>
      <c r="M398" s="15">
        <f>'Messy Data'!$L398/'Messy Data'!$K398</f>
        <v>2.8962625530593228E-2</v>
      </c>
      <c r="N398" s="11">
        <v>38</v>
      </c>
      <c r="O398" s="11">
        <v>5104.38</v>
      </c>
      <c r="P398" s="13">
        <f>'Messy Data'!$O398/'Messy Data'!$J398</f>
        <v>1.6421879624744231</v>
      </c>
      <c r="Q398" s="11">
        <f>'Messy Data'!$J398/'Messy Data'!$N398</f>
        <v>81.796842105263167</v>
      </c>
      <c r="R398" s="10" t="s">
        <v>50</v>
      </c>
    </row>
    <row r="399" spans="1:18" x14ac:dyDescent="0.25">
      <c r="A399" s="8" t="s">
        <v>486</v>
      </c>
      <c r="B399" s="9">
        <v>46145</v>
      </c>
      <c r="C399" s="10" t="s">
        <v>78</v>
      </c>
      <c r="D399" s="10" t="s">
        <v>121</v>
      </c>
      <c r="E399" s="10" t="s">
        <v>72</v>
      </c>
      <c r="F399" s="10" t="s">
        <v>54</v>
      </c>
      <c r="G399" s="10" t="s">
        <v>69</v>
      </c>
      <c r="H399" s="10"/>
      <c r="I399" s="11">
        <v>1680.43</v>
      </c>
      <c r="J399" s="11">
        <v>1680.43</v>
      </c>
      <c r="K399" s="12">
        <v>73382</v>
      </c>
      <c r="L399" s="12">
        <v>1774</v>
      </c>
      <c r="M399" s="15">
        <f>'Messy Data'!$L399/'Messy Data'!$K399</f>
        <v>2.4174865770897495E-2</v>
      </c>
      <c r="N399" s="11">
        <v>78</v>
      </c>
      <c r="O399" s="11">
        <v>9964.26</v>
      </c>
      <c r="P399" s="13">
        <f>'Messy Data'!$O399/'Messy Data'!$J399</f>
        <v>5.9295894503192637</v>
      </c>
      <c r="Q399" s="11">
        <f>'Messy Data'!$J399/'Messy Data'!$N399</f>
        <v>21.54397435897436</v>
      </c>
      <c r="R399" s="10" t="s">
        <v>67</v>
      </c>
    </row>
    <row r="400" spans="1:18" x14ac:dyDescent="0.25">
      <c r="A400" s="8" t="s">
        <v>487</v>
      </c>
      <c r="B400" s="9">
        <v>46145</v>
      </c>
      <c r="C400" s="10" t="s">
        <v>45</v>
      </c>
      <c r="D400" s="10" t="s">
        <v>71</v>
      </c>
      <c r="E400" s="10" t="s">
        <v>65</v>
      </c>
      <c r="F400" s="10" t="s">
        <v>59</v>
      </c>
      <c r="G400" s="10" t="s">
        <v>75</v>
      </c>
      <c r="H400" s="10"/>
      <c r="I400" s="11">
        <v>2891.31</v>
      </c>
      <c r="J400" s="11">
        <v>21.54</v>
      </c>
      <c r="K400" s="12">
        <v>7075</v>
      </c>
      <c r="L400" s="12">
        <v>359</v>
      </c>
      <c r="M400" s="15">
        <f>'Messy Data'!$L400/'Messy Data'!$K400</f>
        <v>5.0742049469964662E-2</v>
      </c>
      <c r="N400" s="11">
        <v>6</v>
      </c>
      <c r="O400" s="11">
        <v>685.92</v>
      </c>
      <c r="P400" s="13">
        <f>'Messy Data'!$O400/'Messy Data'!$J400</f>
        <v>31.84401114206128</v>
      </c>
      <c r="Q400" s="11">
        <f>'Messy Data'!$J400/'Messy Data'!$N400</f>
        <v>3.59</v>
      </c>
      <c r="R400" s="10" t="s">
        <v>67</v>
      </c>
    </row>
    <row r="401" spans="1:18" x14ac:dyDescent="0.25">
      <c r="A401" s="8" t="s">
        <v>488</v>
      </c>
      <c r="B401" s="9">
        <v>46145</v>
      </c>
      <c r="C401" s="10" t="s">
        <v>45</v>
      </c>
      <c r="D401" s="10" t="s">
        <v>46</v>
      </c>
      <c r="E401" s="10" t="s">
        <v>72</v>
      </c>
      <c r="F401" s="10" t="s">
        <v>59</v>
      </c>
      <c r="G401" s="10" t="s">
        <v>69</v>
      </c>
      <c r="H401" s="10"/>
      <c r="I401" s="11">
        <v>2162.16</v>
      </c>
      <c r="J401" s="11">
        <v>135.84</v>
      </c>
      <c r="K401" s="12">
        <v>35512</v>
      </c>
      <c r="L401" s="12">
        <v>566</v>
      </c>
      <c r="M401" s="15">
        <f>'Messy Data'!$L401/'Messy Data'!$K401</f>
        <v>1.5938274386123E-2</v>
      </c>
      <c r="N401" s="11">
        <v>10</v>
      </c>
      <c r="O401" s="11">
        <v>1317.55</v>
      </c>
      <c r="P401" s="13">
        <f>'Messy Data'!$O401/'Messy Data'!$J401</f>
        <v>9.6992785630153122</v>
      </c>
      <c r="Q401" s="11">
        <f>'Messy Data'!$J401/'Messy Data'!$N401</f>
        <v>13.584</v>
      </c>
      <c r="R401" s="10" t="s">
        <v>50</v>
      </c>
    </row>
    <row r="402" spans="1:18" x14ac:dyDescent="0.25">
      <c r="A402" s="8" t="s">
        <v>489</v>
      </c>
      <c r="B402" s="9">
        <v>46145</v>
      </c>
      <c r="C402" s="10" t="s">
        <v>52</v>
      </c>
      <c r="D402" s="10" t="s">
        <v>237</v>
      </c>
      <c r="E402" s="10" t="s">
        <v>72</v>
      </c>
      <c r="F402" s="10" t="s">
        <v>81</v>
      </c>
      <c r="G402" s="10" t="s">
        <v>69</v>
      </c>
      <c r="H402" s="10"/>
      <c r="I402" s="11">
        <v>4741.0600000000004</v>
      </c>
      <c r="J402" s="11">
        <v>63.56</v>
      </c>
      <c r="K402" s="12">
        <v>26199</v>
      </c>
      <c r="L402" s="12">
        <v>974</v>
      </c>
      <c r="M402" s="15">
        <f>'Messy Data'!$L402/'Messy Data'!$K402</f>
        <v>3.7176991488224745E-2</v>
      </c>
      <c r="N402" s="11">
        <v>175</v>
      </c>
      <c r="O402" s="11">
        <v>17615.62</v>
      </c>
      <c r="P402" s="13">
        <f>'Messy Data'!$O402/'Messy Data'!$J402</f>
        <v>277.14946507237255</v>
      </c>
      <c r="Q402" s="11">
        <f>'Messy Data'!$J402/'Messy Data'!$N402</f>
        <v>0.36320000000000002</v>
      </c>
      <c r="R402" s="10" t="s">
        <v>67</v>
      </c>
    </row>
    <row r="403" spans="1:18" x14ac:dyDescent="0.25">
      <c r="A403" s="8" t="s">
        <v>490</v>
      </c>
      <c r="B403" s="9">
        <v>46145</v>
      </c>
      <c r="C403" s="10" t="s">
        <v>104</v>
      </c>
      <c r="D403" s="10" t="s">
        <v>179</v>
      </c>
      <c r="E403" s="10" t="s">
        <v>39</v>
      </c>
      <c r="F403" s="10" t="s">
        <v>54</v>
      </c>
      <c r="G403" s="10" t="s">
        <v>69</v>
      </c>
      <c r="H403" s="10"/>
      <c r="I403" s="11">
        <v>3162.14</v>
      </c>
      <c r="J403" s="11">
        <v>3162.14</v>
      </c>
      <c r="K403" s="12">
        <v>16299</v>
      </c>
      <c r="L403" s="12">
        <v>513</v>
      </c>
      <c r="M403" s="15">
        <f>'Messy Data'!$L403/'Messy Data'!$K403</f>
        <v>3.147432357813363E-2</v>
      </c>
      <c r="N403" s="11">
        <v>30</v>
      </c>
      <c r="O403" s="11">
        <v>7257.77</v>
      </c>
      <c r="P403" s="13">
        <f>'Messy Data'!$O403/'Messy Data'!$J403</f>
        <v>2.2952083082975454</v>
      </c>
      <c r="Q403" s="11">
        <f>'Messy Data'!$J403/'Messy Data'!$N403</f>
        <v>105.40466666666666</v>
      </c>
      <c r="R403" s="10" t="s">
        <v>50</v>
      </c>
    </row>
    <row r="404" spans="1:18" x14ac:dyDescent="0.25">
      <c r="A404" s="8" t="s">
        <v>491</v>
      </c>
      <c r="B404" s="9">
        <v>46146</v>
      </c>
      <c r="C404" s="10" t="s">
        <v>63</v>
      </c>
      <c r="D404" s="10" t="s">
        <v>64</v>
      </c>
      <c r="E404" s="10" t="s">
        <v>47</v>
      </c>
      <c r="F404" s="10" t="s">
        <v>81</v>
      </c>
      <c r="G404" s="10" t="s">
        <v>69</v>
      </c>
      <c r="H404" s="10"/>
      <c r="I404" s="11">
        <v>2982.82</v>
      </c>
      <c r="J404" s="11">
        <v>1197.2</v>
      </c>
      <c r="K404" s="12">
        <v>5844</v>
      </c>
      <c r="L404" s="12">
        <v>328</v>
      </c>
      <c r="M404" s="15">
        <f>'Messy Data'!$L404/'Messy Data'!$K404</f>
        <v>5.6125941136208078E-2</v>
      </c>
      <c r="N404" s="11">
        <v>10</v>
      </c>
      <c r="O404" s="11">
        <v>1472.9</v>
      </c>
      <c r="P404" s="13">
        <f>'Messy Data'!$O404/'Messy Data'!$J404</f>
        <v>1.2302873371199465</v>
      </c>
      <c r="Q404" s="11">
        <f>'Messy Data'!$J404/'Messy Data'!$N404</f>
        <v>119.72</v>
      </c>
      <c r="R404" s="10" t="s">
        <v>56</v>
      </c>
    </row>
    <row r="405" spans="1:18" x14ac:dyDescent="0.25">
      <c r="A405" s="8" t="s">
        <v>492</v>
      </c>
      <c r="B405" s="9">
        <v>46146</v>
      </c>
      <c r="C405" s="10" t="s">
        <v>45</v>
      </c>
      <c r="D405" s="10" t="s">
        <v>53</v>
      </c>
      <c r="E405" s="10" t="s">
        <v>72</v>
      </c>
      <c r="F405" s="10" t="s">
        <v>54</v>
      </c>
      <c r="G405" s="10" t="s">
        <v>69</v>
      </c>
      <c r="H405" s="10"/>
      <c r="I405" s="11">
        <v>1227.6500000000001</v>
      </c>
      <c r="J405" s="11">
        <v>1227.6500000000001</v>
      </c>
      <c r="K405" s="12">
        <v>127234</v>
      </c>
      <c r="L405" s="12">
        <v>5945</v>
      </c>
      <c r="M405" s="15">
        <f>'Messy Data'!$L405/'Messy Data'!$K405</f>
        <v>4.6724932015027427E-2</v>
      </c>
      <c r="N405" s="11">
        <v>49</v>
      </c>
      <c r="O405" s="11">
        <v>6658.57</v>
      </c>
      <c r="P405" s="13">
        <f>'Messy Data'!$O405/'Messy Data'!$J405</f>
        <v>5.4238341546857809</v>
      </c>
      <c r="Q405" s="11">
        <f>'Messy Data'!$J405/'Messy Data'!$N405</f>
        <v>25.054081632653062</v>
      </c>
      <c r="R405" s="10" t="s">
        <v>50</v>
      </c>
    </row>
    <row r="406" spans="1:18" x14ac:dyDescent="0.25">
      <c r="A406" s="8" t="s">
        <v>493</v>
      </c>
      <c r="B406" s="9">
        <v>46147</v>
      </c>
      <c r="C406" s="10" t="s">
        <v>104</v>
      </c>
      <c r="D406" s="10" t="s">
        <v>214</v>
      </c>
      <c r="E406" s="10" t="s">
        <v>39</v>
      </c>
      <c r="F406" s="10" t="s">
        <v>54</v>
      </c>
      <c r="G406" s="10" t="s">
        <v>66</v>
      </c>
      <c r="H406" s="10"/>
      <c r="I406" s="11">
        <v>3197.11</v>
      </c>
      <c r="J406" s="11">
        <v>3157.92</v>
      </c>
      <c r="K406" s="12">
        <v>31238</v>
      </c>
      <c r="L406" s="12">
        <v>432</v>
      </c>
      <c r="M406" s="15">
        <f>'Messy Data'!$L406/'Messy Data'!$K406</f>
        <v>1.3829310455214803E-2</v>
      </c>
      <c r="N406" s="11">
        <v>28</v>
      </c>
      <c r="O406" s="11">
        <v>8083.21</v>
      </c>
      <c r="P406" s="13">
        <f>'Messy Data'!$O406/'Messy Data'!$J406</f>
        <v>2.5596626893651515</v>
      </c>
      <c r="Q406" s="11">
        <f>'Messy Data'!$J406/'Messy Data'!$N406</f>
        <v>112.78285714285714</v>
      </c>
      <c r="R406" s="10" t="s">
        <v>50</v>
      </c>
    </row>
    <row r="407" spans="1:18" x14ac:dyDescent="0.25">
      <c r="A407" s="8" t="s">
        <v>494</v>
      </c>
      <c r="B407" s="9">
        <v>46148</v>
      </c>
      <c r="C407" s="10" t="s">
        <v>94</v>
      </c>
      <c r="D407" s="10" t="s">
        <v>110</v>
      </c>
      <c r="E407" s="10" t="s">
        <v>47</v>
      </c>
      <c r="F407" s="10" t="s">
        <v>48</v>
      </c>
      <c r="G407" s="10" t="s">
        <v>75</v>
      </c>
      <c r="H407" s="10"/>
      <c r="I407" s="11">
        <v>2666.91</v>
      </c>
      <c r="J407" s="11">
        <v>1691.53</v>
      </c>
      <c r="K407" s="12">
        <v>49825</v>
      </c>
      <c r="L407" s="12">
        <v>2867</v>
      </c>
      <c r="M407" s="15">
        <f>'Messy Data'!$L407/'Messy Data'!$K407</f>
        <v>5.7541394882087309E-2</v>
      </c>
      <c r="N407" s="11">
        <v>84</v>
      </c>
      <c r="O407" s="11">
        <v>4945.18</v>
      </c>
      <c r="P407" s="13">
        <f>'Messy Data'!$O407/'Messy Data'!$J407</f>
        <v>2.9234952971570118</v>
      </c>
      <c r="Q407" s="11">
        <f>'Messy Data'!$J407/'Messy Data'!$N407</f>
        <v>20.137261904761903</v>
      </c>
      <c r="R407" s="10" t="s">
        <v>50</v>
      </c>
    </row>
    <row r="408" spans="1:18" x14ac:dyDescent="0.25">
      <c r="A408" s="8" t="s">
        <v>495</v>
      </c>
      <c r="B408" s="9">
        <v>46148</v>
      </c>
      <c r="C408" s="10" t="s">
        <v>94</v>
      </c>
      <c r="D408" s="10" t="s">
        <v>84</v>
      </c>
      <c r="E408" s="10" t="s">
        <v>72</v>
      </c>
      <c r="F408" s="10" t="s">
        <v>54</v>
      </c>
      <c r="G408" s="10" t="s">
        <v>69</v>
      </c>
      <c r="H408" s="10"/>
      <c r="I408" s="11">
        <v>3008.39</v>
      </c>
      <c r="J408" s="11">
        <v>3008.39</v>
      </c>
      <c r="K408" s="12">
        <v>143820</v>
      </c>
      <c r="L408" s="12">
        <v>8594</v>
      </c>
      <c r="M408" s="15">
        <f>'Messy Data'!$L408/'Messy Data'!$K408</f>
        <v>5.9755249617577527E-2</v>
      </c>
      <c r="N408" s="11">
        <v>249</v>
      </c>
      <c r="O408" s="11">
        <v>8236.7099999999991</v>
      </c>
      <c r="P408" s="13">
        <f>'Messy Data'!$O408/'Messy Data'!$J408</f>
        <v>2.7379129700603975</v>
      </c>
      <c r="Q408" s="11">
        <f>'Messy Data'!$J408/'Messy Data'!$N408</f>
        <v>12.081887550200802</v>
      </c>
      <c r="R408" s="10" t="s">
        <v>56</v>
      </c>
    </row>
    <row r="409" spans="1:18" x14ac:dyDescent="0.25">
      <c r="A409" s="8" t="s">
        <v>496</v>
      </c>
      <c r="B409" s="9">
        <v>46149</v>
      </c>
      <c r="C409" s="10" t="s">
        <v>78</v>
      </c>
      <c r="D409" s="10" t="s">
        <v>86</v>
      </c>
      <c r="E409" s="10" t="s">
        <v>39</v>
      </c>
      <c r="F409" s="10" t="s">
        <v>87</v>
      </c>
      <c r="G409" s="10" t="s">
        <v>49</v>
      </c>
      <c r="H409" s="10"/>
      <c r="I409" s="11">
        <v>2867.55</v>
      </c>
      <c r="J409" s="11">
        <v>452.69</v>
      </c>
      <c r="K409" s="12">
        <v>40167</v>
      </c>
      <c r="L409" s="12">
        <v>223</v>
      </c>
      <c r="M409" s="15">
        <f>'Messy Data'!$L409/'Messy Data'!$K409</f>
        <v>5.5518211467124757E-3</v>
      </c>
      <c r="N409" s="11">
        <v>5</v>
      </c>
      <c r="O409" s="11">
        <v>393.55</v>
      </c>
      <c r="P409" s="13">
        <f>'Messy Data'!$O409/'Messy Data'!$J409</f>
        <v>0.86935872230444677</v>
      </c>
      <c r="Q409" s="11">
        <f>'Messy Data'!$J409/'Messy Data'!$N409</f>
        <v>90.537999999999997</v>
      </c>
      <c r="R409" s="10" t="s">
        <v>50</v>
      </c>
    </row>
    <row r="410" spans="1:18" x14ac:dyDescent="0.25">
      <c r="A410" s="8" t="s">
        <v>497</v>
      </c>
      <c r="B410" s="9">
        <v>46149</v>
      </c>
      <c r="C410" s="10" t="s">
        <v>45</v>
      </c>
      <c r="D410" s="10" t="s">
        <v>137</v>
      </c>
      <c r="E410" s="10" t="s">
        <v>39</v>
      </c>
      <c r="F410" s="10" t="s">
        <v>54</v>
      </c>
      <c r="G410" s="10" t="s">
        <v>66</v>
      </c>
      <c r="H410" s="10"/>
      <c r="I410" s="11">
        <v>3852.37</v>
      </c>
      <c r="J410" s="11">
        <v>335.2</v>
      </c>
      <c r="K410" s="12">
        <v>74464</v>
      </c>
      <c r="L410" s="12">
        <v>2095</v>
      </c>
      <c r="M410" s="15">
        <f>'Messy Data'!$L410/'Messy Data'!$K410</f>
        <v>2.8134400515685432E-2</v>
      </c>
      <c r="N410" s="11">
        <v>10</v>
      </c>
      <c r="O410" s="11">
        <v>1563.13</v>
      </c>
      <c r="P410" s="13">
        <f>'Messy Data'!$O410/'Messy Data'!$J410</f>
        <v>4.6632756563245827</v>
      </c>
      <c r="Q410" s="11">
        <f>'Messy Data'!$J410/'Messy Data'!$N410</f>
        <v>33.519999999999996</v>
      </c>
      <c r="R410" s="10" t="s">
        <v>67</v>
      </c>
    </row>
    <row r="411" spans="1:18" x14ac:dyDescent="0.25">
      <c r="A411" s="8" t="s">
        <v>498</v>
      </c>
      <c r="B411" s="9">
        <v>46149</v>
      </c>
      <c r="C411" s="10" t="s">
        <v>52</v>
      </c>
      <c r="D411" s="10" t="s">
        <v>53</v>
      </c>
      <c r="E411" s="10" t="s">
        <v>47</v>
      </c>
      <c r="F411" s="10" t="s">
        <v>59</v>
      </c>
      <c r="G411" s="10" t="s">
        <v>55</v>
      </c>
      <c r="H411" s="10"/>
      <c r="I411" s="11">
        <v>4093.24</v>
      </c>
      <c r="J411" s="11">
        <v>57.17</v>
      </c>
      <c r="K411" s="12">
        <v>11584</v>
      </c>
      <c r="L411" s="12">
        <v>366</v>
      </c>
      <c r="M411" s="15">
        <f>'Messy Data'!$L411/'Messy Data'!$K411</f>
        <v>3.1595303867403314E-2</v>
      </c>
      <c r="N411" s="11">
        <v>26</v>
      </c>
      <c r="O411" s="11">
        <v>3781.52</v>
      </c>
      <c r="P411" s="13">
        <f>'Messy Data'!$O411/'Messy Data'!$J411</f>
        <v>66.145181039006474</v>
      </c>
      <c r="Q411" s="11">
        <f>'Messy Data'!$J411/'Messy Data'!$N411</f>
        <v>2.1988461538461541</v>
      </c>
      <c r="R411" s="10" t="s">
        <v>50</v>
      </c>
    </row>
    <row r="412" spans="1:18" x14ac:dyDescent="0.25">
      <c r="A412" s="8" t="s">
        <v>499</v>
      </c>
      <c r="B412" s="9">
        <v>46150</v>
      </c>
      <c r="C412" s="10" t="s">
        <v>63</v>
      </c>
      <c r="D412" s="10" t="s">
        <v>53</v>
      </c>
      <c r="E412" s="10" t="s">
        <v>65</v>
      </c>
      <c r="F412" s="10" t="s">
        <v>81</v>
      </c>
      <c r="G412" s="10" t="s">
        <v>69</v>
      </c>
      <c r="H412" s="10"/>
      <c r="I412" s="11">
        <v>1655.94</v>
      </c>
      <c r="J412" s="11">
        <v>1655.94</v>
      </c>
      <c r="K412" s="12">
        <v>50064</v>
      </c>
      <c r="L412" s="12">
        <v>2371</v>
      </c>
      <c r="M412" s="15">
        <f>'Messy Data'!$L412/'Messy Data'!$K412</f>
        <v>4.7359379993608182E-2</v>
      </c>
      <c r="N412" s="11">
        <v>75</v>
      </c>
      <c r="O412" s="11">
        <v>9188.81</v>
      </c>
      <c r="P412" s="13">
        <f>'Messy Data'!$O412/'Messy Data'!$J412</f>
        <v>5.5489993598801881</v>
      </c>
      <c r="Q412" s="11">
        <f>'Messy Data'!$J412/'Messy Data'!$N412</f>
        <v>22.0792</v>
      </c>
      <c r="R412" s="10" t="s">
        <v>56</v>
      </c>
    </row>
    <row r="413" spans="1:18" x14ac:dyDescent="0.25">
      <c r="A413" s="8" t="s">
        <v>500</v>
      </c>
      <c r="B413" s="9">
        <v>46150</v>
      </c>
      <c r="C413" s="10" t="s">
        <v>78</v>
      </c>
      <c r="D413" s="10" t="s">
        <v>90</v>
      </c>
      <c r="E413" s="10" t="s">
        <v>65</v>
      </c>
      <c r="F413" s="10" t="s">
        <v>54</v>
      </c>
      <c r="G413" s="10" t="s">
        <v>66</v>
      </c>
      <c r="H413" s="10"/>
      <c r="I413" s="11">
        <v>3456</v>
      </c>
      <c r="J413" s="11">
        <v>3456</v>
      </c>
      <c r="K413" s="12">
        <v>76010</v>
      </c>
      <c r="L413" s="12">
        <v>3490</v>
      </c>
      <c r="M413" s="15">
        <f>'Messy Data'!$L413/'Messy Data'!$K413</f>
        <v>4.5915011182739114E-2</v>
      </c>
      <c r="N413" s="11">
        <v>170</v>
      </c>
      <c r="O413" s="11">
        <v>16914.52</v>
      </c>
      <c r="P413" s="13">
        <f>'Messy Data'!$O413/'Messy Data'!$J413</f>
        <v>4.894247685185185</v>
      </c>
      <c r="Q413" s="11">
        <f>'Messy Data'!$J413/'Messy Data'!$N413</f>
        <v>20.329411764705881</v>
      </c>
      <c r="R413" s="10" t="s">
        <v>56</v>
      </c>
    </row>
    <row r="414" spans="1:18" x14ac:dyDescent="0.25">
      <c r="A414" s="8" t="s">
        <v>501</v>
      </c>
      <c r="B414" s="9">
        <v>46150</v>
      </c>
      <c r="C414" s="10" t="s">
        <v>94</v>
      </c>
      <c r="D414" s="10" t="s">
        <v>53</v>
      </c>
      <c r="E414" s="10" t="s">
        <v>47</v>
      </c>
      <c r="F414" s="10" t="s">
        <v>81</v>
      </c>
      <c r="G414" s="10" t="s">
        <v>69</v>
      </c>
      <c r="H414" s="10"/>
      <c r="I414" s="11">
        <v>289.99</v>
      </c>
      <c r="J414" s="11">
        <v>289.99</v>
      </c>
      <c r="K414" s="12">
        <v>135766</v>
      </c>
      <c r="L414" s="12">
        <v>5599</v>
      </c>
      <c r="M414" s="15">
        <f>'Messy Data'!$L414/'Messy Data'!$K414</f>
        <v>4.1240074834641954E-2</v>
      </c>
      <c r="N414" s="11">
        <v>83</v>
      </c>
      <c r="O414" s="11">
        <v>7535.06</v>
      </c>
      <c r="P414" s="13">
        <f>'Messy Data'!$O414/'Messy Data'!$J414</f>
        <v>25.983861512465946</v>
      </c>
      <c r="Q414" s="11">
        <f>'Messy Data'!$J414/'Messy Data'!$N414</f>
        <v>3.4938554216867472</v>
      </c>
      <c r="R414" s="10" t="s">
        <v>67</v>
      </c>
    </row>
    <row r="415" spans="1:18" x14ac:dyDescent="0.25">
      <c r="A415" s="8" t="s">
        <v>502</v>
      </c>
      <c r="B415" s="9">
        <v>46150</v>
      </c>
      <c r="C415" s="10" t="s">
        <v>52</v>
      </c>
      <c r="D415" s="10" t="s">
        <v>143</v>
      </c>
      <c r="E415" s="10" t="s">
        <v>47</v>
      </c>
      <c r="F415" s="10" t="s">
        <v>87</v>
      </c>
      <c r="G415" s="10" t="s">
        <v>49</v>
      </c>
      <c r="H415" s="10"/>
      <c r="I415" s="11">
        <v>1952.38</v>
      </c>
      <c r="J415" s="11">
        <v>140.18</v>
      </c>
      <c r="K415" s="12">
        <v>13468</v>
      </c>
      <c r="L415" s="12">
        <v>269</v>
      </c>
      <c r="M415" s="15">
        <f>'Messy Data'!$L415/'Messy Data'!$K415</f>
        <v>1.9973269973269973E-2</v>
      </c>
      <c r="N415" s="11">
        <v>26</v>
      </c>
      <c r="O415" s="11">
        <v>2556.5300000000002</v>
      </c>
      <c r="P415" s="13">
        <f>'Messy Data'!$O415/'Messy Data'!$J415</f>
        <v>18.237480382365529</v>
      </c>
      <c r="Q415" s="11">
        <f>'Messy Data'!$J415/'Messy Data'!$N415</f>
        <v>5.3915384615384614</v>
      </c>
      <c r="R415" s="10" t="s">
        <v>50</v>
      </c>
    </row>
    <row r="416" spans="1:18" x14ac:dyDescent="0.25">
      <c r="A416" s="8" t="s">
        <v>503</v>
      </c>
      <c r="B416" s="9">
        <v>46151</v>
      </c>
      <c r="C416" s="10" t="s">
        <v>63</v>
      </c>
      <c r="D416" s="10" t="s">
        <v>92</v>
      </c>
      <c r="E416" s="10" t="s">
        <v>39</v>
      </c>
      <c r="F416" s="10" t="s">
        <v>87</v>
      </c>
      <c r="G416" s="10" t="s">
        <v>69</v>
      </c>
      <c r="H416" s="10"/>
      <c r="I416" s="11">
        <v>3400.55</v>
      </c>
      <c r="J416" s="11">
        <v>3400.55</v>
      </c>
      <c r="K416" s="12">
        <v>104568</v>
      </c>
      <c r="L416" s="12">
        <v>2460</v>
      </c>
      <c r="M416" s="15">
        <f>'Messy Data'!$L416/'Messy Data'!$K416</f>
        <v>2.3525361487261878E-2</v>
      </c>
      <c r="N416" s="11">
        <v>102</v>
      </c>
      <c r="O416" s="11">
        <v>8234.76</v>
      </c>
      <c r="P416" s="13">
        <f>'Messy Data'!$O416/'Messy Data'!$J416</f>
        <v>2.4215965064474863</v>
      </c>
      <c r="Q416" s="11">
        <f>'Messy Data'!$J416/'Messy Data'!$N416</f>
        <v>33.338725490196083</v>
      </c>
      <c r="R416" s="10" t="s">
        <v>50</v>
      </c>
    </row>
    <row r="417" spans="1:18" x14ac:dyDescent="0.25">
      <c r="A417" s="8" t="s">
        <v>504</v>
      </c>
      <c r="B417" s="9">
        <v>46151</v>
      </c>
      <c r="C417" s="10" t="s">
        <v>94</v>
      </c>
      <c r="D417" s="10" t="s">
        <v>95</v>
      </c>
      <c r="E417" s="10" t="s">
        <v>47</v>
      </c>
      <c r="F417" s="10" t="s">
        <v>48</v>
      </c>
      <c r="G417" s="10" t="s">
        <v>55</v>
      </c>
      <c r="H417" s="10"/>
      <c r="I417" s="11">
        <v>1441.92</v>
      </c>
      <c r="J417" s="11">
        <v>398.75</v>
      </c>
      <c r="K417" s="12">
        <v>22532</v>
      </c>
      <c r="L417" s="12">
        <v>725</v>
      </c>
      <c r="M417" s="15">
        <f>'Messy Data'!$L417/'Messy Data'!$K417</f>
        <v>3.2176460145570747E-2</v>
      </c>
      <c r="N417" s="11">
        <v>12</v>
      </c>
      <c r="O417" s="11">
        <v>502.76</v>
      </c>
      <c r="P417" s="13">
        <f>'Messy Data'!$O417/'Messy Data'!$J417</f>
        <v>1.2608401253918495</v>
      </c>
      <c r="Q417" s="11">
        <f>'Messy Data'!$J417/'Messy Data'!$N417</f>
        <v>33.229166666666664</v>
      </c>
      <c r="R417" s="10" t="s">
        <v>50</v>
      </c>
    </row>
    <row r="418" spans="1:18" x14ac:dyDescent="0.25">
      <c r="A418" s="8" t="s">
        <v>505</v>
      </c>
      <c r="B418" s="9">
        <v>46152</v>
      </c>
      <c r="C418" s="10" t="s">
        <v>63</v>
      </c>
      <c r="D418" s="10" t="s">
        <v>202</v>
      </c>
      <c r="E418" s="10" t="s">
        <v>39</v>
      </c>
      <c r="F418" s="10" t="s">
        <v>59</v>
      </c>
      <c r="G418" s="10" t="s">
        <v>69</v>
      </c>
      <c r="H418" s="10"/>
      <c r="I418" s="11">
        <v>2857.12</v>
      </c>
      <c r="J418" s="11">
        <v>2857.12</v>
      </c>
      <c r="K418" s="12">
        <v>31350</v>
      </c>
      <c r="L418" s="12">
        <v>1409</v>
      </c>
      <c r="M418" s="15">
        <f>'Messy Data'!$L418/'Messy Data'!$K418</f>
        <v>4.4944178628389155E-2</v>
      </c>
      <c r="N418" s="11">
        <v>67</v>
      </c>
      <c r="O418" s="11">
        <v>12968.02</v>
      </c>
      <c r="P418" s="13">
        <f>'Messy Data'!$O418/'Messy Data'!$J418</f>
        <v>4.5388433107464863</v>
      </c>
      <c r="Q418" s="11">
        <f>'Messy Data'!$J418/'Messy Data'!$N418</f>
        <v>42.64358208955224</v>
      </c>
      <c r="R418" s="10" t="s">
        <v>50</v>
      </c>
    </row>
    <row r="419" spans="1:18" x14ac:dyDescent="0.25">
      <c r="A419" s="8" t="s">
        <v>506</v>
      </c>
      <c r="B419" s="9">
        <v>46152</v>
      </c>
      <c r="C419" s="10" t="s">
        <v>78</v>
      </c>
      <c r="D419" s="10" t="s">
        <v>121</v>
      </c>
      <c r="E419" s="10" t="s">
        <v>39</v>
      </c>
      <c r="F419" s="10" t="s">
        <v>59</v>
      </c>
      <c r="G419" s="10" t="s">
        <v>75</v>
      </c>
      <c r="H419" s="10"/>
      <c r="I419" s="11">
        <v>3552.61</v>
      </c>
      <c r="J419" s="11">
        <v>2408.87</v>
      </c>
      <c r="K419" s="12">
        <v>102791</v>
      </c>
      <c r="L419" s="12">
        <v>1733</v>
      </c>
      <c r="M419" s="15">
        <f>'Messy Data'!$L419/'Messy Data'!$K419</f>
        <v>1.6859452675817923E-2</v>
      </c>
      <c r="N419" s="11">
        <v>67</v>
      </c>
      <c r="O419" s="11">
        <v>6949.08</v>
      </c>
      <c r="P419" s="13">
        <f>'Messy Data'!$O419/'Messy Data'!$J419</f>
        <v>2.8847883032293149</v>
      </c>
      <c r="Q419" s="11">
        <f>'Messy Data'!$J419/'Messy Data'!$N419</f>
        <v>35.953283582089547</v>
      </c>
      <c r="R419" s="10" t="s">
        <v>50</v>
      </c>
    </row>
    <row r="420" spans="1:18" x14ac:dyDescent="0.25">
      <c r="A420" s="8" t="s">
        <v>507</v>
      </c>
      <c r="B420" s="9">
        <v>46152</v>
      </c>
      <c r="C420" s="10" t="s">
        <v>45</v>
      </c>
      <c r="D420" s="10" t="s">
        <v>71</v>
      </c>
      <c r="E420" s="10" t="s">
        <v>72</v>
      </c>
      <c r="F420" s="10" t="s">
        <v>87</v>
      </c>
      <c r="G420" s="10" t="s">
        <v>55</v>
      </c>
      <c r="H420" s="10"/>
      <c r="I420" s="11">
        <v>3330.59</v>
      </c>
      <c r="J420" s="11">
        <v>21.07</v>
      </c>
      <c r="K420" s="12">
        <v>27953</v>
      </c>
      <c r="L420" s="12">
        <v>301</v>
      </c>
      <c r="M420" s="15">
        <f>'Messy Data'!$L420/'Messy Data'!$K420</f>
        <v>1.076807498300719E-2</v>
      </c>
      <c r="N420" s="11">
        <v>3</v>
      </c>
      <c r="O420" s="11">
        <v>481.2</v>
      </c>
      <c r="P420" s="13">
        <f>'Messy Data'!$O420/'Messy Data'!$J420</f>
        <v>22.83815851922164</v>
      </c>
      <c r="Q420" s="11">
        <f>'Messy Data'!$J420/'Messy Data'!$N420</f>
        <v>7.0233333333333334</v>
      </c>
      <c r="R420" s="10" t="s">
        <v>67</v>
      </c>
    </row>
    <row r="421" spans="1:18" x14ac:dyDescent="0.25">
      <c r="A421" s="8" t="s">
        <v>508</v>
      </c>
      <c r="B421" s="9">
        <v>46152</v>
      </c>
      <c r="C421" s="10" t="s">
        <v>45</v>
      </c>
      <c r="D421" s="10" t="s">
        <v>46</v>
      </c>
      <c r="E421" s="10" t="s">
        <v>39</v>
      </c>
      <c r="F421" s="10" t="s">
        <v>81</v>
      </c>
      <c r="G421" s="10" t="s">
        <v>66</v>
      </c>
      <c r="H421" s="10"/>
      <c r="I421" s="11">
        <v>2982.11</v>
      </c>
      <c r="J421" s="11">
        <v>968</v>
      </c>
      <c r="K421" s="12">
        <v>125971</v>
      </c>
      <c r="L421" s="12">
        <v>3872</v>
      </c>
      <c r="M421" s="15">
        <f>'Messy Data'!$L421/'Messy Data'!$K421</f>
        <v>3.0737233172714356E-2</v>
      </c>
      <c r="N421" s="11">
        <v>44</v>
      </c>
      <c r="O421" s="11">
        <v>7901.02</v>
      </c>
      <c r="P421" s="13">
        <f>'Messy Data'!$O421/'Messy Data'!$J421</f>
        <v>8.1622107438016531</v>
      </c>
      <c r="Q421" s="11">
        <f>'Messy Data'!$J421/'Messy Data'!$N421</f>
        <v>22</v>
      </c>
      <c r="R421" s="10" t="s">
        <v>56</v>
      </c>
    </row>
    <row r="422" spans="1:18" x14ac:dyDescent="0.25">
      <c r="A422" s="8" t="s">
        <v>509</v>
      </c>
      <c r="B422" s="9">
        <v>46152</v>
      </c>
      <c r="C422" s="10" t="s">
        <v>52</v>
      </c>
      <c r="D422" s="10" t="s">
        <v>237</v>
      </c>
      <c r="E422" s="10" t="s">
        <v>72</v>
      </c>
      <c r="F422" s="10" t="s">
        <v>87</v>
      </c>
      <c r="G422" s="10" t="s">
        <v>69</v>
      </c>
      <c r="H422" s="10"/>
      <c r="I422" s="11">
        <v>2286.92</v>
      </c>
      <c r="J422" s="11">
        <v>286.86</v>
      </c>
      <c r="K422" s="12">
        <v>2419</v>
      </c>
      <c r="L422" s="12">
        <v>31</v>
      </c>
      <c r="M422" s="15">
        <f>'Messy Data'!$L422/'Messy Data'!$K422</f>
        <v>1.2815212897891691E-2</v>
      </c>
      <c r="N422" s="11">
        <v>4</v>
      </c>
      <c r="O422" s="11">
        <v>370.27</v>
      </c>
      <c r="P422" s="13">
        <f>'Messy Data'!$O422/'Messy Data'!$J422</f>
        <v>1.290769016244858</v>
      </c>
      <c r="Q422" s="11">
        <f>'Messy Data'!$J422/'Messy Data'!$N422</f>
        <v>71.715000000000003</v>
      </c>
      <c r="R422" s="10" t="s">
        <v>50</v>
      </c>
    </row>
    <row r="423" spans="1:18" x14ac:dyDescent="0.25">
      <c r="A423" s="8" t="s">
        <v>510</v>
      </c>
      <c r="B423" s="9">
        <v>46153</v>
      </c>
      <c r="C423" s="10" t="s">
        <v>45</v>
      </c>
      <c r="D423" s="10" t="s">
        <v>53</v>
      </c>
      <c r="E423" s="10" t="s">
        <v>72</v>
      </c>
      <c r="F423" s="10" t="s">
        <v>81</v>
      </c>
      <c r="G423" s="10" t="s">
        <v>49</v>
      </c>
      <c r="H423" s="10"/>
      <c r="I423" s="11">
        <v>2295.44</v>
      </c>
      <c r="J423" s="11">
        <v>54.36</v>
      </c>
      <c r="K423" s="12">
        <v>5242</v>
      </c>
      <c r="L423" s="12">
        <v>302</v>
      </c>
      <c r="M423" s="15">
        <f>'Messy Data'!$L423/'Messy Data'!$K423</f>
        <v>5.7611598626478445E-2</v>
      </c>
      <c r="N423" s="11">
        <v>4</v>
      </c>
      <c r="O423" s="11">
        <v>332.5</v>
      </c>
      <c r="P423" s="13">
        <f>'Messy Data'!$O423/'Messy Data'!$J423</f>
        <v>6.1166298749080203</v>
      </c>
      <c r="Q423" s="11">
        <f>'Messy Data'!$J423/'Messy Data'!$N423</f>
        <v>13.59</v>
      </c>
      <c r="R423" s="10" t="s">
        <v>50</v>
      </c>
    </row>
    <row r="424" spans="1:18" x14ac:dyDescent="0.25">
      <c r="A424" s="8" t="s">
        <v>511</v>
      </c>
      <c r="B424" s="9">
        <v>46154</v>
      </c>
      <c r="C424" s="10" t="s">
        <v>104</v>
      </c>
      <c r="D424" s="10" t="s">
        <v>214</v>
      </c>
      <c r="E424" s="10" t="s">
        <v>65</v>
      </c>
      <c r="F424" s="10" t="s">
        <v>59</v>
      </c>
      <c r="G424" s="10" t="s">
        <v>75</v>
      </c>
      <c r="H424" s="10"/>
      <c r="I424" s="11">
        <v>2363.67</v>
      </c>
      <c r="J424" s="11">
        <v>2363.67</v>
      </c>
      <c r="K424" s="12">
        <v>144821</v>
      </c>
      <c r="L424" s="12">
        <v>8545</v>
      </c>
      <c r="M424" s="15">
        <f>'Messy Data'!$L424/'Messy Data'!$K424</f>
        <v>5.9003873747591855E-2</v>
      </c>
      <c r="N424" s="11">
        <v>370</v>
      </c>
      <c r="O424" s="11">
        <v>234046.21</v>
      </c>
      <c r="P424" s="13">
        <f>'Messy Data'!$O424/'Messy Data'!$J424</f>
        <v>99.018141280297158</v>
      </c>
      <c r="Q424" s="11">
        <f>'Messy Data'!$J424/'Messy Data'!$N424</f>
        <v>6.3882972972972976</v>
      </c>
      <c r="R424" s="10" t="s">
        <v>50</v>
      </c>
    </row>
    <row r="425" spans="1:18" x14ac:dyDescent="0.25">
      <c r="A425" s="8" t="s">
        <v>512</v>
      </c>
      <c r="B425" s="9">
        <v>46155</v>
      </c>
      <c r="C425" s="10" t="s">
        <v>94</v>
      </c>
      <c r="D425" s="10" t="s">
        <v>110</v>
      </c>
      <c r="E425" s="10" t="s">
        <v>72</v>
      </c>
      <c r="F425" s="10" t="s">
        <v>81</v>
      </c>
      <c r="G425" s="10" t="s">
        <v>69</v>
      </c>
      <c r="H425" s="10"/>
      <c r="I425" s="11">
        <v>898.18</v>
      </c>
      <c r="J425" s="11">
        <v>855.12</v>
      </c>
      <c r="K425" s="12">
        <v>73714</v>
      </c>
      <c r="L425" s="12">
        <v>3563</v>
      </c>
      <c r="M425" s="15">
        <f>'Messy Data'!$L425/'Messy Data'!$K425</f>
        <v>4.8335458664568468E-2</v>
      </c>
      <c r="N425" s="11">
        <v>67</v>
      </c>
      <c r="O425" s="11">
        <v>5144.8999999999996</v>
      </c>
      <c r="P425" s="13">
        <f>'Messy Data'!$O425/'Messy Data'!$J425</f>
        <v>6.0165824679577131</v>
      </c>
      <c r="Q425" s="11">
        <f>'Messy Data'!$J425/'Messy Data'!$N425</f>
        <v>12.762985074626865</v>
      </c>
      <c r="R425" s="10" t="s">
        <v>67</v>
      </c>
    </row>
    <row r="426" spans="1:18" x14ac:dyDescent="0.25">
      <c r="A426" s="8" t="s">
        <v>513</v>
      </c>
      <c r="B426" s="9">
        <v>46155</v>
      </c>
      <c r="C426" s="10" t="s">
        <v>94</v>
      </c>
      <c r="D426" s="10" t="s">
        <v>84</v>
      </c>
      <c r="E426" s="10" t="s">
        <v>72</v>
      </c>
      <c r="F426" s="10" t="s">
        <v>87</v>
      </c>
      <c r="G426" s="10" t="s">
        <v>55</v>
      </c>
      <c r="H426" s="10"/>
      <c r="I426" s="11">
        <v>3818.56</v>
      </c>
      <c r="J426" s="11">
        <v>537.98</v>
      </c>
      <c r="K426" s="12">
        <v>41949</v>
      </c>
      <c r="L426" s="12">
        <v>727</v>
      </c>
      <c r="M426" s="15">
        <f>'Messy Data'!$L426/'Messy Data'!$K426</f>
        <v>1.7330568070752582E-2</v>
      </c>
      <c r="N426" s="11">
        <v>10</v>
      </c>
      <c r="O426" s="11">
        <v>850.06</v>
      </c>
      <c r="P426" s="13">
        <f>'Messy Data'!$O426/'Messy Data'!$J426</f>
        <v>1.5800959143462581</v>
      </c>
      <c r="Q426" s="11">
        <f>'Messy Data'!$J426/'Messy Data'!$N426</f>
        <v>53.798000000000002</v>
      </c>
      <c r="R426" s="10" t="s">
        <v>50</v>
      </c>
    </row>
    <row r="427" spans="1:18" x14ac:dyDescent="0.25">
      <c r="A427" s="8" t="s">
        <v>514</v>
      </c>
      <c r="B427" s="9">
        <v>46156</v>
      </c>
      <c r="C427" s="10" t="s">
        <v>78</v>
      </c>
      <c r="D427" s="10" t="s">
        <v>86</v>
      </c>
      <c r="E427" s="10" t="s">
        <v>58</v>
      </c>
      <c r="F427" s="10" t="s">
        <v>81</v>
      </c>
      <c r="G427" s="10" t="s">
        <v>75</v>
      </c>
      <c r="H427" s="10"/>
      <c r="I427" s="11">
        <v>2468.36</v>
      </c>
      <c r="J427" s="11">
        <v>2468.36</v>
      </c>
      <c r="K427" s="12">
        <v>107430</v>
      </c>
      <c r="L427" s="12">
        <v>5999</v>
      </c>
      <c r="M427" s="15">
        <f>'Messy Data'!$L427/'Messy Data'!$K427</f>
        <v>5.5841012752489996E-2</v>
      </c>
      <c r="N427" s="11">
        <v>222</v>
      </c>
      <c r="O427" s="11">
        <v>13656.26</v>
      </c>
      <c r="P427" s="13">
        <f>'Messy Data'!$O427/'Messy Data'!$J427</f>
        <v>5.5325236189210649</v>
      </c>
      <c r="Q427" s="11">
        <f>'Messy Data'!$J427/'Messy Data'!$N427</f>
        <v>11.11873873873874</v>
      </c>
      <c r="R427" s="10" t="s">
        <v>56</v>
      </c>
    </row>
    <row r="428" spans="1:18" x14ac:dyDescent="0.25">
      <c r="A428" s="8" t="s">
        <v>515</v>
      </c>
      <c r="B428" s="9">
        <v>46156</v>
      </c>
      <c r="C428" s="10" t="s">
        <v>45</v>
      </c>
      <c r="D428" s="10" t="s">
        <v>137</v>
      </c>
      <c r="E428" s="10" t="s">
        <v>47</v>
      </c>
      <c r="F428" s="10" t="s">
        <v>48</v>
      </c>
      <c r="G428" s="10" t="s">
        <v>75</v>
      </c>
      <c r="H428" s="10"/>
      <c r="I428" s="11">
        <v>849.5</v>
      </c>
      <c r="J428" s="11">
        <v>111.6</v>
      </c>
      <c r="K428" s="12">
        <v>131263</v>
      </c>
      <c r="L428" s="12">
        <v>1116</v>
      </c>
      <c r="M428" s="15">
        <f>'Messy Data'!$L428/'Messy Data'!$K428</f>
        <v>8.5020150385104708E-3</v>
      </c>
      <c r="N428" s="11">
        <v>12</v>
      </c>
      <c r="O428" s="11">
        <v>2007.47</v>
      </c>
      <c r="P428" s="13">
        <f>'Messy Data'!$O428/'Messy Data'!$J428</f>
        <v>17.988082437275988</v>
      </c>
      <c r="Q428" s="11">
        <f>'Messy Data'!$J428/'Messy Data'!$N428</f>
        <v>9.2999999999999989</v>
      </c>
      <c r="R428" s="10" t="s">
        <v>50</v>
      </c>
    </row>
    <row r="429" spans="1:18" x14ac:dyDescent="0.25">
      <c r="A429" s="8" t="s">
        <v>516</v>
      </c>
      <c r="B429" s="9">
        <v>46157</v>
      </c>
      <c r="C429" s="10" t="s">
        <v>78</v>
      </c>
      <c r="D429" s="10" t="s">
        <v>90</v>
      </c>
      <c r="E429" s="10" t="s">
        <v>58</v>
      </c>
      <c r="F429" s="10" t="s">
        <v>48</v>
      </c>
      <c r="G429" s="10" t="s">
        <v>49</v>
      </c>
      <c r="H429" s="10"/>
      <c r="I429" s="11">
        <v>1852.5</v>
      </c>
      <c r="J429" s="11">
        <v>1852.5</v>
      </c>
      <c r="K429" s="12">
        <v>130364</v>
      </c>
      <c r="L429" s="12">
        <v>6034</v>
      </c>
      <c r="M429" s="15">
        <f>'Messy Data'!$L429/'Messy Data'!$K429</f>
        <v>4.6285784419011385E-2</v>
      </c>
      <c r="N429" s="11">
        <v>251</v>
      </c>
      <c r="O429" s="11">
        <v>27315.95</v>
      </c>
      <c r="P429" s="13">
        <f>'Messy Data'!$O429/'Messy Data'!$J429</f>
        <v>14.745452091767882</v>
      </c>
      <c r="Q429" s="11">
        <f>'Messy Data'!$J429/'Messy Data'!$N429</f>
        <v>7.3804780876494025</v>
      </c>
      <c r="R429" s="10" t="s">
        <v>50</v>
      </c>
    </row>
    <row r="430" spans="1:18" x14ac:dyDescent="0.25">
      <c r="A430" s="8" t="s">
        <v>517</v>
      </c>
      <c r="B430" s="9">
        <v>46157</v>
      </c>
      <c r="C430" s="10" t="s">
        <v>94</v>
      </c>
      <c r="D430" s="10" t="s">
        <v>53</v>
      </c>
      <c r="E430" s="10" t="s">
        <v>72</v>
      </c>
      <c r="F430" s="10" t="s">
        <v>48</v>
      </c>
      <c r="G430" s="10" t="s">
        <v>69</v>
      </c>
      <c r="H430" s="10"/>
      <c r="I430" s="11">
        <v>3511.1</v>
      </c>
      <c r="J430" s="11">
        <v>2686.94</v>
      </c>
      <c r="K430" s="12">
        <v>83647</v>
      </c>
      <c r="L430" s="12">
        <v>3631</v>
      </c>
      <c r="M430" s="15">
        <f>'Messy Data'!$L430/'Messy Data'!$K430</f>
        <v>4.3408609991990151E-2</v>
      </c>
      <c r="N430" s="11">
        <v>33</v>
      </c>
      <c r="O430" s="11">
        <v>2884.39</v>
      </c>
      <c r="P430" s="13">
        <f>'Messy Data'!$O430/'Messy Data'!$J430</f>
        <v>1.0734850796817197</v>
      </c>
      <c r="Q430" s="11">
        <f>'Messy Data'!$J430/'Messy Data'!$N430</f>
        <v>81.422424242424242</v>
      </c>
      <c r="R430" s="10" t="s">
        <v>67</v>
      </c>
    </row>
    <row r="431" spans="1:18" x14ac:dyDescent="0.25">
      <c r="A431" s="8" t="s">
        <v>518</v>
      </c>
      <c r="B431" s="9">
        <v>46157</v>
      </c>
      <c r="C431" s="10" t="s">
        <v>52</v>
      </c>
      <c r="D431" s="10" t="s">
        <v>143</v>
      </c>
      <c r="E431" s="10" t="s">
        <v>65</v>
      </c>
      <c r="F431" s="10" t="s">
        <v>54</v>
      </c>
      <c r="G431" s="10" t="s">
        <v>55</v>
      </c>
      <c r="H431" s="10"/>
      <c r="I431" s="11">
        <v>1210.93</v>
      </c>
      <c r="J431" s="11">
        <v>53.89</v>
      </c>
      <c r="K431" s="12">
        <v>6216</v>
      </c>
      <c r="L431" s="12">
        <v>111</v>
      </c>
      <c r="M431" s="15">
        <f>'Messy Data'!$L431/'Messy Data'!$K431</f>
        <v>1.7857142857142856E-2</v>
      </c>
      <c r="N431" s="11">
        <v>7</v>
      </c>
      <c r="O431" s="11">
        <v>1021.03</v>
      </c>
      <c r="P431" s="13">
        <f>'Messy Data'!$O431/'Messy Data'!$J431</f>
        <v>18.946557802931899</v>
      </c>
      <c r="Q431" s="11">
        <f>'Messy Data'!$J431/'Messy Data'!$N431</f>
        <v>7.6985714285714284</v>
      </c>
      <c r="R431" s="10" t="s">
        <v>50</v>
      </c>
    </row>
    <row r="432" spans="1:18" x14ac:dyDescent="0.25">
      <c r="A432" s="8" t="s">
        <v>519</v>
      </c>
      <c r="B432" s="9">
        <v>46158</v>
      </c>
      <c r="C432" s="10" t="s">
        <v>63</v>
      </c>
      <c r="D432" s="10" t="s">
        <v>92</v>
      </c>
      <c r="E432" s="10" t="s">
        <v>39</v>
      </c>
      <c r="F432" s="10" t="s">
        <v>59</v>
      </c>
      <c r="G432" s="10" t="s">
        <v>49</v>
      </c>
      <c r="H432" s="10"/>
      <c r="I432" s="11">
        <v>3989.56</v>
      </c>
      <c r="J432" s="11">
        <v>3989.56</v>
      </c>
      <c r="K432" s="12">
        <v>114238</v>
      </c>
      <c r="L432" s="12">
        <v>5239</v>
      </c>
      <c r="M432" s="15">
        <f>'Messy Data'!$L432/'Messy Data'!$K432</f>
        <v>4.5860396715628776E-2</v>
      </c>
      <c r="N432" s="11">
        <v>429</v>
      </c>
      <c r="O432" s="11">
        <v>51184.09</v>
      </c>
      <c r="P432" s="13">
        <f>'Messy Data'!$O432/'Messy Data'!$J432</f>
        <v>12.829507514613139</v>
      </c>
      <c r="Q432" s="11">
        <f>'Messy Data'!$J432/'Messy Data'!$N432</f>
        <v>9.29967365967366</v>
      </c>
      <c r="R432" s="10" t="s">
        <v>50</v>
      </c>
    </row>
    <row r="433" spans="1:18" x14ac:dyDescent="0.25">
      <c r="A433" s="8" t="s">
        <v>520</v>
      </c>
      <c r="B433" s="9">
        <v>46158</v>
      </c>
      <c r="C433" s="10" t="s">
        <v>94</v>
      </c>
      <c r="D433" s="10" t="s">
        <v>95</v>
      </c>
      <c r="E433" s="10" t="s">
        <v>47</v>
      </c>
      <c r="F433" s="10" t="s">
        <v>59</v>
      </c>
      <c r="G433" s="10" t="s">
        <v>69</v>
      </c>
      <c r="H433" s="10"/>
      <c r="I433" s="11">
        <v>1511.46</v>
      </c>
      <c r="J433" s="11">
        <v>1486.8</v>
      </c>
      <c r="K433" s="12">
        <v>71325</v>
      </c>
      <c r="L433" s="12">
        <v>1652</v>
      </c>
      <c r="M433" s="15">
        <f>'Messy Data'!$L433/'Messy Data'!$K433</f>
        <v>2.3161584297230985E-2</v>
      </c>
      <c r="N433" s="11">
        <v>32</v>
      </c>
      <c r="O433" s="11">
        <v>2778.29</v>
      </c>
      <c r="P433" s="13">
        <f>'Messy Data'!$O433/'Messy Data'!$J433</f>
        <v>1.8686373419424267</v>
      </c>
      <c r="Q433" s="11">
        <f>'Messy Data'!$J433/'Messy Data'!$N433</f>
        <v>46.462499999999999</v>
      </c>
      <c r="R433" s="10" t="s">
        <v>50</v>
      </c>
    </row>
    <row r="434" spans="1:18" x14ac:dyDescent="0.25">
      <c r="A434" s="8" t="s">
        <v>521</v>
      </c>
      <c r="B434" s="9">
        <v>46159</v>
      </c>
      <c r="C434" s="10" t="s">
        <v>63</v>
      </c>
      <c r="D434" s="10" t="s">
        <v>202</v>
      </c>
      <c r="E434" s="10" t="s">
        <v>39</v>
      </c>
      <c r="F434" s="10" t="s">
        <v>54</v>
      </c>
      <c r="G434" s="10" t="s">
        <v>66</v>
      </c>
      <c r="H434" s="10"/>
      <c r="I434" s="11">
        <v>393.25</v>
      </c>
      <c r="J434" s="11">
        <v>393.25</v>
      </c>
      <c r="K434" s="12">
        <v>129478</v>
      </c>
      <c r="L434" s="12">
        <v>3431</v>
      </c>
      <c r="M434" s="15">
        <f>'Messy Data'!$L434/'Messy Data'!$K434</f>
        <v>2.6498710205594772E-2</v>
      </c>
      <c r="N434" s="11">
        <v>281</v>
      </c>
      <c r="O434" s="11">
        <v>48504.9</v>
      </c>
      <c r="P434" s="13">
        <f>'Messy Data'!$O434/'Messy Data'!$J434</f>
        <v>123.34367450731088</v>
      </c>
      <c r="Q434" s="11">
        <f>'Messy Data'!$J434/'Messy Data'!$N434</f>
        <v>1.3994661921708185</v>
      </c>
      <c r="R434" s="10" t="s">
        <v>50</v>
      </c>
    </row>
    <row r="435" spans="1:18" x14ac:dyDescent="0.25">
      <c r="A435" s="8" t="s">
        <v>522</v>
      </c>
      <c r="B435" s="9">
        <v>46159</v>
      </c>
      <c r="C435" s="10" t="s">
        <v>78</v>
      </c>
      <c r="D435" s="10" t="s">
        <v>121</v>
      </c>
      <c r="E435" s="10" t="s">
        <v>39</v>
      </c>
      <c r="F435" s="10" t="s">
        <v>59</v>
      </c>
      <c r="G435" s="10" t="s">
        <v>75</v>
      </c>
      <c r="H435" s="10"/>
      <c r="I435" s="11">
        <v>1642.52</v>
      </c>
      <c r="J435" s="11">
        <v>1067.8</v>
      </c>
      <c r="K435" s="12">
        <v>58245</v>
      </c>
      <c r="L435" s="12">
        <v>1124</v>
      </c>
      <c r="M435" s="15">
        <f>'Messy Data'!$L435/'Messy Data'!$K435</f>
        <v>1.9297793802043092E-2</v>
      </c>
      <c r="N435" s="11">
        <v>24</v>
      </c>
      <c r="O435" s="11">
        <v>1829.72</v>
      </c>
      <c r="P435" s="13">
        <f>'Messy Data'!$O435/'Messy Data'!$J435</f>
        <v>1.7135418617718674</v>
      </c>
      <c r="Q435" s="11">
        <f>'Messy Data'!$J435/'Messy Data'!$N435</f>
        <v>44.491666666666667</v>
      </c>
      <c r="R435" s="10" t="s">
        <v>50</v>
      </c>
    </row>
    <row r="436" spans="1:18" x14ac:dyDescent="0.25">
      <c r="A436" s="8" t="s">
        <v>523</v>
      </c>
      <c r="B436" s="9">
        <v>46159</v>
      </c>
      <c r="C436" s="10" t="s">
        <v>45</v>
      </c>
      <c r="D436" s="10" t="s">
        <v>71</v>
      </c>
      <c r="E436" s="10" t="s">
        <v>47</v>
      </c>
      <c r="F436" s="10" t="s">
        <v>87</v>
      </c>
      <c r="G436" s="10" t="s">
        <v>49</v>
      </c>
      <c r="H436" s="10"/>
      <c r="I436" s="11">
        <v>3917.01</v>
      </c>
      <c r="J436" s="11">
        <v>635.96</v>
      </c>
      <c r="K436" s="12">
        <v>92373</v>
      </c>
      <c r="L436" s="12">
        <v>2446</v>
      </c>
      <c r="M436" s="15">
        <f>'Messy Data'!$L436/'Messy Data'!$K436</f>
        <v>2.6479599017028784E-2</v>
      </c>
      <c r="N436" s="11">
        <v>21</v>
      </c>
      <c r="O436" s="11">
        <v>2803.72</v>
      </c>
      <c r="P436" s="13">
        <f>'Messy Data'!$O436/'Messy Data'!$J436</f>
        <v>4.4086420529593049</v>
      </c>
      <c r="Q436" s="11">
        <f>'Messy Data'!$J436/'Messy Data'!$N436</f>
        <v>30.283809523809527</v>
      </c>
      <c r="R436" s="10" t="s">
        <v>50</v>
      </c>
    </row>
    <row r="437" spans="1:18" x14ac:dyDescent="0.25">
      <c r="A437" s="8" t="s">
        <v>524</v>
      </c>
      <c r="B437" s="9">
        <v>46159</v>
      </c>
      <c r="C437" s="10" t="s">
        <v>52</v>
      </c>
      <c r="D437" s="10" t="s">
        <v>237</v>
      </c>
      <c r="E437" s="10" t="s">
        <v>47</v>
      </c>
      <c r="F437" s="10" t="s">
        <v>48</v>
      </c>
      <c r="G437" s="10" t="s">
        <v>55</v>
      </c>
      <c r="H437" s="10"/>
      <c r="I437" s="11">
        <v>3424.59</v>
      </c>
      <c r="J437" s="11">
        <v>201.68</v>
      </c>
      <c r="K437" s="12">
        <v>7901</v>
      </c>
      <c r="L437" s="12">
        <v>124</v>
      </c>
      <c r="M437" s="15">
        <f>'Messy Data'!$L437/'Messy Data'!$K437</f>
        <v>1.5694215922035185E-2</v>
      </c>
      <c r="N437" s="11">
        <v>7</v>
      </c>
      <c r="O437" s="11">
        <v>1110.04</v>
      </c>
      <c r="P437" s="13">
        <f>'Messy Data'!$O437/'Messy Data'!$J437</f>
        <v>5.5039666798889328</v>
      </c>
      <c r="Q437" s="11">
        <f>'Messy Data'!$J437/'Messy Data'!$N437</f>
        <v>28.811428571428571</v>
      </c>
      <c r="R437" s="10" t="s">
        <v>50</v>
      </c>
    </row>
    <row r="438" spans="1:18" x14ac:dyDescent="0.25">
      <c r="A438" s="8" t="s">
        <v>525</v>
      </c>
      <c r="B438" s="9">
        <v>46160</v>
      </c>
      <c r="C438" s="10" t="s">
        <v>45</v>
      </c>
      <c r="D438" s="10" t="s">
        <v>53</v>
      </c>
      <c r="E438" s="10" t="s">
        <v>72</v>
      </c>
      <c r="F438" s="10" t="s">
        <v>87</v>
      </c>
      <c r="G438" s="10" t="s">
        <v>49</v>
      </c>
      <c r="H438" s="10"/>
      <c r="I438" s="11">
        <v>3261.43</v>
      </c>
      <c r="J438" s="11">
        <v>858.76</v>
      </c>
      <c r="K438" s="12">
        <v>113198</v>
      </c>
      <c r="L438" s="12">
        <v>6134</v>
      </c>
      <c r="M438" s="15">
        <f>'Messy Data'!$L438/'Messy Data'!$K438</f>
        <v>5.4188236541281645E-2</v>
      </c>
      <c r="N438" s="11">
        <v>116</v>
      </c>
      <c r="O438" s="11">
        <v>14432.8</v>
      </c>
      <c r="P438" s="13">
        <f>'Messy Data'!$O438/'Messy Data'!$J438</f>
        <v>16.806558293353206</v>
      </c>
      <c r="Q438" s="11">
        <f>'Messy Data'!$J438/'Messy Data'!$N438</f>
        <v>7.4031034482758624</v>
      </c>
      <c r="R438" s="10" t="s">
        <v>56</v>
      </c>
    </row>
    <row r="439" spans="1:18" x14ac:dyDescent="0.25">
      <c r="A439" s="8" t="s">
        <v>526</v>
      </c>
      <c r="B439" s="9">
        <v>46161</v>
      </c>
      <c r="C439" s="10" t="s">
        <v>104</v>
      </c>
      <c r="D439" s="10" t="s">
        <v>214</v>
      </c>
      <c r="E439" s="10" t="s">
        <v>65</v>
      </c>
      <c r="F439" s="10" t="s">
        <v>87</v>
      </c>
      <c r="G439" s="10" t="s">
        <v>49</v>
      </c>
      <c r="H439" s="10"/>
      <c r="I439" s="11">
        <v>1565.79</v>
      </c>
      <c r="J439" s="11">
        <v>1565.79</v>
      </c>
      <c r="K439" s="12">
        <v>133533</v>
      </c>
      <c r="L439" s="12">
        <v>1442</v>
      </c>
      <c r="M439" s="15">
        <f>'Messy Data'!$L439/'Messy Data'!$K439</f>
        <v>1.0798828753940974E-2</v>
      </c>
      <c r="N439" s="11">
        <v>65</v>
      </c>
      <c r="O439" s="11">
        <v>25888.78</v>
      </c>
      <c r="P439" s="13">
        <f>'Messy Data'!$O439/'Messy Data'!$J439</f>
        <v>16.534005198653713</v>
      </c>
      <c r="Q439" s="11">
        <f>'Messy Data'!$J439/'Messy Data'!$N439</f>
        <v>24.089076923076924</v>
      </c>
      <c r="R439" s="10" t="s">
        <v>50</v>
      </c>
    </row>
    <row r="440" spans="1:18" x14ac:dyDescent="0.25">
      <c r="A440" s="8" t="s">
        <v>527</v>
      </c>
      <c r="B440" s="9">
        <v>46162</v>
      </c>
      <c r="C440" s="10" t="s">
        <v>94</v>
      </c>
      <c r="D440" s="10" t="s">
        <v>110</v>
      </c>
      <c r="E440" s="10" t="s">
        <v>65</v>
      </c>
      <c r="F440" s="10" t="s">
        <v>48</v>
      </c>
      <c r="G440" s="10" t="s">
        <v>69</v>
      </c>
      <c r="H440" s="10"/>
      <c r="I440" s="11">
        <v>4627.28</v>
      </c>
      <c r="J440" s="11">
        <v>1103.3</v>
      </c>
      <c r="K440" s="12">
        <v>35088</v>
      </c>
      <c r="L440" s="12">
        <v>1298</v>
      </c>
      <c r="M440" s="15">
        <f>'Messy Data'!$L440/'Messy Data'!$K440</f>
        <v>3.6992704058367534E-2</v>
      </c>
      <c r="N440" s="11">
        <v>35</v>
      </c>
      <c r="O440" s="11">
        <v>1893.24</v>
      </c>
      <c r="P440" s="13">
        <f>'Messy Data'!$O440/'Messy Data'!$J440</f>
        <v>1.7159793347231036</v>
      </c>
      <c r="Q440" s="11">
        <f>'Messy Data'!$J440/'Messy Data'!$N440</f>
        <v>31.522857142857141</v>
      </c>
      <c r="R440" s="10" t="s">
        <v>50</v>
      </c>
    </row>
    <row r="441" spans="1:18" x14ac:dyDescent="0.25">
      <c r="A441" s="8" t="s">
        <v>528</v>
      </c>
      <c r="B441" s="9">
        <v>46162</v>
      </c>
      <c r="C441" s="10" t="s">
        <v>94</v>
      </c>
      <c r="D441" s="10" t="s">
        <v>84</v>
      </c>
      <c r="E441" s="10" t="s">
        <v>65</v>
      </c>
      <c r="F441" s="10" t="s">
        <v>81</v>
      </c>
      <c r="G441" s="10" t="s">
        <v>55</v>
      </c>
      <c r="H441" s="10"/>
      <c r="I441" s="11">
        <v>1422.17</v>
      </c>
      <c r="J441" s="11">
        <v>1422.17</v>
      </c>
      <c r="K441" s="12">
        <v>104766</v>
      </c>
      <c r="L441" s="12">
        <v>5220</v>
      </c>
      <c r="M441" s="15">
        <f>'Messy Data'!$L441/'Messy Data'!$K441</f>
        <v>4.9825325010022334E-2</v>
      </c>
      <c r="N441" s="11">
        <v>78</v>
      </c>
      <c r="O441" s="11">
        <v>3669.77</v>
      </c>
      <c r="P441" s="13">
        <f>'Messy Data'!$O441/'Messy Data'!$J441</f>
        <v>2.5804017803778732</v>
      </c>
      <c r="Q441" s="11">
        <f>'Messy Data'!$J441/'Messy Data'!$N441</f>
        <v>18.23294871794872</v>
      </c>
      <c r="R441" s="10" t="s">
        <v>50</v>
      </c>
    </row>
    <row r="442" spans="1:18" x14ac:dyDescent="0.25">
      <c r="A442" s="8" t="s">
        <v>529</v>
      </c>
      <c r="B442" s="9">
        <v>46163</v>
      </c>
      <c r="C442" s="10" t="s">
        <v>78</v>
      </c>
      <c r="D442" s="10" t="s">
        <v>86</v>
      </c>
      <c r="E442" s="10" t="s">
        <v>58</v>
      </c>
      <c r="F442" s="10" t="s">
        <v>59</v>
      </c>
      <c r="G442" s="10" t="s">
        <v>69</v>
      </c>
      <c r="H442" s="10"/>
      <c r="I442" s="11">
        <v>412.07</v>
      </c>
      <c r="J442" s="11">
        <v>412.07</v>
      </c>
      <c r="K442" s="12">
        <v>88220</v>
      </c>
      <c r="L442" s="12">
        <v>2871</v>
      </c>
      <c r="M442" s="15">
        <f>'Messy Data'!$L442/'Messy Data'!$K442</f>
        <v>3.2543640897755612E-2</v>
      </c>
      <c r="N442" s="11">
        <v>62</v>
      </c>
      <c r="O442" s="11">
        <v>3025.36</v>
      </c>
      <c r="P442" s="13">
        <f>'Messy Data'!$O442/'Messy Data'!$J442</f>
        <v>7.3418593928216085</v>
      </c>
      <c r="Q442" s="11">
        <f>'Messy Data'!$J442/'Messy Data'!$N442</f>
        <v>6.6462903225806453</v>
      </c>
      <c r="R442" s="10" t="s">
        <v>50</v>
      </c>
    </row>
    <row r="443" spans="1:18" x14ac:dyDescent="0.25">
      <c r="A443" s="8" t="s">
        <v>530</v>
      </c>
      <c r="B443" s="9">
        <v>46163</v>
      </c>
      <c r="C443" s="10" t="s">
        <v>45</v>
      </c>
      <c r="D443" s="10" t="s">
        <v>137</v>
      </c>
      <c r="E443" s="10" t="s">
        <v>39</v>
      </c>
      <c r="F443" s="10" t="s">
        <v>48</v>
      </c>
      <c r="G443" s="10" t="s">
        <v>66</v>
      </c>
      <c r="H443" s="10"/>
      <c r="I443" s="11">
        <v>1952.89</v>
      </c>
      <c r="J443" s="11">
        <v>19</v>
      </c>
      <c r="K443" s="12">
        <v>14459</v>
      </c>
      <c r="L443" s="12">
        <v>190</v>
      </c>
      <c r="M443" s="15">
        <f>'Messy Data'!$L443/'Messy Data'!$K443</f>
        <v>1.3140604467805518E-2</v>
      </c>
      <c r="N443" s="11">
        <v>3</v>
      </c>
      <c r="O443" s="11">
        <v>448.81</v>
      </c>
      <c r="P443" s="13">
        <f>'Messy Data'!$O443/'Messy Data'!$J443</f>
        <v>23.62157894736842</v>
      </c>
      <c r="Q443" s="11">
        <f>'Messy Data'!$J443/'Messy Data'!$N443</f>
        <v>6.333333333333333</v>
      </c>
      <c r="R443" s="10" t="s">
        <v>50</v>
      </c>
    </row>
    <row r="444" spans="1:18" x14ac:dyDescent="0.25">
      <c r="A444" s="8" t="s">
        <v>531</v>
      </c>
      <c r="B444" s="9">
        <v>46164</v>
      </c>
      <c r="C444" s="10" t="s">
        <v>78</v>
      </c>
      <c r="D444" s="10" t="s">
        <v>90</v>
      </c>
      <c r="E444" s="10" t="s">
        <v>39</v>
      </c>
      <c r="F444" s="10" t="s">
        <v>81</v>
      </c>
      <c r="G444" s="10" t="s">
        <v>55</v>
      </c>
      <c r="H444" s="10"/>
      <c r="I444" s="11">
        <v>1022.63</v>
      </c>
      <c r="J444" s="11">
        <v>1022.63</v>
      </c>
      <c r="K444" s="12">
        <v>143446</v>
      </c>
      <c r="L444" s="12">
        <v>1706</v>
      </c>
      <c r="M444" s="15">
        <f>'Messy Data'!$L444/'Messy Data'!$K444</f>
        <v>1.1892977148195139E-2</v>
      </c>
      <c r="N444" s="11">
        <v>57</v>
      </c>
      <c r="O444" s="11">
        <v>7116.34</v>
      </c>
      <c r="P444" s="13">
        <f>'Messy Data'!$O444/'Messy Data'!$J444</f>
        <v>6.9588609761106168</v>
      </c>
      <c r="Q444" s="11">
        <f>'Messy Data'!$J444/'Messy Data'!$N444</f>
        <v>17.940877192982455</v>
      </c>
      <c r="R444" s="10" t="s">
        <v>67</v>
      </c>
    </row>
    <row r="445" spans="1:18" x14ac:dyDescent="0.25">
      <c r="A445" s="8" t="s">
        <v>532</v>
      </c>
      <c r="B445" s="9">
        <v>46164</v>
      </c>
      <c r="C445" s="10" t="s">
        <v>94</v>
      </c>
      <c r="D445" s="10" t="s">
        <v>53</v>
      </c>
      <c r="E445" s="10" t="s">
        <v>58</v>
      </c>
      <c r="F445" s="10" t="s">
        <v>81</v>
      </c>
      <c r="G445" s="10" t="s">
        <v>69</v>
      </c>
      <c r="H445" s="10"/>
      <c r="I445" s="11">
        <v>3789.92</v>
      </c>
      <c r="J445" s="11">
        <v>326.7</v>
      </c>
      <c r="K445" s="12">
        <v>68032</v>
      </c>
      <c r="L445" s="12">
        <v>594</v>
      </c>
      <c r="M445" s="15">
        <f>'Messy Data'!$L445/'Messy Data'!$K445</f>
        <v>8.7311853245531507E-3</v>
      </c>
      <c r="N445" s="11">
        <v>9</v>
      </c>
      <c r="O445" s="11">
        <v>678.71</v>
      </c>
      <c r="P445" s="13">
        <f>'Messy Data'!$O445/'Messy Data'!$J445</f>
        <v>2.0774716865625957</v>
      </c>
      <c r="Q445" s="11">
        <f>'Messy Data'!$J445/'Messy Data'!$N445</f>
        <v>36.299999999999997</v>
      </c>
      <c r="R445" s="10" t="s">
        <v>50</v>
      </c>
    </row>
    <row r="446" spans="1:18" x14ac:dyDescent="0.25">
      <c r="A446" s="8" t="s">
        <v>533</v>
      </c>
      <c r="B446" s="9">
        <v>46164</v>
      </c>
      <c r="C446" s="10" t="s">
        <v>52</v>
      </c>
      <c r="D446" s="10" t="s">
        <v>143</v>
      </c>
      <c r="E446" s="10" t="s">
        <v>72</v>
      </c>
      <c r="F446" s="10" t="s">
        <v>54</v>
      </c>
      <c r="G446" s="10" t="s">
        <v>66</v>
      </c>
      <c r="H446" s="10"/>
      <c r="I446" s="11">
        <v>2709.29</v>
      </c>
      <c r="J446" s="11">
        <v>91.17</v>
      </c>
      <c r="K446" s="12">
        <v>12326</v>
      </c>
      <c r="L446" s="12">
        <v>147</v>
      </c>
      <c r="M446" s="15">
        <f>'Messy Data'!$L446/'Messy Data'!$K446</f>
        <v>1.1926010060035698E-2</v>
      </c>
      <c r="N446" s="11">
        <v>24</v>
      </c>
      <c r="O446" s="11">
        <v>4792.6099999999997</v>
      </c>
      <c r="P446" s="13">
        <f>'Messy Data'!$O446/'Messy Data'!$J446</f>
        <v>52.567840298343746</v>
      </c>
      <c r="Q446" s="11">
        <f>'Messy Data'!$J446/'Messy Data'!$N446</f>
        <v>3.7987500000000001</v>
      </c>
      <c r="R446" s="10" t="s">
        <v>50</v>
      </c>
    </row>
    <row r="447" spans="1:18" x14ac:dyDescent="0.25">
      <c r="A447" s="8" t="s">
        <v>534</v>
      </c>
      <c r="B447" s="9">
        <v>46165</v>
      </c>
      <c r="C447" s="10" t="s">
        <v>63</v>
      </c>
      <c r="D447" s="10" t="s">
        <v>92</v>
      </c>
      <c r="E447" s="10" t="s">
        <v>65</v>
      </c>
      <c r="F447" s="10" t="s">
        <v>54</v>
      </c>
      <c r="G447" s="10" t="s">
        <v>66</v>
      </c>
      <c r="H447" s="10"/>
      <c r="I447" s="11">
        <v>2607.9499999999998</v>
      </c>
      <c r="J447" s="11">
        <v>2607.9499999999998</v>
      </c>
      <c r="K447" s="12">
        <v>141865</v>
      </c>
      <c r="L447" s="12">
        <v>3132</v>
      </c>
      <c r="M447" s="15">
        <f>'Messy Data'!$L447/'Messy Data'!$K447</f>
        <v>2.2077327036266872E-2</v>
      </c>
      <c r="N447" s="11">
        <v>220</v>
      </c>
      <c r="O447" s="11">
        <v>45558.18</v>
      </c>
      <c r="P447" s="13">
        <f>'Messy Data'!$O447/'Messy Data'!$J447</f>
        <v>17.468962211698845</v>
      </c>
      <c r="Q447" s="11">
        <f>'Messy Data'!$J447/'Messy Data'!$N447</f>
        <v>11.854318181818181</v>
      </c>
      <c r="R447" s="10" t="s">
        <v>50</v>
      </c>
    </row>
    <row r="448" spans="1:18" x14ac:dyDescent="0.25">
      <c r="A448" s="8" t="s">
        <v>535</v>
      </c>
      <c r="B448" s="9">
        <v>46166</v>
      </c>
      <c r="C448" s="10" t="s">
        <v>78</v>
      </c>
      <c r="D448" s="10" t="s">
        <v>121</v>
      </c>
      <c r="E448" s="10" t="s">
        <v>72</v>
      </c>
      <c r="F448" s="10" t="s">
        <v>59</v>
      </c>
      <c r="G448" s="10" t="s">
        <v>69</v>
      </c>
      <c r="H448" s="10"/>
      <c r="I448" s="11">
        <v>3875.97</v>
      </c>
      <c r="J448" s="11">
        <v>1965.88</v>
      </c>
      <c r="K448" s="12">
        <v>37095</v>
      </c>
      <c r="L448" s="12">
        <v>1003</v>
      </c>
      <c r="M448" s="15">
        <f>'Messy Data'!$L448/'Messy Data'!$K448</f>
        <v>2.7038684458821943E-2</v>
      </c>
      <c r="N448" s="11">
        <v>25</v>
      </c>
      <c r="O448" s="11">
        <v>3713.75</v>
      </c>
      <c r="P448" s="13">
        <f>'Messy Data'!$O448/'Messy Data'!$J448</f>
        <v>1.8891030988666653</v>
      </c>
      <c r="Q448" s="11">
        <f>'Messy Data'!$J448/'Messy Data'!$N448</f>
        <v>78.635199999999998</v>
      </c>
      <c r="R448" s="10" t="s">
        <v>50</v>
      </c>
    </row>
    <row r="449" spans="1:18" x14ac:dyDescent="0.25">
      <c r="A449" s="8" t="s">
        <v>536</v>
      </c>
      <c r="B449" s="9">
        <v>46166</v>
      </c>
      <c r="C449" s="10" t="s">
        <v>45</v>
      </c>
      <c r="D449" s="10" t="s">
        <v>71</v>
      </c>
      <c r="E449" s="10" t="s">
        <v>72</v>
      </c>
      <c r="F449" s="10" t="s">
        <v>54</v>
      </c>
      <c r="G449" s="10" t="s">
        <v>75</v>
      </c>
      <c r="H449" s="10"/>
      <c r="I449" s="11">
        <v>450.92</v>
      </c>
      <c r="J449" s="11">
        <v>450.92</v>
      </c>
      <c r="K449" s="12">
        <v>111582</v>
      </c>
      <c r="L449" s="12">
        <v>4074</v>
      </c>
      <c r="M449" s="15">
        <f>'Messy Data'!$L449/'Messy Data'!$K449</f>
        <v>3.6511265257837287E-2</v>
      </c>
      <c r="N449" s="11">
        <v>77</v>
      </c>
      <c r="O449" s="11">
        <v>11140.52</v>
      </c>
      <c r="P449" s="13">
        <f>'Messy Data'!$O449/'Messy Data'!$J449</f>
        <v>24.706200656435733</v>
      </c>
      <c r="Q449" s="11">
        <f>'Messy Data'!$J449/'Messy Data'!$N449</f>
        <v>5.856103896103896</v>
      </c>
      <c r="R449" s="10" t="s">
        <v>50</v>
      </c>
    </row>
    <row r="450" spans="1:18" x14ac:dyDescent="0.25">
      <c r="A450" s="8" t="s">
        <v>537</v>
      </c>
      <c r="B450" s="9">
        <v>46166</v>
      </c>
      <c r="C450" s="10" t="s">
        <v>52</v>
      </c>
      <c r="D450" s="10" t="s">
        <v>237</v>
      </c>
      <c r="E450" s="10" t="s">
        <v>58</v>
      </c>
      <c r="F450" s="10" t="s">
        <v>87</v>
      </c>
      <c r="G450" s="10" t="s">
        <v>66</v>
      </c>
      <c r="H450" s="10"/>
      <c r="I450" s="11">
        <v>1197.17</v>
      </c>
      <c r="J450" s="11">
        <v>228.47</v>
      </c>
      <c r="K450" s="12">
        <v>26322</v>
      </c>
      <c r="L450" s="12">
        <v>774</v>
      </c>
      <c r="M450" s="15">
        <f>'Messy Data'!$L450/'Messy Data'!$K450</f>
        <v>2.9405060405744244E-2</v>
      </c>
      <c r="N450" s="11">
        <v>91</v>
      </c>
      <c r="O450" s="11">
        <v>7810.9</v>
      </c>
      <c r="P450" s="13">
        <f>'Messy Data'!$O450/'Messy Data'!$J450</f>
        <v>34.187858362148205</v>
      </c>
      <c r="Q450" s="11">
        <f>'Messy Data'!$J450/'Messy Data'!$N450</f>
        <v>2.5106593406593407</v>
      </c>
      <c r="R450" s="10" t="s">
        <v>50</v>
      </c>
    </row>
    <row r="451" spans="1:18" x14ac:dyDescent="0.25">
      <c r="A451" s="8" t="s">
        <v>538</v>
      </c>
      <c r="B451" s="9">
        <v>46167</v>
      </c>
      <c r="C451" s="10" t="s">
        <v>45</v>
      </c>
      <c r="D451" s="10" t="s">
        <v>53</v>
      </c>
      <c r="E451" s="10" t="s">
        <v>58</v>
      </c>
      <c r="F451" s="10" t="s">
        <v>87</v>
      </c>
      <c r="G451" s="10" t="s">
        <v>75</v>
      </c>
      <c r="H451" s="10"/>
      <c r="I451" s="11">
        <v>598.74</v>
      </c>
      <c r="J451" s="11">
        <v>138.6</v>
      </c>
      <c r="K451" s="12">
        <v>114451</v>
      </c>
      <c r="L451" s="12">
        <v>1155</v>
      </c>
      <c r="M451" s="15">
        <f>'Messy Data'!$L451/'Messy Data'!$K451</f>
        <v>1.0091654944037185E-2</v>
      </c>
      <c r="N451" s="11">
        <v>21</v>
      </c>
      <c r="O451" s="11">
        <v>2050.75</v>
      </c>
      <c r="P451" s="13">
        <f>'Messy Data'!$O451/'Messy Data'!$J451</f>
        <v>14.796176046176047</v>
      </c>
      <c r="Q451" s="11">
        <f>'Messy Data'!$J451/'Messy Data'!$N451</f>
        <v>6.6</v>
      </c>
      <c r="R451" s="10" t="s">
        <v>67</v>
      </c>
    </row>
    <row r="452" spans="1:18" x14ac:dyDescent="0.25">
      <c r="A452" s="8" t="s">
        <v>539</v>
      </c>
      <c r="B452" s="9">
        <v>46168</v>
      </c>
      <c r="C452" s="10" t="s">
        <v>104</v>
      </c>
      <c r="D452" s="10" t="s">
        <v>214</v>
      </c>
      <c r="E452" s="10" t="s">
        <v>39</v>
      </c>
      <c r="F452" s="10" t="s">
        <v>48</v>
      </c>
      <c r="G452" s="10" t="s">
        <v>69</v>
      </c>
      <c r="H452" s="10"/>
      <c r="I452" s="11">
        <v>975.31</v>
      </c>
      <c r="J452" s="11">
        <v>975.31</v>
      </c>
      <c r="K452" s="12">
        <v>77740</v>
      </c>
      <c r="L452" s="12">
        <v>2623</v>
      </c>
      <c r="M452" s="15">
        <f>'Messy Data'!$L452/'Messy Data'!$K452</f>
        <v>3.3740674041677389E-2</v>
      </c>
      <c r="N452" s="11">
        <v>80</v>
      </c>
      <c r="O452" s="11">
        <v>43537.73</v>
      </c>
      <c r="P452" s="13">
        <f>'Messy Data'!$O452/'Messy Data'!$J452</f>
        <v>44.639888855850963</v>
      </c>
      <c r="Q452" s="11">
        <f>'Messy Data'!$J452/'Messy Data'!$N452</f>
        <v>12.191374999999999</v>
      </c>
      <c r="R452" s="10" t="s">
        <v>67</v>
      </c>
    </row>
    <row r="453" spans="1:18" x14ac:dyDescent="0.25">
      <c r="A453" s="8" t="s">
        <v>540</v>
      </c>
      <c r="B453" s="9">
        <v>46169</v>
      </c>
      <c r="C453" s="10" t="s">
        <v>94</v>
      </c>
      <c r="D453" s="10" t="s">
        <v>110</v>
      </c>
      <c r="E453" s="10" t="s">
        <v>72</v>
      </c>
      <c r="F453" s="10" t="s">
        <v>87</v>
      </c>
      <c r="G453" s="10" t="s">
        <v>66</v>
      </c>
      <c r="H453" s="10"/>
      <c r="I453" s="11">
        <v>3673.93</v>
      </c>
      <c r="J453" s="11">
        <v>487.63</v>
      </c>
      <c r="K453" s="12">
        <v>76089</v>
      </c>
      <c r="L453" s="12">
        <v>1573</v>
      </c>
      <c r="M453" s="15">
        <f>'Messy Data'!$L453/'Messy Data'!$K453</f>
        <v>2.0673159063728002E-2</v>
      </c>
      <c r="N453" s="11">
        <v>18</v>
      </c>
      <c r="O453" s="11">
        <v>1115.76</v>
      </c>
      <c r="P453" s="13">
        <f>'Messy Data'!$O453/'Messy Data'!$J453</f>
        <v>2.2881282939933967</v>
      </c>
      <c r="Q453" s="11">
        <f>'Messy Data'!$J453/'Messy Data'!$N453</f>
        <v>27.090555555555554</v>
      </c>
      <c r="R453" s="10" t="s">
        <v>50</v>
      </c>
    </row>
    <row r="454" spans="1:18" x14ac:dyDescent="0.25">
      <c r="A454" s="8" t="s">
        <v>541</v>
      </c>
      <c r="B454" s="9">
        <v>46169</v>
      </c>
      <c r="C454" s="10" t="s">
        <v>94</v>
      </c>
      <c r="D454" s="10" t="s">
        <v>84</v>
      </c>
      <c r="E454" s="10" t="s">
        <v>47</v>
      </c>
      <c r="F454" s="10" t="s">
        <v>87</v>
      </c>
      <c r="G454" s="10" t="s">
        <v>55</v>
      </c>
      <c r="H454" s="10"/>
      <c r="I454" s="11">
        <v>487.21</v>
      </c>
      <c r="J454" s="11">
        <v>487.21</v>
      </c>
      <c r="K454" s="12">
        <v>138083</v>
      </c>
      <c r="L454" s="12">
        <v>5978</v>
      </c>
      <c r="M454" s="15">
        <f>'Messy Data'!$L454/'Messy Data'!$K454</f>
        <v>4.3292802155225484E-2</v>
      </c>
      <c r="N454" s="11">
        <v>167</v>
      </c>
      <c r="O454" s="11">
        <v>10715.26</v>
      </c>
      <c r="P454" s="13">
        <f>'Messy Data'!$O454/'Messy Data'!$J454</f>
        <v>21.993103589827797</v>
      </c>
      <c r="Q454" s="11">
        <f>'Messy Data'!$J454/'Messy Data'!$N454</f>
        <v>2.9174251497005987</v>
      </c>
      <c r="R454" s="10" t="s">
        <v>50</v>
      </c>
    </row>
    <row r="455" spans="1:18" x14ac:dyDescent="0.25">
      <c r="A455" s="8" t="s">
        <v>542</v>
      </c>
      <c r="B455" s="9">
        <v>46170</v>
      </c>
      <c r="C455" s="10" t="s">
        <v>78</v>
      </c>
      <c r="D455" s="10" t="s">
        <v>86</v>
      </c>
      <c r="E455" s="10" t="s">
        <v>47</v>
      </c>
      <c r="F455" s="10" t="s">
        <v>54</v>
      </c>
      <c r="G455" s="10" t="s">
        <v>75</v>
      </c>
      <c r="H455" s="10"/>
      <c r="I455" s="11">
        <v>4332.71</v>
      </c>
      <c r="J455" s="11">
        <v>4332.71</v>
      </c>
      <c r="K455" s="12">
        <v>103732</v>
      </c>
      <c r="L455" s="12">
        <v>2393</v>
      </c>
      <c r="M455" s="15">
        <f>'Messy Data'!$L455/'Messy Data'!$K455</f>
        <v>2.3069062584351985E-2</v>
      </c>
      <c r="N455" s="11">
        <v>42</v>
      </c>
      <c r="O455" s="11">
        <v>3077.35</v>
      </c>
      <c r="P455" s="13">
        <f>'Messy Data'!$O455/'Messy Data'!$J455</f>
        <v>0.7102598604568503</v>
      </c>
      <c r="Q455" s="11">
        <f>'Messy Data'!$J455/'Messy Data'!$N455</f>
        <v>103.15976190476191</v>
      </c>
      <c r="R455" s="10" t="s">
        <v>56</v>
      </c>
    </row>
    <row r="456" spans="1:18" x14ac:dyDescent="0.25">
      <c r="A456" s="8" t="s">
        <v>543</v>
      </c>
      <c r="B456" s="9">
        <v>46170</v>
      </c>
      <c r="C456" s="10" t="s">
        <v>45</v>
      </c>
      <c r="D456" s="10" t="s">
        <v>137</v>
      </c>
      <c r="E456" s="10" t="s">
        <v>39</v>
      </c>
      <c r="F456" s="10" t="s">
        <v>54</v>
      </c>
      <c r="G456" s="10" t="s">
        <v>55</v>
      </c>
      <c r="H456" s="10"/>
      <c r="I456" s="11">
        <v>4033.89</v>
      </c>
      <c r="J456" s="11">
        <v>45.01</v>
      </c>
      <c r="K456" s="12">
        <v>74249</v>
      </c>
      <c r="L456" s="12">
        <v>643</v>
      </c>
      <c r="M456" s="15">
        <f>'Messy Data'!$L456/'Messy Data'!$K456</f>
        <v>8.6600492935931805E-3</v>
      </c>
      <c r="N456" s="11">
        <v>11</v>
      </c>
      <c r="O456" s="11">
        <v>1840.43</v>
      </c>
      <c r="P456" s="13">
        <f>'Messy Data'!$O456/'Messy Data'!$J456</f>
        <v>40.889357920462125</v>
      </c>
      <c r="Q456" s="11">
        <f>'Messy Data'!$J456/'Messy Data'!$N456</f>
        <v>4.0918181818181818</v>
      </c>
      <c r="R456" s="10" t="s">
        <v>67</v>
      </c>
    </row>
    <row r="457" spans="1:18" x14ac:dyDescent="0.25">
      <c r="A457" s="8" t="s">
        <v>544</v>
      </c>
      <c r="B457" s="9">
        <v>46171</v>
      </c>
      <c r="C457" s="10" t="s">
        <v>78</v>
      </c>
      <c r="D457" s="10" t="s">
        <v>90</v>
      </c>
      <c r="E457" s="10" t="s">
        <v>39</v>
      </c>
      <c r="F457" s="10" t="s">
        <v>87</v>
      </c>
      <c r="G457" s="10" t="s">
        <v>69</v>
      </c>
      <c r="H457" s="10"/>
      <c r="I457" s="11">
        <v>1091.78</v>
      </c>
      <c r="J457" s="11">
        <v>175.35</v>
      </c>
      <c r="K457" s="12">
        <v>18697</v>
      </c>
      <c r="L457" s="12">
        <v>167</v>
      </c>
      <c r="M457" s="15">
        <f>'Messy Data'!$L457/'Messy Data'!$K457</f>
        <v>8.9319142108359624E-3</v>
      </c>
      <c r="N457" s="11">
        <v>2</v>
      </c>
      <c r="O457" s="11">
        <v>196.92</v>
      </c>
      <c r="P457" s="13">
        <f>'Messy Data'!$O457/'Messy Data'!$J457</f>
        <v>1.123011120615911</v>
      </c>
      <c r="Q457" s="11">
        <f>'Messy Data'!$J457/'Messy Data'!$N457</f>
        <v>87.674999999999997</v>
      </c>
      <c r="R457" s="10" t="s">
        <v>50</v>
      </c>
    </row>
    <row r="458" spans="1:18" x14ac:dyDescent="0.25">
      <c r="A458" s="8" t="s">
        <v>545</v>
      </c>
      <c r="B458" s="9">
        <v>46171</v>
      </c>
      <c r="C458" s="10" t="s">
        <v>94</v>
      </c>
      <c r="D458" s="10" t="s">
        <v>53</v>
      </c>
      <c r="E458" s="10" t="s">
        <v>72</v>
      </c>
      <c r="F458" s="10" t="s">
        <v>59</v>
      </c>
      <c r="G458" s="10" t="s">
        <v>49</v>
      </c>
      <c r="H458" s="10"/>
      <c r="I458" s="11">
        <v>1595.18</v>
      </c>
      <c r="J458" s="11">
        <v>1595.18</v>
      </c>
      <c r="K458" s="12">
        <v>93693</v>
      </c>
      <c r="L458" s="12">
        <v>2360</v>
      </c>
      <c r="M458" s="15">
        <f>'Messy Data'!$L458/'Messy Data'!$K458</f>
        <v>2.5188648031336386E-2</v>
      </c>
      <c r="N458" s="11">
        <v>61</v>
      </c>
      <c r="O458" s="11">
        <v>3791.52</v>
      </c>
      <c r="P458" s="13">
        <f>'Messy Data'!$O458/'Messy Data'!$J458</f>
        <v>2.3768602916285309</v>
      </c>
      <c r="Q458" s="11">
        <f>'Messy Data'!$J458/'Messy Data'!$N458</f>
        <v>26.15049180327869</v>
      </c>
      <c r="R458" s="10" t="s">
        <v>67</v>
      </c>
    </row>
    <row r="459" spans="1:18" x14ac:dyDescent="0.25">
      <c r="A459" s="8" t="s">
        <v>546</v>
      </c>
      <c r="B459" s="9">
        <v>46172</v>
      </c>
      <c r="C459" s="10" t="s">
        <v>63</v>
      </c>
      <c r="D459" s="10" t="s">
        <v>92</v>
      </c>
      <c r="E459" s="10" t="s">
        <v>72</v>
      </c>
      <c r="F459" s="10" t="s">
        <v>87</v>
      </c>
      <c r="G459" s="10" t="s">
        <v>69</v>
      </c>
      <c r="H459" s="10"/>
      <c r="I459" s="11">
        <v>1466.75</v>
      </c>
      <c r="J459" s="11">
        <v>1466.75</v>
      </c>
      <c r="K459" s="12">
        <v>114271</v>
      </c>
      <c r="L459" s="12">
        <v>3512</v>
      </c>
      <c r="M459" s="15">
        <f>'Messy Data'!$L459/'Messy Data'!$K459</f>
        <v>3.0733956996963359E-2</v>
      </c>
      <c r="N459" s="11">
        <v>217</v>
      </c>
      <c r="O459" s="11">
        <v>40224.559999999998</v>
      </c>
      <c r="P459" s="13">
        <f>'Messy Data'!$O459/'Messy Data'!$J459</f>
        <v>27.424278166013295</v>
      </c>
      <c r="Q459" s="11">
        <f>'Messy Data'!$J459/'Messy Data'!$N459</f>
        <v>6.7592165898617509</v>
      </c>
      <c r="R459" s="10" t="s">
        <v>50</v>
      </c>
    </row>
    <row r="460" spans="1:18" x14ac:dyDescent="0.25">
      <c r="A460" s="8" t="s">
        <v>547</v>
      </c>
      <c r="B460" s="9">
        <v>46173</v>
      </c>
      <c r="C460" s="10" t="s">
        <v>78</v>
      </c>
      <c r="D460" s="10" t="s">
        <v>121</v>
      </c>
      <c r="E460" s="10" t="s">
        <v>58</v>
      </c>
      <c r="F460" s="10" t="s">
        <v>87</v>
      </c>
      <c r="G460" s="10" t="s">
        <v>66</v>
      </c>
      <c r="H460" s="10"/>
      <c r="I460" s="11">
        <v>331.44</v>
      </c>
      <c r="J460" s="11">
        <v>331.44</v>
      </c>
      <c r="K460" s="12">
        <v>147455</v>
      </c>
      <c r="L460" s="12">
        <v>6289</v>
      </c>
      <c r="M460" s="15">
        <f>'Messy Data'!$L460/'Messy Data'!$K460</f>
        <v>4.2650300091553357E-2</v>
      </c>
      <c r="N460" s="11">
        <v>215</v>
      </c>
      <c r="O460" s="11">
        <v>10453.48</v>
      </c>
      <c r="P460" s="13">
        <f>'Messy Data'!$O460/'Messy Data'!$J460</f>
        <v>31.539584841902002</v>
      </c>
      <c r="Q460" s="11">
        <f>'Messy Data'!$J460/'Messy Data'!$N460</f>
        <v>1.5415813953488371</v>
      </c>
      <c r="R460" s="10" t="s">
        <v>56</v>
      </c>
    </row>
    <row r="461" spans="1:18" x14ac:dyDescent="0.25">
      <c r="A461" s="8" t="s">
        <v>548</v>
      </c>
      <c r="B461" s="9">
        <v>46173</v>
      </c>
      <c r="C461" s="10" t="s">
        <v>45</v>
      </c>
      <c r="D461" s="10" t="s">
        <v>71</v>
      </c>
      <c r="E461" s="10" t="s">
        <v>58</v>
      </c>
      <c r="F461" s="10" t="s">
        <v>54</v>
      </c>
      <c r="G461" s="10" t="s">
        <v>75</v>
      </c>
      <c r="H461" s="10"/>
      <c r="I461" s="11">
        <v>1176.6500000000001</v>
      </c>
      <c r="J461" s="11">
        <v>69.95</v>
      </c>
      <c r="K461" s="12">
        <v>23784</v>
      </c>
      <c r="L461" s="12">
        <v>1399</v>
      </c>
      <c r="M461" s="15">
        <f>'Messy Data'!$L461/'Messy Data'!$K461</f>
        <v>5.8821056172216619E-2</v>
      </c>
      <c r="N461" s="11">
        <v>11</v>
      </c>
      <c r="O461" s="11">
        <v>1212.28</v>
      </c>
      <c r="P461" s="13">
        <f>'Messy Data'!$O461/'Messy Data'!$J461</f>
        <v>17.330664760543243</v>
      </c>
      <c r="Q461" s="11">
        <f>'Messy Data'!$J461/'Messy Data'!$N461</f>
        <v>6.3590909090909093</v>
      </c>
      <c r="R461" s="10" t="s">
        <v>50</v>
      </c>
    </row>
    <row r="462" spans="1:18" x14ac:dyDescent="0.25">
      <c r="A462" s="8" t="s">
        <v>549</v>
      </c>
      <c r="B462" s="9">
        <v>46173</v>
      </c>
      <c r="C462" s="10" t="s">
        <v>52</v>
      </c>
      <c r="D462" s="10" t="s">
        <v>237</v>
      </c>
      <c r="E462" s="10" t="s">
        <v>72</v>
      </c>
      <c r="F462" s="10" t="s">
        <v>81</v>
      </c>
      <c r="G462" s="10" t="s">
        <v>55</v>
      </c>
      <c r="H462" s="10"/>
      <c r="I462" s="11">
        <v>698.45</v>
      </c>
      <c r="J462" s="11">
        <v>150.85</v>
      </c>
      <c r="K462" s="12">
        <v>16179</v>
      </c>
      <c r="L462" s="12">
        <v>419</v>
      </c>
      <c r="M462" s="15">
        <f>'Messy Data'!$L462/'Messy Data'!$K462</f>
        <v>2.5897768712528586E-2</v>
      </c>
      <c r="N462" s="11">
        <v>30</v>
      </c>
      <c r="O462" s="11">
        <v>2572.6</v>
      </c>
      <c r="P462" s="13">
        <f>'Messy Data'!$O462/'Messy Data'!$J462</f>
        <v>17.054027179317202</v>
      </c>
      <c r="Q462" s="11">
        <f>'Messy Data'!$J462/'Messy Data'!$N462</f>
        <v>5.0283333333333333</v>
      </c>
      <c r="R462" s="10" t="s">
        <v>50</v>
      </c>
    </row>
    <row r="463" spans="1:18" x14ac:dyDescent="0.25">
      <c r="A463" s="8" t="s">
        <v>550</v>
      </c>
      <c r="B463" s="9">
        <v>46174</v>
      </c>
      <c r="C463" s="10" t="s">
        <v>45</v>
      </c>
      <c r="D463" s="10" t="s">
        <v>53</v>
      </c>
      <c r="E463" s="10" t="s">
        <v>72</v>
      </c>
      <c r="F463" s="10" t="s">
        <v>48</v>
      </c>
      <c r="G463" s="10" t="s">
        <v>69</v>
      </c>
      <c r="H463" s="10"/>
      <c r="I463" s="11">
        <v>1710.65</v>
      </c>
      <c r="J463" s="11">
        <v>388.93</v>
      </c>
      <c r="K463" s="12">
        <v>82169</v>
      </c>
      <c r="L463" s="12">
        <v>1691</v>
      </c>
      <c r="M463" s="15">
        <f>'Messy Data'!$L463/'Messy Data'!$K463</f>
        <v>2.0579537295086953E-2</v>
      </c>
      <c r="N463" s="11">
        <v>29</v>
      </c>
      <c r="O463" s="11">
        <v>1805.32</v>
      </c>
      <c r="P463" s="13">
        <f>'Messy Data'!$O463/'Messy Data'!$J463</f>
        <v>4.6417607281515956</v>
      </c>
      <c r="Q463" s="11">
        <f>'Messy Data'!$J463/'Messy Data'!$N463</f>
        <v>13.411379310344827</v>
      </c>
      <c r="R463" s="10" t="s">
        <v>56</v>
      </c>
    </row>
    <row r="464" spans="1:18" x14ac:dyDescent="0.25">
      <c r="A464" s="8" t="s">
        <v>551</v>
      </c>
      <c r="B464" s="9">
        <v>46175</v>
      </c>
      <c r="C464" s="10" t="s">
        <v>104</v>
      </c>
      <c r="D464" s="10" t="s">
        <v>214</v>
      </c>
      <c r="E464" s="10" t="s">
        <v>39</v>
      </c>
      <c r="F464" s="10" t="s">
        <v>81</v>
      </c>
      <c r="G464" s="10" t="s">
        <v>55</v>
      </c>
      <c r="H464" s="10"/>
      <c r="I464" s="11">
        <v>4183.1899999999996</v>
      </c>
      <c r="J464" s="11">
        <v>3881.43</v>
      </c>
      <c r="K464" s="12">
        <v>10389</v>
      </c>
      <c r="L464" s="12">
        <v>549</v>
      </c>
      <c r="M464" s="15">
        <f>'Messy Data'!$L464/'Messy Data'!$K464</f>
        <v>5.2844354605833095E-2</v>
      </c>
      <c r="N464" s="11">
        <v>36</v>
      </c>
      <c r="O464" s="11">
        <v>20438.79</v>
      </c>
      <c r="P464" s="13">
        <f>'Messy Data'!$O464/'Messy Data'!$J464</f>
        <v>5.2657886397539055</v>
      </c>
      <c r="Q464" s="11">
        <f>'Messy Data'!$J464/'Messy Data'!$N464</f>
        <v>107.8175</v>
      </c>
      <c r="R464" s="10" t="s">
        <v>50</v>
      </c>
    </row>
    <row r="465" spans="1:18" x14ac:dyDescent="0.25">
      <c r="A465" s="8" t="s">
        <v>552</v>
      </c>
      <c r="B465" s="9">
        <v>46176</v>
      </c>
      <c r="C465" s="10" t="s">
        <v>94</v>
      </c>
      <c r="D465" s="10" t="s">
        <v>110</v>
      </c>
      <c r="E465" s="10" t="s">
        <v>65</v>
      </c>
      <c r="F465" s="10" t="s">
        <v>81</v>
      </c>
      <c r="G465" s="10" t="s">
        <v>66</v>
      </c>
      <c r="H465" s="10"/>
      <c r="I465" s="11">
        <v>3663.06</v>
      </c>
      <c r="J465" s="11">
        <v>2658.82</v>
      </c>
      <c r="K465" s="12">
        <v>119851</v>
      </c>
      <c r="L465" s="12">
        <v>7186</v>
      </c>
      <c r="M465" s="15">
        <f>'Messy Data'!$L465/'Messy Data'!$K465</f>
        <v>5.9957780911298192E-2</v>
      </c>
      <c r="N465" s="11">
        <v>72</v>
      </c>
      <c r="O465" s="11">
        <v>7076.75</v>
      </c>
      <c r="P465" s="13">
        <f>'Messy Data'!$O465/'Messy Data'!$J465</f>
        <v>2.6616130463889993</v>
      </c>
      <c r="Q465" s="11">
        <f>'Messy Data'!$J465/'Messy Data'!$N465</f>
        <v>36.928055555555559</v>
      </c>
      <c r="R465" s="10" t="s">
        <v>50</v>
      </c>
    </row>
    <row r="466" spans="1:18" x14ac:dyDescent="0.25">
      <c r="A466" s="8" t="s">
        <v>553</v>
      </c>
      <c r="B466" s="9">
        <v>46176</v>
      </c>
      <c r="C466" s="10" t="s">
        <v>94</v>
      </c>
      <c r="D466" s="10" t="s">
        <v>84</v>
      </c>
      <c r="E466" s="10" t="s">
        <v>72</v>
      </c>
      <c r="F466" s="10" t="s">
        <v>48</v>
      </c>
      <c r="G466" s="10" t="s">
        <v>66</v>
      </c>
      <c r="H466" s="10"/>
      <c r="I466" s="11">
        <v>1261.3900000000001</v>
      </c>
      <c r="J466" s="11">
        <v>1159.4000000000001</v>
      </c>
      <c r="K466" s="12">
        <v>31509</v>
      </c>
      <c r="L466" s="12">
        <v>1705</v>
      </c>
      <c r="M466" s="15">
        <f>'Messy Data'!$L466/'Messy Data'!$K466</f>
        <v>5.4111523691643661E-2</v>
      </c>
      <c r="N466" s="11">
        <v>45</v>
      </c>
      <c r="O466" s="11">
        <v>4261.04</v>
      </c>
      <c r="P466" s="13">
        <f>'Messy Data'!$O466/'Messy Data'!$J466</f>
        <v>3.6752113161980331</v>
      </c>
      <c r="Q466" s="11">
        <f>'Messy Data'!$J466/'Messy Data'!$N466</f>
        <v>25.764444444444447</v>
      </c>
      <c r="R466" s="10" t="s">
        <v>67</v>
      </c>
    </row>
    <row r="467" spans="1:18" x14ac:dyDescent="0.25">
      <c r="A467" s="8" t="s">
        <v>554</v>
      </c>
      <c r="B467" s="9">
        <v>46177</v>
      </c>
      <c r="C467" s="10" t="s">
        <v>78</v>
      </c>
      <c r="D467" s="10" t="s">
        <v>86</v>
      </c>
      <c r="E467" s="10" t="s">
        <v>47</v>
      </c>
      <c r="F467" s="10" t="s">
        <v>87</v>
      </c>
      <c r="G467" s="10" t="s">
        <v>49</v>
      </c>
      <c r="H467" s="10"/>
      <c r="I467" s="11">
        <v>3705.58</v>
      </c>
      <c r="J467" s="11">
        <v>415.38</v>
      </c>
      <c r="K467" s="12">
        <v>27880</v>
      </c>
      <c r="L467" s="12">
        <v>903</v>
      </c>
      <c r="M467" s="15">
        <f>'Messy Data'!$L467/'Messy Data'!$K467</f>
        <v>3.2388809182209467E-2</v>
      </c>
      <c r="N467" s="11">
        <v>14</v>
      </c>
      <c r="O467" s="11">
        <v>870.48</v>
      </c>
      <c r="P467" s="13">
        <f>'Messy Data'!$O467/'Messy Data'!$J467</f>
        <v>2.0956232847031635</v>
      </c>
      <c r="Q467" s="11">
        <f>'Messy Data'!$J467/'Messy Data'!$N467</f>
        <v>29.669999999999998</v>
      </c>
      <c r="R467" s="10" t="s">
        <v>67</v>
      </c>
    </row>
    <row r="468" spans="1:18" x14ac:dyDescent="0.25">
      <c r="A468" s="8" t="s">
        <v>555</v>
      </c>
      <c r="B468" s="9">
        <v>46177</v>
      </c>
      <c r="C468" s="10" t="s">
        <v>45</v>
      </c>
      <c r="D468" s="10" t="s">
        <v>137</v>
      </c>
      <c r="E468" s="10" t="s">
        <v>58</v>
      </c>
      <c r="F468" s="10" t="s">
        <v>87</v>
      </c>
      <c r="G468" s="10" t="s">
        <v>66</v>
      </c>
      <c r="H468" s="10"/>
      <c r="I468" s="11">
        <v>763.32</v>
      </c>
      <c r="J468" s="11">
        <v>278.8</v>
      </c>
      <c r="K468" s="12">
        <v>83520</v>
      </c>
      <c r="L468" s="12">
        <v>1394</v>
      </c>
      <c r="M468" s="15">
        <f>'Messy Data'!$L468/'Messy Data'!$K468</f>
        <v>1.6690613026819925E-2</v>
      </c>
      <c r="N468" s="11">
        <v>18</v>
      </c>
      <c r="O468" s="11">
        <v>2965.88</v>
      </c>
      <c r="P468" s="13">
        <f>'Messy Data'!$O468/'Messy Data'!$J468</f>
        <v>10.638020086083214</v>
      </c>
      <c r="Q468" s="11">
        <f>'Messy Data'!$J468/'Messy Data'!$N468</f>
        <v>15.488888888888889</v>
      </c>
      <c r="R468" s="10" t="s">
        <v>50</v>
      </c>
    </row>
    <row r="469" spans="1:18" x14ac:dyDescent="0.25">
      <c r="A469" s="8" t="s">
        <v>556</v>
      </c>
      <c r="B469" s="9">
        <v>46178</v>
      </c>
      <c r="C469" s="10" t="s">
        <v>94</v>
      </c>
      <c r="D469" s="10" t="s">
        <v>53</v>
      </c>
      <c r="E469" s="10" t="s">
        <v>47</v>
      </c>
      <c r="F469" s="10" t="s">
        <v>54</v>
      </c>
      <c r="G469" s="10" t="s">
        <v>55</v>
      </c>
      <c r="H469" s="10"/>
      <c r="I469" s="11">
        <v>1499.21</v>
      </c>
      <c r="J469" s="11">
        <v>182.72</v>
      </c>
      <c r="K469" s="12">
        <v>9691</v>
      </c>
      <c r="L469" s="12">
        <v>571</v>
      </c>
      <c r="M469" s="15">
        <f>'Messy Data'!$L469/'Messy Data'!$K469</f>
        <v>5.8920648023939738E-2</v>
      </c>
      <c r="N469" s="11">
        <v>8</v>
      </c>
      <c r="O469" s="11">
        <v>762.92</v>
      </c>
      <c r="P469" s="13">
        <f>'Messy Data'!$O469/'Messy Data'!$J469</f>
        <v>4.1753502626970223</v>
      </c>
      <c r="Q469" s="11">
        <f>'Messy Data'!$J469/'Messy Data'!$N469</f>
        <v>22.84</v>
      </c>
      <c r="R469" s="10" t="s">
        <v>50</v>
      </c>
    </row>
    <row r="470" spans="1:18" x14ac:dyDescent="0.25">
      <c r="A470" s="8" t="s">
        <v>557</v>
      </c>
      <c r="B470" s="9">
        <v>46179</v>
      </c>
      <c r="C470" s="10" t="s">
        <v>63</v>
      </c>
      <c r="D470" s="10" t="s">
        <v>92</v>
      </c>
      <c r="E470" s="10" t="s">
        <v>39</v>
      </c>
      <c r="F470" s="10" t="s">
        <v>54</v>
      </c>
      <c r="G470" s="10" t="s">
        <v>75</v>
      </c>
      <c r="H470" s="10"/>
      <c r="I470" s="11">
        <v>4997.79</v>
      </c>
      <c r="J470" s="11">
        <v>4997.79</v>
      </c>
      <c r="K470" s="12">
        <v>24810</v>
      </c>
      <c r="L470" s="12">
        <v>916</v>
      </c>
      <c r="M470" s="15">
        <f>'Messy Data'!$L470/'Messy Data'!$K470</f>
        <v>3.6920596533655786E-2</v>
      </c>
      <c r="N470" s="11">
        <v>80</v>
      </c>
      <c r="O470" s="11">
        <v>12068.11</v>
      </c>
      <c r="P470" s="13">
        <f>'Messy Data'!$O470/'Messy Data'!$J470</f>
        <v>2.4146892926673593</v>
      </c>
      <c r="Q470" s="11">
        <f>'Messy Data'!$J470/'Messy Data'!$N470</f>
        <v>62.472375</v>
      </c>
      <c r="R470" s="10" t="s">
        <v>56</v>
      </c>
    </row>
    <row r="471" spans="1:18" x14ac:dyDescent="0.25">
      <c r="A471" s="8" t="s">
        <v>558</v>
      </c>
      <c r="B471" s="9">
        <v>46180</v>
      </c>
      <c r="C471" s="10" t="s">
        <v>78</v>
      </c>
      <c r="D471" s="10" t="s">
        <v>121</v>
      </c>
      <c r="E471" s="10" t="s">
        <v>58</v>
      </c>
      <c r="F471" s="10" t="s">
        <v>81</v>
      </c>
      <c r="G471" s="10" t="s">
        <v>49</v>
      </c>
      <c r="H471" s="10"/>
      <c r="I471" s="11">
        <v>1311.61</v>
      </c>
      <c r="J471" s="11">
        <v>1311.61</v>
      </c>
      <c r="K471" s="12">
        <v>72920</v>
      </c>
      <c r="L471" s="12">
        <v>3182</v>
      </c>
      <c r="M471" s="15">
        <f>'Messy Data'!$L471/'Messy Data'!$K471</f>
        <v>4.3636862314865604E-2</v>
      </c>
      <c r="N471" s="11">
        <v>74</v>
      </c>
      <c r="O471" s="11">
        <v>9734.25</v>
      </c>
      <c r="P471" s="13">
        <f>'Messy Data'!$O471/'Messy Data'!$J471</f>
        <v>7.4216039828912566</v>
      </c>
      <c r="Q471" s="11">
        <f>'Messy Data'!$J471/'Messy Data'!$N471</f>
        <v>17.724459459459457</v>
      </c>
      <c r="R471" s="10" t="s">
        <v>67</v>
      </c>
    </row>
    <row r="472" spans="1:18" x14ac:dyDescent="0.25">
      <c r="A472" s="8" t="s">
        <v>559</v>
      </c>
      <c r="B472" s="9">
        <v>46180</v>
      </c>
      <c r="C472" s="10" t="s">
        <v>45</v>
      </c>
      <c r="D472" s="10" t="s">
        <v>71</v>
      </c>
      <c r="E472" s="10" t="s">
        <v>58</v>
      </c>
      <c r="F472" s="10" t="s">
        <v>87</v>
      </c>
      <c r="G472" s="10" t="s">
        <v>49</v>
      </c>
      <c r="H472" s="10"/>
      <c r="I472" s="11">
        <v>4658.1899999999996</v>
      </c>
      <c r="J472" s="11">
        <v>230.72</v>
      </c>
      <c r="K472" s="12">
        <v>35555</v>
      </c>
      <c r="L472" s="12">
        <v>1648</v>
      </c>
      <c r="M472" s="15">
        <f>'Messy Data'!$L472/'Messy Data'!$K472</f>
        <v>4.6350724230066094E-2</v>
      </c>
      <c r="N472" s="11">
        <v>11</v>
      </c>
      <c r="O472" s="11">
        <v>673.09</v>
      </c>
      <c r="P472" s="13">
        <f>'Messy Data'!$O472/'Messy Data'!$J472</f>
        <v>2.9173457004160888</v>
      </c>
      <c r="Q472" s="11">
        <f>'Messy Data'!$J472/'Messy Data'!$N472</f>
        <v>20.974545454545453</v>
      </c>
      <c r="R472" s="10" t="s">
        <v>56</v>
      </c>
    </row>
    <row r="473" spans="1:18" x14ac:dyDescent="0.25">
      <c r="A473" s="8" t="s">
        <v>560</v>
      </c>
      <c r="B473" s="9">
        <v>46180</v>
      </c>
      <c r="C473" s="10" t="s">
        <v>52</v>
      </c>
      <c r="D473" s="10" t="s">
        <v>237</v>
      </c>
      <c r="E473" s="10" t="s">
        <v>72</v>
      </c>
      <c r="F473" s="10" t="s">
        <v>81</v>
      </c>
      <c r="G473" s="10" t="s">
        <v>75</v>
      </c>
      <c r="H473" s="10"/>
      <c r="I473" s="11">
        <v>896.52</v>
      </c>
      <c r="J473" s="11">
        <v>120.22</v>
      </c>
      <c r="K473" s="12">
        <v>6262</v>
      </c>
      <c r="L473" s="12">
        <v>232</v>
      </c>
      <c r="M473" s="15">
        <f>'Messy Data'!$L473/'Messy Data'!$K473</f>
        <v>3.7048866176940275E-2</v>
      </c>
      <c r="N473" s="11">
        <v>30</v>
      </c>
      <c r="O473" s="11">
        <v>3735.54</v>
      </c>
      <c r="P473" s="13">
        <f>'Messy Data'!$O473/'Messy Data'!$J473</f>
        <v>31.072533688238231</v>
      </c>
      <c r="Q473" s="11">
        <f>'Messy Data'!$J473/'Messy Data'!$N473</f>
        <v>4.0073333333333334</v>
      </c>
      <c r="R473" s="10" t="s">
        <v>50</v>
      </c>
    </row>
    <row r="474" spans="1:18" x14ac:dyDescent="0.25">
      <c r="A474" s="8" t="s">
        <v>561</v>
      </c>
      <c r="B474" s="9">
        <v>46184</v>
      </c>
      <c r="C474" s="10" t="s">
        <v>78</v>
      </c>
      <c r="D474" s="10" t="s">
        <v>86</v>
      </c>
      <c r="E474" s="10" t="s">
        <v>65</v>
      </c>
      <c r="F474" s="10" t="s">
        <v>87</v>
      </c>
      <c r="G474" s="10" t="s">
        <v>69</v>
      </c>
      <c r="H474" s="10"/>
      <c r="I474" s="11">
        <v>2600.4</v>
      </c>
      <c r="J474" s="11">
        <v>428.34</v>
      </c>
      <c r="K474" s="12">
        <v>43127</v>
      </c>
      <c r="L474" s="12">
        <v>354</v>
      </c>
      <c r="M474" s="15">
        <f>'Messy Data'!$L474/'Messy Data'!$K474</f>
        <v>8.2083149766967334E-3</v>
      </c>
      <c r="N474" s="11">
        <v>11</v>
      </c>
      <c r="O474" s="11">
        <v>948.26</v>
      </c>
      <c r="P474" s="13">
        <f>'Messy Data'!$O474/'Messy Data'!$J474</f>
        <v>2.2138021198113651</v>
      </c>
      <c r="Q474" s="11">
        <f>'Messy Data'!$J474/'Messy Data'!$N474</f>
        <v>38.94</v>
      </c>
      <c r="R474" s="10" t="s">
        <v>50</v>
      </c>
    </row>
    <row r="475" spans="1:18" x14ac:dyDescent="0.25">
      <c r="A475" s="8" t="s">
        <v>562</v>
      </c>
      <c r="B475" s="9">
        <v>46184</v>
      </c>
      <c r="C475" s="10" t="s">
        <v>45</v>
      </c>
      <c r="D475" s="10" t="s">
        <v>137</v>
      </c>
      <c r="E475" s="10" t="s">
        <v>72</v>
      </c>
      <c r="F475" s="10" t="s">
        <v>81</v>
      </c>
      <c r="G475" s="10" t="s">
        <v>49</v>
      </c>
      <c r="H475" s="10"/>
      <c r="I475" s="11">
        <v>728.8</v>
      </c>
      <c r="J475" s="11">
        <v>14.58</v>
      </c>
      <c r="K475" s="12">
        <v>7274</v>
      </c>
      <c r="L475" s="12">
        <v>243</v>
      </c>
      <c r="M475" s="15">
        <f>'Messy Data'!$L475/'Messy Data'!$K475</f>
        <v>3.3406653835578774E-2</v>
      </c>
      <c r="N475" s="11">
        <v>3</v>
      </c>
      <c r="O475" s="11">
        <v>525.82000000000005</v>
      </c>
      <c r="P475" s="13">
        <f>'Messy Data'!$O475/'Messy Data'!$J475</f>
        <v>36.0644718792867</v>
      </c>
      <c r="Q475" s="11">
        <f>'Messy Data'!$J475/'Messy Data'!$N475</f>
        <v>4.8600000000000003</v>
      </c>
      <c r="R475" s="10" t="s">
        <v>50</v>
      </c>
    </row>
    <row r="476" spans="1:18" x14ac:dyDescent="0.25">
      <c r="A476" s="8" t="s">
        <v>563</v>
      </c>
      <c r="B476" s="9">
        <v>46185</v>
      </c>
      <c r="C476" s="10" t="s">
        <v>94</v>
      </c>
      <c r="D476" s="10" t="s">
        <v>53</v>
      </c>
      <c r="E476" s="10" t="s">
        <v>72</v>
      </c>
      <c r="F476" s="10" t="s">
        <v>48</v>
      </c>
      <c r="G476" s="10" t="s">
        <v>66</v>
      </c>
      <c r="H476" s="10"/>
      <c r="I476" s="11">
        <v>2095.87</v>
      </c>
      <c r="J476" s="11">
        <v>254.52</v>
      </c>
      <c r="K476" s="12">
        <v>40350</v>
      </c>
      <c r="L476" s="12">
        <v>606</v>
      </c>
      <c r="M476" s="15">
        <f>'Messy Data'!$L476/'Messy Data'!$K476</f>
        <v>1.5018587360594795E-2</v>
      </c>
      <c r="N476" s="11">
        <v>5</v>
      </c>
      <c r="O476" s="11">
        <v>201.98</v>
      </c>
      <c r="P476" s="13">
        <f>'Messy Data'!$O476/'Messy Data'!$J476</f>
        <v>0.79357221436429348</v>
      </c>
      <c r="Q476" s="11">
        <f>'Messy Data'!$J476/'Messy Data'!$N476</f>
        <v>50.904000000000003</v>
      </c>
      <c r="R476" s="10" t="s">
        <v>50</v>
      </c>
    </row>
    <row r="477" spans="1:18" x14ac:dyDescent="0.25">
      <c r="A477" s="8" t="s">
        <v>564</v>
      </c>
      <c r="B477" s="9">
        <v>46187</v>
      </c>
      <c r="C477" s="10" t="s">
        <v>78</v>
      </c>
      <c r="D477" s="10" t="s">
        <v>121</v>
      </c>
      <c r="E477" s="10" t="s">
        <v>72</v>
      </c>
      <c r="F477" s="10" t="s">
        <v>48</v>
      </c>
      <c r="G477" s="10" t="s">
        <v>55</v>
      </c>
      <c r="H477" s="10"/>
      <c r="I477" s="11">
        <v>1027.55</v>
      </c>
      <c r="J477" s="11">
        <v>1027.55</v>
      </c>
      <c r="K477" s="12">
        <v>55386</v>
      </c>
      <c r="L477" s="12">
        <v>2279</v>
      </c>
      <c r="M477" s="15">
        <f>'Messy Data'!$L477/'Messy Data'!$K477</f>
        <v>4.1147582421550574E-2</v>
      </c>
      <c r="N477" s="11">
        <v>23</v>
      </c>
      <c r="O477" s="11">
        <v>2373.7199999999998</v>
      </c>
      <c r="P477" s="13">
        <f>'Messy Data'!$O477/'Messy Data'!$J477</f>
        <v>2.310077368497883</v>
      </c>
      <c r="Q477" s="11">
        <f>'Messy Data'!$J477/'Messy Data'!$N477</f>
        <v>44.676086956521736</v>
      </c>
      <c r="R477" s="10" t="s">
        <v>50</v>
      </c>
    </row>
    <row r="478" spans="1:18" x14ac:dyDescent="0.25">
      <c r="A478" s="8" t="s">
        <v>565</v>
      </c>
      <c r="B478" s="9">
        <v>46187</v>
      </c>
      <c r="C478" s="10" t="s">
        <v>45</v>
      </c>
      <c r="D478" s="10" t="s">
        <v>71</v>
      </c>
      <c r="E478" s="10" t="s">
        <v>72</v>
      </c>
      <c r="F478" s="10" t="s">
        <v>48</v>
      </c>
      <c r="G478" s="10" t="s">
        <v>66</v>
      </c>
      <c r="H478" s="10"/>
      <c r="I478" s="11">
        <v>2999.03</v>
      </c>
      <c r="J478" s="11">
        <v>1585.29</v>
      </c>
      <c r="K478" s="12">
        <v>144525</v>
      </c>
      <c r="L478" s="12">
        <v>7549</v>
      </c>
      <c r="M478" s="15">
        <f>'Messy Data'!$L478/'Messy Data'!$K478</f>
        <v>5.2233177650925444E-2</v>
      </c>
      <c r="N478" s="11">
        <v>78</v>
      </c>
      <c r="O478" s="11">
        <v>9633.09</v>
      </c>
      <c r="P478" s="13">
        <f>'Messy Data'!$O478/'Messy Data'!$J478</f>
        <v>6.0765475086577219</v>
      </c>
      <c r="Q478" s="11">
        <f>'Messy Data'!$J478/'Messy Data'!$N478</f>
        <v>20.32423076923077</v>
      </c>
      <c r="R478" s="10" t="s">
        <v>50</v>
      </c>
    </row>
    <row r="479" spans="1:18" x14ac:dyDescent="0.25">
      <c r="A479" s="8" t="s">
        <v>566</v>
      </c>
      <c r="B479" s="9">
        <v>46187</v>
      </c>
      <c r="C479" s="10" t="s">
        <v>52</v>
      </c>
      <c r="D479" s="10" t="s">
        <v>237</v>
      </c>
      <c r="E479" s="10" t="s">
        <v>47</v>
      </c>
      <c r="F479" s="10" t="s">
        <v>48</v>
      </c>
      <c r="G479" s="10" t="s">
        <v>66</v>
      </c>
      <c r="H479" s="10"/>
      <c r="I479" s="11">
        <v>2673.05</v>
      </c>
      <c r="J479" s="11">
        <v>102.05</v>
      </c>
      <c r="K479" s="12">
        <v>13994</v>
      </c>
      <c r="L479" s="12">
        <v>238</v>
      </c>
      <c r="M479" s="15">
        <f>'Messy Data'!$L479/'Messy Data'!$K479</f>
        <v>1.700728883807346E-2</v>
      </c>
      <c r="N479" s="11">
        <v>15</v>
      </c>
      <c r="O479" s="11">
        <v>1416.21</v>
      </c>
      <c r="P479" s="13">
        <f>'Messy Data'!$O479/'Messy Data'!$J479</f>
        <v>13.877609015188634</v>
      </c>
      <c r="Q479" s="11">
        <f>'Messy Data'!$J479/'Messy Data'!$N479</f>
        <v>6.8033333333333328</v>
      </c>
      <c r="R479" s="10" t="s">
        <v>50</v>
      </c>
    </row>
    <row r="480" spans="1:18" x14ac:dyDescent="0.25">
      <c r="A480" s="8" t="s">
        <v>567</v>
      </c>
      <c r="B480" s="9">
        <v>46191</v>
      </c>
      <c r="C480" s="10" t="s">
        <v>78</v>
      </c>
      <c r="D480" s="10" t="s">
        <v>86</v>
      </c>
      <c r="E480" s="10" t="s">
        <v>39</v>
      </c>
      <c r="F480" s="10" t="s">
        <v>81</v>
      </c>
      <c r="G480" s="10" t="s">
        <v>75</v>
      </c>
      <c r="H480" s="10"/>
      <c r="I480" s="11">
        <v>302.04000000000002</v>
      </c>
      <c r="J480" s="11">
        <v>302.04000000000002</v>
      </c>
      <c r="K480" s="12">
        <v>127994</v>
      </c>
      <c r="L480" s="12">
        <v>6329</v>
      </c>
      <c r="M480" s="15">
        <f>'Messy Data'!$L480/'Messy Data'!$K480</f>
        <v>4.9447630357673016E-2</v>
      </c>
      <c r="N480" s="11">
        <v>160</v>
      </c>
      <c r="O480" s="11">
        <v>16715.740000000002</v>
      </c>
      <c r="P480" s="13">
        <f>'Messy Data'!$O480/'Messy Data'!$J480</f>
        <v>55.342802277843994</v>
      </c>
      <c r="Q480" s="11">
        <f>'Messy Data'!$J480/'Messy Data'!$N480</f>
        <v>1.88775</v>
      </c>
      <c r="R480" s="10" t="s">
        <v>67</v>
      </c>
    </row>
    <row r="481" spans="1:18" x14ac:dyDescent="0.25">
      <c r="A481" s="8" t="s">
        <v>568</v>
      </c>
      <c r="B481" s="9">
        <v>46191</v>
      </c>
      <c r="C481" s="10" t="s">
        <v>45</v>
      </c>
      <c r="D481" s="10" t="s">
        <v>137</v>
      </c>
      <c r="E481" s="10" t="s">
        <v>65</v>
      </c>
      <c r="F481" s="10" t="s">
        <v>54</v>
      </c>
      <c r="G481" s="10" t="s">
        <v>49</v>
      </c>
      <c r="H481" s="10"/>
      <c r="I481" s="11">
        <v>4429.4399999999996</v>
      </c>
      <c r="J481" s="11">
        <v>344.76</v>
      </c>
      <c r="K481" s="12">
        <v>49178</v>
      </c>
      <c r="L481" s="12">
        <v>2652</v>
      </c>
      <c r="M481" s="15">
        <f>'Messy Data'!$L481/'Messy Data'!$K481</f>
        <v>5.3926552523486111E-2</v>
      </c>
      <c r="N481" s="11">
        <v>47</v>
      </c>
      <c r="O481" s="11">
        <v>4488.3900000000003</v>
      </c>
      <c r="P481" s="13">
        <f>'Messy Data'!$O481/'Messy Data'!$J481</f>
        <v>13.018882701009399</v>
      </c>
      <c r="Q481" s="11">
        <f>'Messy Data'!$J481/'Messy Data'!$N481</f>
        <v>7.3353191489361702</v>
      </c>
      <c r="R481" s="10" t="s">
        <v>50</v>
      </c>
    </row>
    <row r="482" spans="1:18" x14ac:dyDescent="0.25">
      <c r="A482" s="8" t="s">
        <v>569</v>
      </c>
      <c r="B482" s="9">
        <v>46192</v>
      </c>
      <c r="C482" s="10" t="s">
        <v>94</v>
      </c>
      <c r="D482" s="10" t="s">
        <v>53</v>
      </c>
      <c r="E482" s="10" t="s">
        <v>65</v>
      </c>
      <c r="F482" s="10" t="s">
        <v>54</v>
      </c>
      <c r="G482" s="10" t="s">
        <v>66</v>
      </c>
      <c r="H482" s="10"/>
      <c r="I482" s="11">
        <v>996.67</v>
      </c>
      <c r="J482" s="11">
        <v>92</v>
      </c>
      <c r="K482" s="12">
        <v>7266</v>
      </c>
      <c r="L482" s="12">
        <v>100</v>
      </c>
      <c r="M482" s="15">
        <f>'Messy Data'!$L482/'Messy Data'!$K482</f>
        <v>1.3762730525736306E-2</v>
      </c>
      <c r="N482" s="11">
        <v>1</v>
      </c>
      <c r="O482" s="11">
        <v>54.65</v>
      </c>
      <c r="P482" s="13">
        <f>'Messy Data'!$O482/'Messy Data'!$J482</f>
        <v>0.59402173913043477</v>
      </c>
      <c r="Q482" s="11">
        <f>'Messy Data'!$J482/'Messy Data'!$N482</f>
        <v>92</v>
      </c>
      <c r="R482" s="10" t="s">
        <v>50</v>
      </c>
    </row>
    <row r="483" spans="1:18" x14ac:dyDescent="0.25">
      <c r="A483" s="8" t="s">
        <v>570</v>
      </c>
      <c r="B483" s="9">
        <v>46194</v>
      </c>
      <c r="C483" s="10" t="s">
        <v>78</v>
      </c>
      <c r="D483" s="10" t="s">
        <v>121</v>
      </c>
      <c r="E483" s="10" t="s">
        <v>72</v>
      </c>
      <c r="F483" s="10" t="s">
        <v>87</v>
      </c>
      <c r="G483" s="10" t="s">
        <v>55</v>
      </c>
      <c r="H483" s="10"/>
      <c r="I483" s="11">
        <v>1620.73</v>
      </c>
      <c r="J483" s="11">
        <v>559.44000000000005</v>
      </c>
      <c r="K483" s="12">
        <v>11759</v>
      </c>
      <c r="L483" s="12">
        <v>296</v>
      </c>
      <c r="M483" s="15">
        <f>'Messy Data'!$L483/'Messy Data'!$K483</f>
        <v>2.517220852113275E-2</v>
      </c>
      <c r="N483" s="11">
        <v>6</v>
      </c>
      <c r="O483" s="11">
        <v>310.81</v>
      </c>
      <c r="P483" s="13">
        <f>'Messy Data'!$O483/'Messy Data'!$J483</f>
        <v>0.55557343057343056</v>
      </c>
      <c r="Q483" s="11">
        <f>'Messy Data'!$J483/'Messy Data'!$N483</f>
        <v>93.240000000000009</v>
      </c>
      <c r="R483" s="10" t="s">
        <v>67</v>
      </c>
    </row>
    <row r="484" spans="1:18" x14ac:dyDescent="0.25">
      <c r="A484" s="8" t="s">
        <v>571</v>
      </c>
      <c r="B484" s="9">
        <v>46194</v>
      </c>
      <c r="C484" s="10" t="s">
        <v>52</v>
      </c>
      <c r="D484" s="10" t="s">
        <v>237</v>
      </c>
      <c r="E484" s="10" t="s">
        <v>39</v>
      </c>
      <c r="F484" s="10" t="s">
        <v>87</v>
      </c>
      <c r="G484" s="10" t="s">
        <v>69</v>
      </c>
      <c r="H484" s="10"/>
      <c r="I484" s="11">
        <v>3186.93</v>
      </c>
      <c r="J484" s="11">
        <v>110.02</v>
      </c>
      <c r="K484" s="12">
        <v>16796</v>
      </c>
      <c r="L484" s="12">
        <v>439</v>
      </c>
      <c r="M484" s="15">
        <f>'Messy Data'!$L484/'Messy Data'!$K484</f>
        <v>2.6137175517980473E-2</v>
      </c>
      <c r="N484" s="11">
        <v>38</v>
      </c>
      <c r="O484" s="11">
        <v>5007.67</v>
      </c>
      <c r="P484" s="13">
        <f>'Messy Data'!$O484/'Messy Data'!$J484</f>
        <v>45.515997091437924</v>
      </c>
      <c r="Q484" s="11">
        <f>'Messy Data'!$J484/'Messy Data'!$N484</f>
        <v>2.8952631578947368</v>
      </c>
      <c r="R484" s="10" t="s">
        <v>67</v>
      </c>
    </row>
    <row r="485" spans="1:18" x14ac:dyDescent="0.25">
      <c r="A485" s="8" t="s">
        <v>572</v>
      </c>
      <c r="B485" s="9">
        <v>46198</v>
      </c>
      <c r="C485" s="10" t="s">
        <v>78</v>
      </c>
      <c r="D485" s="10" t="s">
        <v>86</v>
      </c>
      <c r="E485" s="10" t="s">
        <v>39</v>
      </c>
      <c r="F485" s="10" t="s">
        <v>81</v>
      </c>
      <c r="G485" s="10" t="s">
        <v>49</v>
      </c>
      <c r="H485" s="10"/>
      <c r="I485" s="11">
        <v>4532.9799999999996</v>
      </c>
      <c r="J485" s="11">
        <v>1637.37</v>
      </c>
      <c r="K485" s="12">
        <v>18814</v>
      </c>
      <c r="L485" s="12">
        <v>791</v>
      </c>
      <c r="M485" s="15">
        <f>'Messy Data'!$L485/'Messy Data'!$K485</f>
        <v>4.2043159349420642E-2</v>
      </c>
      <c r="N485" s="11">
        <v>15</v>
      </c>
      <c r="O485" s="11">
        <v>1953.46</v>
      </c>
      <c r="P485" s="13">
        <f>'Messy Data'!$O485/'Messy Data'!$J485</f>
        <v>1.1930473869681257</v>
      </c>
      <c r="Q485" s="11">
        <f>'Messy Data'!$J485/'Messy Data'!$N485</f>
        <v>109.15799999999999</v>
      </c>
      <c r="R485" s="10" t="s">
        <v>50</v>
      </c>
    </row>
    <row r="486" spans="1:18" x14ac:dyDescent="0.25">
      <c r="A486" s="8" t="s">
        <v>573</v>
      </c>
      <c r="B486" s="9">
        <v>46198</v>
      </c>
      <c r="C486" s="10" t="s">
        <v>45</v>
      </c>
      <c r="D486" s="10" t="s">
        <v>137</v>
      </c>
      <c r="E486" s="10" t="s">
        <v>72</v>
      </c>
      <c r="F486" s="10" t="s">
        <v>48</v>
      </c>
      <c r="G486" s="10" t="s">
        <v>49</v>
      </c>
      <c r="H486" s="10"/>
      <c r="I486" s="11">
        <v>2362.7800000000002</v>
      </c>
      <c r="J486" s="11">
        <v>39.14</v>
      </c>
      <c r="K486" s="12">
        <v>13151</v>
      </c>
      <c r="L486" s="12">
        <v>206</v>
      </c>
      <c r="M486" s="15">
        <f>'Messy Data'!$L486/'Messy Data'!$K486</f>
        <v>1.5664208045015587E-2</v>
      </c>
      <c r="N486" s="11">
        <v>2</v>
      </c>
      <c r="O486" s="11">
        <v>132.41999999999999</v>
      </c>
      <c r="P486" s="13">
        <f>'Messy Data'!$O486/'Messy Data'!$J486</f>
        <v>3.3832396525293813</v>
      </c>
      <c r="Q486" s="11">
        <f>'Messy Data'!$J486/'Messy Data'!$N486</f>
        <v>19.57</v>
      </c>
      <c r="R486" s="10" t="s">
        <v>50</v>
      </c>
    </row>
    <row r="487" spans="1:18" x14ac:dyDescent="0.25">
      <c r="A487" s="8" t="s">
        <v>574</v>
      </c>
      <c r="B487" s="9">
        <v>46199</v>
      </c>
      <c r="C487" s="10" t="s">
        <v>94</v>
      </c>
      <c r="D487" s="10" t="s">
        <v>53</v>
      </c>
      <c r="E487" s="10" t="s">
        <v>72</v>
      </c>
      <c r="F487" s="10" t="s">
        <v>54</v>
      </c>
      <c r="G487" s="10" t="s">
        <v>55</v>
      </c>
      <c r="H487" s="10"/>
      <c r="I487" s="11">
        <v>1904.26</v>
      </c>
      <c r="J487" s="11">
        <v>1904.26</v>
      </c>
      <c r="K487" s="12">
        <v>66996</v>
      </c>
      <c r="L487" s="12">
        <v>3503</v>
      </c>
      <c r="M487" s="15">
        <f>'Messy Data'!$L487/'Messy Data'!$K487</f>
        <v>5.2286703683802019E-2</v>
      </c>
      <c r="N487" s="11">
        <v>62</v>
      </c>
      <c r="O487" s="11">
        <v>2303.25</v>
      </c>
      <c r="P487" s="13">
        <f>'Messy Data'!$O487/'Messy Data'!$J487</f>
        <v>1.2095249598269144</v>
      </c>
      <c r="Q487" s="11">
        <f>'Messy Data'!$J487/'Messy Data'!$N487</f>
        <v>30.713870967741936</v>
      </c>
      <c r="R487" s="10" t="s">
        <v>50</v>
      </c>
    </row>
  </sheetData>
  <mergeCells count="2">
    <mergeCell ref="A1:E1"/>
    <mergeCell ref="F1:G1"/>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D2BCF9-9178-4D63-BAB9-B1DB0BB43740}">
  <dimension ref="A1:Q489"/>
  <sheetViews>
    <sheetView zoomScale="115" zoomScaleNormal="115" workbookViewId="0"/>
  </sheetViews>
  <sheetFormatPr defaultRowHeight="15" x14ac:dyDescent="0.25"/>
  <cols>
    <col min="1" max="1" width="3.42578125" customWidth="1"/>
    <col min="2" max="2" width="14" customWidth="1"/>
    <col min="3" max="3" width="24.85546875" bestFit="1" customWidth="1"/>
    <col min="4" max="4" width="16.42578125" bestFit="1" customWidth="1"/>
    <col min="5" max="5" width="13.28515625" bestFit="1" customWidth="1"/>
    <col min="6" max="6" width="15.140625" bestFit="1" customWidth="1"/>
    <col min="7" max="7" width="12.42578125" bestFit="1" customWidth="1"/>
    <col min="8" max="8" width="10" bestFit="1" customWidth="1"/>
    <col min="9" max="11" width="11.140625" bestFit="1" customWidth="1"/>
    <col min="12" max="13" width="10" bestFit="1" customWidth="1"/>
    <col min="14" max="14" width="11.28515625" bestFit="1" customWidth="1"/>
    <col min="15" max="140" width="16.85546875" bestFit="1" customWidth="1"/>
    <col min="141" max="141" width="11.28515625" bestFit="1" customWidth="1"/>
  </cols>
  <sheetData>
    <row r="1" spans="1:17" s="33" customFormat="1" ht="48.75" customHeight="1" x14ac:dyDescent="0.3">
      <c r="A1" s="31"/>
      <c r="B1" s="32" t="s">
        <v>596</v>
      </c>
      <c r="C1" s="32"/>
      <c r="D1" s="32"/>
      <c r="E1" s="32"/>
      <c r="F1" s="32"/>
      <c r="G1" s="32"/>
      <c r="H1" s="32"/>
      <c r="I1" s="32"/>
      <c r="J1" s="32"/>
      <c r="K1" s="32"/>
      <c r="L1" s="32"/>
      <c r="M1" s="32"/>
      <c r="N1" s="32"/>
      <c r="O1" s="32"/>
      <c r="P1" s="32"/>
      <c r="Q1" s="32"/>
    </row>
    <row r="4" spans="1:17" x14ac:dyDescent="0.25">
      <c r="B4" s="34" t="s">
        <v>29</v>
      </c>
      <c r="C4" s="34" t="s">
        <v>30</v>
      </c>
      <c r="D4" s="34" t="s">
        <v>31</v>
      </c>
      <c r="E4" s="34" t="s">
        <v>32</v>
      </c>
      <c r="F4" s="34" t="s">
        <v>33</v>
      </c>
      <c r="G4" s="34" t="s">
        <v>27</v>
      </c>
      <c r="H4" s="35" t="s">
        <v>597</v>
      </c>
      <c r="I4" s="35" t="s">
        <v>598</v>
      </c>
      <c r="J4" s="35" t="s">
        <v>599</v>
      </c>
      <c r="K4" s="35" t="s">
        <v>600</v>
      </c>
      <c r="L4" s="35" t="s">
        <v>601</v>
      </c>
      <c r="M4" s="35" t="s">
        <v>602</v>
      </c>
      <c r="N4" s="35" t="s">
        <v>577</v>
      </c>
    </row>
    <row r="5" spans="1:17" x14ac:dyDescent="0.25">
      <c r="B5" t="s">
        <v>52</v>
      </c>
      <c r="C5" t="s">
        <v>237</v>
      </c>
      <c r="D5" t="s">
        <v>58</v>
      </c>
      <c r="E5" t="s">
        <v>87</v>
      </c>
      <c r="F5" t="s">
        <v>66</v>
      </c>
      <c r="G5" t="s">
        <v>537</v>
      </c>
      <c r="H5" s="7"/>
      <c r="I5" s="7"/>
      <c r="J5" s="7"/>
      <c r="K5" s="7"/>
      <c r="L5" s="7">
        <v>228.47</v>
      </c>
      <c r="M5" s="7"/>
      <c r="N5" s="7">
        <v>228.47</v>
      </c>
    </row>
    <row r="6" spans="1:17" x14ac:dyDescent="0.25">
      <c r="B6" t="s">
        <v>52</v>
      </c>
      <c r="C6" t="s">
        <v>237</v>
      </c>
      <c r="D6" t="s">
        <v>58</v>
      </c>
      <c r="E6" t="s">
        <v>59</v>
      </c>
      <c r="F6" t="s">
        <v>55</v>
      </c>
      <c r="G6" t="s">
        <v>297</v>
      </c>
      <c r="H6" s="7"/>
      <c r="I6" s="7"/>
      <c r="J6" s="7">
        <v>283.36</v>
      </c>
      <c r="K6" s="7"/>
      <c r="L6" s="7"/>
      <c r="M6" s="7"/>
      <c r="N6" s="7">
        <v>283.36</v>
      </c>
    </row>
    <row r="7" spans="1:17" x14ac:dyDescent="0.25">
      <c r="B7" t="s">
        <v>52</v>
      </c>
      <c r="C7" t="s">
        <v>237</v>
      </c>
      <c r="D7" t="s">
        <v>39</v>
      </c>
      <c r="E7" t="s">
        <v>81</v>
      </c>
      <c r="F7" t="s">
        <v>69</v>
      </c>
      <c r="G7" t="s">
        <v>356</v>
      </c>
      <c r="H7" s="7"/>
      <c r="I7" s="7"/>
      <c r="J7" s="7">
        <v>112.87</v>
      </c>
      <c r="K7" s="7"/>
      <c r="L7" s="7"/>
      <c r="M7" s="7"/>
      <c r="N7" s="7">
        <v>112.87</v>
      </c>
    </row>
    <row r="8" spans="1:17" x14ac:dyDescent="0.25">
      <c r="B8" t="s">
        <v>52</v>
      </c>
      <c r="C8" t="s">
        <v>237</v>
      </c>
      <c r="D8" t="s">
        <v>39</v>
      </c>
      <c r="E8" t="s">
        <v>87</v>
      </c>
      <c r="F8" t="s">
        <v>66</v>
      </c>
      <c r="G8" t="s">
        <v>412</v>
      </c>
      <c r="H8" s="7"/>
      <c r="I8" s="7"/>
      <c r="J8" s="7"/>
      <c r="K8" s="7">
        <v>181.26</v>
      </c>
      <c r="L8" s="7"/>
      <c r="M8" s="7"/>
      <c r="N8" s="7">
        <v>181.26</v>
      </c>
    </row>
    <row r="9" spans="1:17" x14ac:dyDescent="0.25">
      <c r="B9" t="s">
        <v>52</v>
      </c>
      <c r="C9" t="s">
        <v>237</v>
      </c>
      <c r="D9" t="s">
        <v>39</v>
      </c>
      <c r="E9" t="s">
        <v>87</v>
      </c>
      <c r="F9" t="s">
        <v>69</v>
      </c>
      <c r="G9" t="s">
        <v>385</v>
      </c>
      <c r="H9" s="7"/>
      <c r="I9" s="7"/>
      <c r="J9" s="7"/>
      <c r="K9" s="7">
        <v>192.67</v>
      </c>
      <c r="L9" s="7"/>
      <c r="M9" s="7"/>
      <c r="N9" s="7">
        <v>192.67</v>
      </c>
    </row>
    <row r="10" spans="1:17" x14ac:dyDescent="0.25">
      <c r="B10" t="s">
        <v>52</v>
      </c>
      <c r="C10" t="s">
        <v>237</v>
      </c>
      <c r="D10" t="s">
        <v>39</v>
      </c>
      <c r="E10" t="s">
        <v>87</v>
      </c>
      <c r="F10" t="s">
        <v>69</v>
      </c>
      <c r="G10" t="s">
        <v>571</v>
      </c>
      <c r="H10" s="7"/>
      <c r="I10" s="7"/>
      <c r="J10" s="7"/>
      <c r="K10" s="7"/>
      <c r="L10" s="7"/>
      <c r="M10" s="7">
        <v>110.02</v>
      </c>
      <c r="N10" s="7">
        <v>110.02</v>
      </c>
    </row>
    <row r="11" spans="1:17" x14ac:dyDescent="0.25">
      <c r="B11" t="s">
        <v>52</v>
      </c>
      <c r="C11" t="s">
        <v>237</v>
      </c>
      <c r="D11" t="s">
        <v>39</v>
      </c>
      <c r="E11" t="s">
        <v>59</v>
      </c>
      <c r="F11" t="s">
        <v>75</v>
      </c>
      <c r="G11" t="s">
        <v>236</v>
      </c>
      <c r="H11" s="7"/>
      <c r="I11" s="7"/>
      <c r="J11" s="7">
        <v>230.29</v>
      </c>
      <c r="K11" s="7"/>
      <c r="L11" s="7"/>
      <c r="M11" s="7"/>
      <c r="N11" s="7">
        <v>230.29</v>
      </c>
    </row>
    <row r="12" spans="1:17" x14ac:dyDescent="0.25">
      <c r="B12" t="s">
        <v>52</v>
      </c>
      <c r="C12" t="s">
        <v>237</v>
      </c>
      <c r="D12" t="s">
        <v>72</v>
      </c>
      <c r="E12" t="s">
        <v>81</v>
      </c>
      <c r="F12" t="s">
        <v>55</v>
      </c>
      <c r="G12" t="s">
        <v>549</v>
      </c>
      <c r="H12" s="7"/>
      <c r="I12" s="7"/>
      <c r="J12" s="7"/>
      <c r="K12" s="7"/>
      <c r="L12" s="7">
        <v>150.85</v>
      </c>
      <c r="M12" s="7"/>
      <c r="N12" s="7">
        <v>150.85</v>
      </c>
    </row>
    <row r="13" spans="1:17" x14ac:dyDescent="0.25">
      <c r="B13" t="s">
        <v>52</v>
      </c>
      <c r="C13" t="s">
        <v>237</v>
      </c>
      <c r="D13" t="s">
        <v>72</v>
      </c>
      <c r="E13" t="s">
        <v>81</v>
      </c>
      <c r="F13" t="s">
        <v>75</v>
      </c>
      <c r="G13" t="s">
        <v>560</v>
      </c>
      <c r="H13" s="7"/>
      <c r="I13" s="7"/>
      <c r="J13" s="7"/>
      <c r="K13" s="7"/>
      <c r="L13" s="7"/>
      <c r="M13" s="7">
        <v>120.22</v>
      </c>
      <c r="N13" s="7">
        <v>120.22</v>
      </c>
    </row>
    <row r="14" spans="1:17" x14ac:dyDescent="0.25">
      <c r="B14" t="s">
        <v>52</v>
      </c>
      <c r="C14" t="s">
        <v>237</v>
      </c>
      <c r="D14" t="s">
        <v>72</v>
      </c>
      <c r="E14" t="s">
        <v>81</v>
      </c>
      <c r="F14" t="s">
        <v>69</v>
      </c>
      <c r="G14" t="s">
        <v>489</v>
      </c>
      <c r="H14" s="7"/>
      <c r="I14" s="7"/>
      <c r="J14" s="7"/>
      <c r="K14" s="7"/>
      <c r="L14" s="7">
        <v>63.56</v>
      </c>
      <c r="M14" s="7"/>
      <c r="N14" s="7">
        <v>63.56</v>
      </c>
    </row>
    <row r="15" spans="1:17" x14ac:dyDescent="0.25">
      <c r="B15" t="s">
        <v>52</v>
      </c>
      <c r="C15" t="s">
        <v>237</v>
      </c>
      <c r="D15" t="s">
        <v>72</v>
      </c>
      <c r="E15" t="s">
        <v>87</v>
      </c>
      <c r="F15" t="s">
        <v>69</v>
      </c>
      <c r="G15" t="s">
        <v>267</v>
      </c>
      <c r="H15" s="7"/>
      <c r="I15" s="7"/>
      <c r="J15" s="7">
        <v>113.59</v>
      </c>
      <c r="K15" s="7"/>
      <c r="L15" s="7"/>
      <c r="M15" s="7"/>
      <c r="N15" s="7">
        <v>113.59</v>
      </c>
    </row>
    <row r="16" spans="1:17" x14ac:dyDescent="0.25">
      <c r="B16" t="s">
        <v>52</v>
      </c>
      <c r="C16" t="s">
        <v>237</v>
      </c>
      <c r="D16" t="s">
        <v>72</v>
      </c>
      <c r="E16" t="s">
        <v>87</v>
      </c>
      <c r="F16" t="s">
        <v>69</v>
      </c>
      <c r="G16" t="s">
        <v>509</v>
      </c>
      <c r="H16" s="7"/>
      <c r="I16" s="7"/>
      <c r="J16" s="7"/>
      <c r="K16" s="7"/>
      <c r="L16" s="7">
        <v>286.86</v>
      </c>
      <c r="M16" s="7"/>
      <c r="N16" s="7">
        <v>286.86</v>
      </c>
    </row>
    <row r="17" spans="2:14" x14ac:dyDescent="0.25">
      <c r="B17" t="s">
        <v>52</v>
      </c>
      <c r="C17" t="s">
        <v>237</v>
      </c>
      <c r="D17" t="s">
        <v>65</v>
      </c>
      <c r="E17" t="s">
        <v>87</v>
      </c>
      <c r="F17" t="s">
        <v>66</v>
      </c>
      <c r="G17" t="s">
        <v>465</v>
      </c>
      <c r="H17" s="7"/>
      <c r="I17" s="7"/>
      <c r="J17" s="7"/>
      <c r="K17" s="7">
        <v>285.55</v>
      </c>
      <c r="L17" s="7"/>
      <c r="M17" s="7"/>
      <c r="N17" s="7">
        <v>285.55</v>
      </c>
    </row>
    <row r="18" spans="2:14" x14ac:dyDescent="0.25">
      <c r="B18" t="s">
        <v>52</v>
      </c>
      <c r="C18" t="s">
        <v>237</v>
      </c>
      <c r="D18" t="s">
        <v>47</v>
      </c>
      <c r="E18" t="s">
        <v>48</v>
      </c>
      <c r="F18" t="s">
        <v>66</v>
      </c>
      <c r="G18" t="s">
        <v>566</v>
      </c>
      <c r="H18" s="7"/>
      <c r="I18" s="7"/>
      <c r="J18" s="7"/>
      <c r="K18" s="7"/>
      <c r="L18" s="7"/>
      <c r="M18" s="7">
        <v>102.05</v>
      </c>
      <c r="N18" s="7">
        <v>102.05</v>
      </c>
    </row>
    <row r="19" spans="2:14" x14ac:dyDescent="0.25">
      <c r="B19" t="s">
        <v>52</v>
      </c>
      <c r="C19" t="s">
        <v>237</v>
      </c>
      <c r="D19" t="s">
        <v>47</v>
      </c>
      <c r="E19" t="s">
        <v>48</v>
      </c>
      <c r="F19" t="s">
        <v>55</v>
      </c>
      <c r="G19" t="s">
        <v>524</v>
      </c>
      <c r="H19" s="7"/>
      <c r="I19" s="7"/>
      <c r="J19" s="7"/>
      <c r="K19" s="7"/>
      <c r="L19" s="7">
        <v>201.68</v>
      </c>
      <c r="M19" s="7"/>
      <c r="N19" s="7">
        <v>201.68</v>
      </c>
    </row>
    <row r="20" spans="2:14" x14ac:dyDescent="0.25">
      <c r="B20" t="s">
        <v>52</v>
      </c>
      <c r="C20" t="s">
        <v>237</v>
      </c>
      <c r="D20" t="s">
        <v>47</v>
      </c>
      <c r="E20" t="s">
        <v>59</v>
      </c>
      <c r="F20" t="s">
        <v>55</v>
      </c>
      <c r="G20" t="s">
        <v>439</v>
      </c>
      <c r="H20" s="7"/>
      <c r="I20" s="7"/>
      <c r="J20" s="7"/>
      <c r="K20" s="7">
        <v>72.42</v>
      </c>
      <c r="L20" s="7"/>
      <c r="M20" s="7"/>
      <c r="N20" s="7">
        <v>72.42</v>
      </c>
    </row>
    <row r="21" spans="2:14" x14ac:dyDescent="0.25">
      <c r="B21" t="s">
        <v>52</v>
      </c>
      <c r="C21" t="s">
        <v>237</v>
      </c>
      <c r="D21" t="s">
        <v>47</v>
      </c>
      <c r="E21" t="s">
        <v>54</v>
      </c>
      <c r="F21" t="s">
        <v>69</v>
      </c>
      <c r="G21" t="s">
        <v>327</v>
      </c>
      <c r="H21" s="7"/>
      <c r="I21" s="7"/>
      <c r="J21" s="7">
        <v>122.81</v>
      </c>
      <c r="K21" s="7"/>
      <c r="L21" s="7"/>
      <c r="M21" s="7"/>
      <c r="N21" s="7">
        <v>122.81</v>
      </c>
    </row>
    <row r="22" spans="2:14" x14ac:dyDescent="0.25">
      <c r="B22" t="s">
        <v>52</v>
      </c>
      <c r="C22" t="s">
        <v>53</v>
      </c>
      <c r="D22" t="s">
        <v>58</v>
      </c>
      <c r="E22" t="s">
        <v>81</v>
      </c>
      <c r="F22" t="s">
        <v>55</v>
      </c>
      <c r="G22" t="s">
        <v>314</v>
      </c>
      <c r="H22" s="7"/>
      <c r="I22" s="7"/>
      <c r="J22" s="7">
        <v>281.58999999999997</v>
      </c>
      <c r="K22" s="7"/>
      <c r="L22" s="7"/>
      <c r="M22" s="7"/>
      <c r="N22" s="7">
        <v>281.58999999999997</v>
      </c>
    </row>
    <row r="23" spans="2:14" x14ac:dyDescent="0.25">
      <c r="B23" t="s">
        <v>52</v>
      </c>
      <c r="C23" t="s">
        <v>53</v>
      </c>
      <c r="D23" t="s">
        <v>58</v>
      </c>
      <c r="E23" t="s">
        <v>48</v>
      </c>
      <c r="F23" t="s">
        <v>55</v>
      </c>
      <c r="G23" t="s">
        <v>400</v>
      </c>
      <c r="H23" s="7"/>
      <c r="I23" s="7"/>
      <c r="J23" s="7"/>
      <c r="K23" s="7">
        <v>263.81</v>
      </c>
      <c r="L23" s="7"/>
      <c r="M23" s="7"/>
      <c r="N23" s="7">
        <v>263.81</v>
      </c>
    </row>
    <row r="24" spans="2:14" x14ac:dyDescent="0.25">
      <c r="B24" t="s">
        <v>52</v>
      </c>
      <c r="C24" t="s">
        <v>53</v>
      </c>
      <c r="D24" t="s">
        <v>58</v>
      </c>
      <c r="E24" t="s">
        <v>87</v>
      </c>
      <c r="F24" t="s">
        <v>55</v>
      </c>
      <c r="G24" t="s">
        <v>284</v>
      </c>
      <c r="H24" s="7"/>
      <c r="I24" s="7"/>
      <c r="J24" s="7">
        <v>137.66999999999999</v>
      </c>
      <c r="K24" s="7"/>
      <c r="L24" s="7"/>
      <c r="M24" s="7"/>
      <c r="N24" s="7">
        <v>137.66999999999999</v>
      </c>
    </row>
    <row r="25" spans="2:14" x14ac:dyDescent="0.25">
      <c r="B25" t="s">
        <v>52</v>
      </c>
      <c r="C25" t="s">
        <v>53</v>
      </c>
      <c r="D25" t="s">
        <v>58</v>
      </c>
      <c r="E25" t="s">
        <v>59</v>
      </c>
      <c r="F25" t="s">
        <v>55</v>
      </c>
      <c r="G25" t="s">
        <v>138</v>
      </c>
      <c r="H25" s="7"/>
      <c r="I25" s="7">
        <v>248.66</v>
      </c>
      <c r="J25" s="7"/>
      <c r="K25" s="7"/>
      <c r="L25" s="7"/>
      <c r="M25" s="7"/>
      <c r="N25" s="7">
        <v>248.66</v>
      </c>
    </row>
    <row r="26" spans="2:14" x14ac:dyDescent="0.25">
      <c r="B26" t="s">
        <v>52</v>
      </c>
      <c r="C26" t="s">
        <v>53</v>
      </c>
      <c r="D26" t="s">
        <v>39</v>
      </c>
      <c r="E26" t="s">
        <v>81</v>
      </c>
      <c r="F26" t="s">
        <v>75</v>
      </c>
      <c r="G26" t="s">
        <v>477</v>
      </c>
      <c r="H26" s="7"/>
      <c r="I26" s="7"/>
      <c r="J26" s="7"/>
      <c r="K26" s="7">
        <v>282.67</v>
      </c>
      <c r="L26" s="7"/>
      <c r="M26" s="7"/>
      <c r="N26" s="7">
        <v>282.67</v>
      </c>
    </row>
    <row r="27" spans="2:14" x14ac:dyDescent="0.25">
      <c r="B27" t="s">
        <v>52</v>
      </c>
      <c r="C27" t="s">
        <v>53</v>
      </c>
      <c r="D27" t="s">
        <v>39</v>
      </c>
      <c r="E27" t="s">
        <v>81</v>
      </c>
      <c r="F27" t="s">
        <v>69</v>
      </c>
      <c r="G27" t="s">
        <v>254</v>
      </c>
      <c r="H27" s="7"/>
      <c r="I27" s="7"/>
      <c r="J27" s="7">
        <v>98.14</v>
      </c>
      <c r="K27" s="7"/>
      <c r="L27" s="7"/>
      <c r="M27" s="7"/>
      <c r="N27" s="7">
        <v>98.14</v>
      </c>
    </row>
    <row r="28" spans="2:14" x14ac:dyDescent="0.25">
      <c r="B28" t="s">
        <v>52</v>
      </c>
      <c r="C28" t="s">
        <v>53</v>
      </c>
      <c r="D28" t="s">
        <v>39</v>
      </c>
      <c r="E28" t="s">
        <v>87</v>
      </c>
      <c r="F28" t="s">
        <v>66</v>
      </c>
      <c r="G28" t="s">
        <v>427</v>
      </c>
      <c r="H28" s="7"/>
      <c r="I28" s="7"/>
      <c r="J28" s="7"/>
      <c r="K28" s="7">
        <v>236.11</v>
      </c>
      <c r="L28" s="7"/>
      <c r="M28" s="7"/>
      <c r="N28" s="7">
        <v>236.11</v>
      </c>
    </row>
    <row r="29" spans="2:14" x14ac:dyDescent="0.25">
      <c r="B29" t="s">
        <v>52</v>
      </c>
      <c r="C29" t="s">
        <v>53</v>
      </c>
      <c r="D29" t="s">
        <v>39</v>
      </c>
      <c r="E29" t="s">
        <v>59</v>
      </c>
      <c r="F29" t="s">
        <v>69</v>
      </c>
      <c r="G29" t="s">
        <v>68</v>
      </c>
      <c r="H29" s="7">
        <v>222.21</v>
      </c>
      <c r="I29" s="7"/>
      <c r="J29" s="7"/>
      <c r="K29" s="7"/>
      <c r="L29" s="7"/>
      <c r="M29" s="7"/>
      <c r="N29" s="7">
        <v>222.21</v>
      </c>
    </row>
    <row r="30" spans="2:14" x14ac:dyDescent="0.25">
      <c r="B30" t="s">
        <v>52</v>
      </c>
      <c r="C30" t="s">
        <v>53</v>
      </c>
      <c r="D30" t="s">
        <v>39</v>
      </c>
      <c r="E30" t="s">
        <v>54</v>
      </c>
      <c r="F30" t="s">
        <v>66</v>
      </c>
      <c r="G30" t="s">
        <v>88</v>
      </c>
      <c r="H30" s="7">
        <v>294.58</v>
      </c>
      <c r="I30" s="7"/>
      <c r="J30" s="7"/>
      <c r="K30" s="7"/>
      <c r="L30" s="7"/>
      <c r="M30" s="7"/>
      <c r="N30" s="7">
        <v>294.58</v>
      </c>
    </row>
    <row r="31" spans="2:14" x14ac:dyDescent="0.25">
      <c r="B31" t="s">
        <v>52</v>
      </c>
      <c r="C31" t="s">
        <v>53</v>
      </c>
      <c r="D31" t="s">
        <v>39</v>
      </c>
      <c r="E31" t="s">
        <v>54</v>
      </c>
      <c r="F31" t="s">
        <v>55</v>
      </c>
      <c r="G31" t="s">
        <v>51</v>
      </c>
      <c r="H31" s="7">
        <v>260.14</v>
      </c>
      <c r="I31" s="7"/>
      <c r="J31" s="7"/>
      <c r="K31" s="7"/>
      <c r="L31" s="7"/>
      <c r="M31" s="7"/>
      <c r="N31" s="7">
        <v>260.14</v>
      </c>
    </row>
    <row r="32" spans="2:14" x14ac:dyDescent="0.25">
      <c r="B32" t="s">
        <v>52</v>
      </c>
      <c r="C32" t="s">
        <v>53</v>
      </c>
      <c r="D32" t="s">
        <v>39</v>
      </c>
      <c r="E32" t="s">
        <v>54</v>
      </c>
      <c r="F32" t="s">
        <v>55</v>
      </c>
      <c r="G32" t="s">
        <v>114</v>
      </c>
      <c r="H32" s="7">
        <v>240.52</v>
      </c>
      <c r="I32" s="7"/>
      <c r="J32" s="7"/>
      <c r="K32" s="7"/>
      <c r="L32" s="7"/>
      <c r="M32" s="7"/>
      <c r="N32" s="7">
        <v>240.52</v>
      </c>
    </row>
    <row r="33" spans="2:14" x14ac:dyDescent="0.25">
      <c r="B33" t="s">
        <v>52</v>
      </c>
      <c r="C33" t="s">
        <v>53</v>
      </c>
      <c r="D33" t="s">
        <v>72</v>
      </c>
      <c r="E33" t="s">
        <v>87</v>
      </c>
      <c r="F33" t="s">
        <v>69</v>
      </c>
      <c r="G33" t="s">
        <v>193</v>
      </c>
      <c r="H33" s="7"/>
      <c r="I33" s="7">
        <v>119.43</v>
      </c>
      <c r="J33" s="7"/>
      <c r="K33" s="7"/>
      <c r="L33" s="7"/>
      <c r="M33" s="7"/>
      <c r="N33" s="7">
        <v>119.43</v>
      </c>
    </row>
    <row r="34" spans="2:14" x14ac:dyDescent="0.25">
      <c r="B34" t="s">
        <v>52</v>
      </c>
      <c r="C34" t="s">
        <v>53</v>
      </c>
      <c r="D34" t="s">
        <v>65</v>
      </c>
      <c r="E34" t="s">
        <v>81</v>
      </c>
      <c r="F34" t="s">
        <v>66</v>
      </c>
      <c r="G34" t="s">
        <v>223</v>
      </c>
      <c r="H34" s="7"/>
      <c r="I34" s="7">
        <v>94.21</v>
      </c>
      <c r="J34" s="7"/>
      <c r="K34" s="7"/>
      <c r="L34" s="7"/>
      <c r="M34" s="7"/>
      <c r="N34" s="7">
        <v>94.21</v>
      </c>
    </row>
    <row r="35" spans="2:14" x14ac:dyDescent="0.25">
      <c r="B35" t="s">
        <v>52</v>
      </c>
      <c r="C35" t="s">
        <v>53</v>
      </c>
      <c r="D35" t="s">
        <v>65</v>
      </c>
      <c r="E35" t="s">
        <v>59</v>
      </c>
      <c r="F35" t="s">
        <v>75</v>
      </c>
      <c r="G35" t="s">
        <v>453</v>
      </c>
      <c r="H35" s="7"/>
      <c r="I35" s="7"/>
      <c r="J35" s="7"/>
      <c r="K35" s="7">
        <v>225.98</v>
      </c>
      <c r="L35" s="7"/>
      <c r="M35" s="7"/>
      <c r="N35" s="7">
        <v>225.98</v>
      </c>
    </row>
    <row r="36" spans="2:14" x14ac:dyDescent="0.25">
      <c r="B36" t="s">
        <v>52</v>
      </c>
      <c r="C36" t="s">
        <v>53</v>
      </c>
      <c r="D36" t="s">
        <v>47</v>
      </c>
      <c r="E36" t="s">
        <v>81</v>
      </c>
      <c r="F36" t="s">
        <v>66</v>
      </c>
      <c r="G36" t="s">
        <v>373</v>
      </c>
      <c r="H36" s="7"/>
      <c r="I36" s="7"/>
      <c r="J36" s="7"/>
      <c r="K36" s="7">
        <v>295.58999999999997</v>
      </c>
      <c r="L36" s="7"/>
      <c r="M36" s="7"/>
      <c r="N36" s="7">
        <v>295.58999999999997</v>
      </c>
    </row>
    <row r="37" spans="2:14" x14ac:dyDescent="0.25">
      <c r="B37" t="s">
        <v>52</v>
      </c>
      <c r="C37" t="s">
        <v>53</v>
      </c>
      <c r="D37" t="s">
        <v>47</v>
      </c>
      <c r="E37" t="s">
        <v>59</v>
      </c>
      <c r="F37" t="s">
        <v>55</v>
      </c>
      <c r="G37" t="s">
        <v>344</v>
      </c>
      <c r="H37" s="7"/>
      <c r="I37" s="7"/>
      <c r="J37" s="7">
        <v>187.75</v>
      </c>
      <c r="K37" s="7"/>
      <c r="L37" s="7"/>
      <c r="M37" s="7"/>
      <c r="N37" s="7">
        <v>187.75</v>
      </c>
    </row>
    <row r="38" spans="2:14" x14ac:dyDescent="0.25">
      <c r="B38" t="s">
        <v>52</v>
      </c>
      <c r="C38" t="s">
        <v>53</v>
      </c>
      <c r="D38" t="s">
        <v>47</v>
      </c>
      <c r="E38" t="s">
        <v>59</v>
      </c>
      <c r="F38" t="s">
        <v>55</v>
      </c>
      <c r="G38" t="s">
        <v>498</v>
      </c>
      <c r="H38" s="7"/>
      <c r="I38" s="7"/>
      <c r="J38" s="7"/>
      <c r="K38" s="7"/>
      <c r="L38" s="7">
        <v>57.17</v>
      </c>
      <c r="M38" s="7"/>
      <c r="N38" s="7">
        <v>57.17</v>
      </c>
    </row>
    <row r="39" spans="2:14" x14ac:dyDescent="0.25">
      <c r="B39" t="s">
        <v>52</v>
      </c>
      <c r="C39" t="s">
        <v>53</v>
      </c>
      <c r="D39" t="s">
        <v>47</v>
      </c>
      <c r="E39" t="s">
        <v>54</v>
      </c>
      <c r="F39" t="s">
        <v>49</v>
      </c>
      <c r="G39" t="s">
        <v>166</v>
      </c>
      <c r="H39" s="7"/>
      <c r="I39" s="7">
        <v>181.54</v>
      </c>
      <c r="J39" s="7"/>
      <c r="K39" s="7"/>
      <c r="L39" s="7"/>
      <c r="M39" s="7"/>
      <c r="N39" s="7">
        <v>181.54</v>
      </c>
    </row>
    <row r="40" spans="2:14" x14ac:dyDescent="0.25">
      <c r="B40" t="s">
        <v>52</v>
      </c>
      <c r="C40" t="s">
        <v>61</v>
      </c>
      <c r="D40" t="s">
        <v>58</v>
      </c>
      <c r="E40" t="s">
        <v>48</v>
      </c>
      <c r="F40" t="s">
        <v>55</v>
      </c>
      <c r="G40" t="s">
        <v>357</v>
      </c>
      <c r="H40" s="7"/>
      <c r="I40" s="7"/>
      <c r="J40" s="7">
        <v>184.91</v>
      </c>
      <c r="K40" s="7"/>
      <c r="L40" s="7"/>
      <c r="M40" s="7"/>
      <c r="N40" s="7">
        <v>184.91</v>
      </c>
    </row>
    <row r="41" spans="2:14" x14ac:dyDescent="0.25">
      <c r="B41" t="s">
        <v>52</v>
      </c>
      <c r="C41" t="s">
        <v>61</v>
      </c>
      <c r="D41" t="s">
        <v>58</v>
      </c>
      <c r="E41" t="s">
        <v>59</v>
      </c>
      <c r="F41" t="s">
        <v>75</v>
      </c>
      <c r="G41" t="s">
        <v>177</v>
      </c>
      <c r="H41" s="7"/>
      <c r="I41" s="7">
        <v>251.91</v>
      </c>
      <c r="J41" s="7"/>
      <c r="K41" s="7"/>
      <c r="L41" s="7"/>
      <c r="M41" s="7"/>
      <c r="N41" s="7">
        <v>251.91</v>
      </c>
    </row>
    <row r="42" spans="2:14" x14ac:dyDescent="0.25">
      <c r="B42" t="s">
        <v>52</v>
      </c>
      <c r="C42" t="s">
        <v>61</v>
      </c>
      <c r="D42" t="s">
        <v>58</v>
      </c>
      <c r="E42" t="s">
        <v>54</v>
      </c>
      <c r="F42" t="s">
        <v>75</v>
      </c>
      <c r="G42" t="s">
        <v>74</v>
      </c>
      <c r="H42" s="7">
        <v>126.88</v>
      </c>
      <c r="I42" s="7"/>
      <c r="J42" s="7"/>
      <c r="K42" s="7"/>
      <c r="L42" s="7"/>
      <c r="M42" s="7"/>
      <c r="N42" s="7">
        <v>126.88</v>
      </c>
    </row>
    <row r="43" spans="2:14" x14ac:dyDescent="0.25">
      <c r="B43" t="s">
        <v>52</v>
      </c>
      <c r="C43" t="s">
        <v>61</v>
      </c>
      <c r="D43" t="s">
        <v>58</v>
      </c>
      <c r="E43" t="s">
        <v>54</v>
      </c>
      <c r="F43" t="s">
        <v>49</v>
      </c>
      <c r="G43" t="s">
        <v>60</v>
      </c>
      <c r="H43" s="7">
        <v>199.91</v>
      </c>
      <c r="I43" s="7"/>
      <c r="J43" s="7"/>
      <c r="K43" s="7"/>
      <c r="L43" s="7"/>
      <c r="M43" s="7"/>
      <c r="N43" s="7">
        <v>199.91</v>
      </c>
    </row>
    <row r="44" spans="2:14" x14ac:dyDescent="0.25">
      <c r="B44" t="s">
        <v>52</v>
      </c>
      <c r="C44" t="s">
        <v>61</v>
      </c>
      <c r="D44" t="s">
        <v>39</v>
      </c>
      <c r="E44" t="s">
        <v>81</v>
      </c>
      <c r="F44" t="s">
        <v>55</v>
      </c>
      <c r="G44" t="s">
        <v>298</v>
      </c>
      <c r="H44" s="7"/>
      <c r="I44" s="7"/>
      <c r="J44" s="7">
        <v>64.569999999999993</v>
      </c>
      <c r="K44" s="7"/>
      <c r="L44" s="7"/>
      <c r="M44" s="7"/>
      <c r="N44" s="7">
        <v>64.569999999999993</v>
      </c>
    </row>
    <row r="45" spans="2:14" x14ac:dyDescent="0.25">
      <c r="B45" t="s">
        <v>52</v>
      </c>
      <c r="C45" t="s">
        <v>61</v>
      </c>
      <c r="D45" t="s">
        <v>39</v>
      </c>
      <c r="E45" t="s">
        <v>81</v>
      </c>
      <c r="F45" t="s">
        <v>75</v>
      </c>
      <c r="G45" t="s">
        <v>328</v>
      </c>
      <c r="H45" s="7"/>
      <c r="I45" s="7"/>
      <c r="J45" s="7">
        <v>141.53</v>
      </c>
      <c r="K45" s="7"/>
      <c r="L45" s="7"/>
      <c r="M45" s="7"/>
      <c r="N45" s="7">
        <v>141.53</v>
      </c>
    </row>
    <row r="46" spans="2:14" x14ac:dyDescent="0.25">
      <c r="B46" t="s">
        <v>52</v>
      </c>
      <c r="C46" t="s">
        <v>61</v>
      </c>
      <c r="D46" t="s">
        <v>39</v>
      </c>
      <c r="E46" t="s">
        <v>59</v>
      </c>
      <c r="F46" t="s">
        <v>66</v>
      </c>
      <c r="G46" t="s">
        <v>386</v>
      </c>
      <c r="H46" s="7"/>
      <c r="I46" s="7"/>
      <c r="J46" s="7"/>
      <c r="K46" s="7">
        <v>181.89</v>
      </c>
      <c r="L46" s="7"/>
      <c r="M46" s="7"/>
      <c r="N46" s="7">
        <v>181.89</v>
      </c>
    </row>
    <row r="47" spans="2:14" x14ac:dyDescent="0.25">
      <c r="B47" t="s">
        <v>52</v>
      </c>
      <c r="C47" t="s">
        <v>61</v>
      </c>
      <c r="D47" t="s">
        <v>39</v>
      </c>
      <c r="E47" t="s">
        <v>59</v>
      </c>
      <c r="F47" t="s">
        <v>55</v>
      </c>
      <c r="G47" t="s">
        <v>268</v>
      </c>
      <c r="H47" s="7"/>
      <c r="I47" s="7"/>
      <c r="J47" s="7">
        <v>92.77</v>
      </c>
      <c r="K47" s="7"/>
      <c r="L47" s="7"/>
      <c r="M47" s="7"/>
      <c r="N47" s="7">
        <v>92.77</v>
      </c>
    </row>
    <row r="48" spans="2:14" x14ac:dyDescent="0.25">
      <c r="B48" t="s">
        <v>52</v>
      </c>
      <c r="C48" t="s">
        <v>61</v>
      </c>
      <c r="D48" t="s">
        <v>39</v>
      </c>
      <c r="E48" t="s">
        <v>54</v>
      </c>
      <c r="F48" t="s">
        <v>69</v>
      </c>
      <c r="G48" t="s">
        <v>151</v>
      </c>
      <c r="H48" s="7"/>
      <c r="I48" s="7">
        <v>185.17</v>
      </c>
      <c r="J48" s="7"/>
      <c r="K48" s="7"/>
      <c r="L48" s="7"/>
      <c r="M48" s="7"/>
      <c r="N48" s="7">
        <v>185.17</v>
      </c>
    </row>
    <row r="49" spans="2:14" x14ac:dyDescent="0.25">
      <c r="B49" t="s">
        <v>52</v>
      </c>
      <c r="C49" t="s">
        <v>61</v>
      </c>
      <c r="D49" t="s">
        <v>72</v>
      </c>
      <c r="E49" t="s">
        <v>81</v>
      </c>
      <c r="F49" t="s">
        <v>75</v>
      </c>
      <c r="G49" t="s">
        <v>98</v>
      </c>
      <c r="H49" s="7">
        <v>148.44</v>
      </c>
      <c r="I49" s="7"/>
      <c r="J49" s="7"/>
      <c r="K49" s="7"/>
      <c r="L49" s="7"/>
      <c r="M49" s="7"/>
      <c r="N49" s="7">
        <v>148.44</v>
      </c>
    </row>
    <row r="50" spans="2:14" x14ac:dyDescent="0.25">
      <c r="B50" t="s">
        <v>52</v>
      </c>
      <c r="C50" t="s">
        <v>61</v>
      </c>
      <c r="D50" t="s">
        <v>72</v>
      </c>
      <c r="E50" t="s">
        <v>87</v>
      </c>
      <c r="F50" t="s">
        <v>75</v>
      </c>
      <c r="G50" t="s">
        <v>238</v>
      </c>
      <c r="H50" s="7"/>
      <c r="I50" s="7"/>
      <c r="J50" s="7">
        <v>118.35</v>
      </c>
      <c r="K50" s="7"/>
      <c r="L50" s="7"/>
      <c r="M50" s="7"/>
      <c r="N50" s="7">
        <v>118.35</v>
      </c>
    </row>
    <row r="51" spans="2:14" x14ac:dyDescent="0.25">
      <c r="B51" t="s">
        <v>52</v>
      </c>
      <c r="C51" t="s">
        <v>61</v>
      </c>
      <c r="D51" t="s">
        <v>72</v>
      </c>
      <c r="E51" t="s">
        <v>54</v>
      </c>
      <c r="F51" t="s">
        <v>55</v>
      </c>
      <c r="G51" t="s">
        <v>206</v>
      </c>
      <c r="H51" s="7"/>
      <c r="I51" s="7">
        <v>136.08000000000001</v>
      </c>
      <c r="J51" s="7"/>
      <c r="K51" s="7"/>
      <c r="L51" s="7"/>
      <c r="M51" s="7"/>
      <c r="N51" s="7">
        <v>136.08000000000001</v>
      </c>
    </row>
    <row r="52" spans="2:14" x14ac:dyDescent="0.25">
      <c r="B52" t="s">
        <v>52</v>
      </c>
      <c r="C52" t="s">
        <v>61</v>
      </c>
      <c r="D52" t="s">
        <v>65</v>
      </c>
      <c r="E52" t="s">
        <v>59</v>
      </c>
      <c r="F52" t="s">
        <v>55</v>
      </c>
      <c r="G52" t="s">
        <v>124</v>
      </c>
      <c r="H52" s="7"/>
      <c r="I52" s="7">
        <v>185.14</v>
      </c>
      <c r="J52" s="7"/>
      <c r="K52" s="7"/>
      <c r="L52" s="7"/>
      <c r="M52" s="7"/>
      <c r="N52" s="7">
        <v>185.14</v>
      </c>
    </row>
    <row r="53" spans="2:14" x14ac:dyDescent="0.25">
      <c r="B53" t="s">
        <v>52</v>
      </c>
      <c r="C53" t="s">
        <v>61</v>
      </c>
      <c r="D53" t="s">
        <v>65</v>
      </c>
      <c r="E53" t="s">
        <v>59</v>
      </c>
      <c r="F53" t="s">
        <v>49</v>
      </c>
      <c r="G53" t="s">
        <v>413</v>
      </c>
      <c r="H53" s="7"/>
      <c r="I53" s="7"/>
      <c r="J53" s="7"/>
      <c r="K53" s="7">
        <v>200.02</v>
      </c>
      <c r="L53" s="7"/>
      <c r="M53" s="7"/>
      <c r="N53" s="7">
        <v>200.02</v>
      </c>
    </row>
    <row r="54" spans="2:14" x14ac:dyDescent="0.25">
      <c r="B54" t="s">
        <v>52</v>
      </c>
      <c r="C54" t="s">
        <v>112</v>
      </c>
      <c r="D54" t="s">
        <v>58</v>
      </c>
      <c r="E54" t="s">
        <v>59</v>
      </c>
      <c r="F54" t="s">
        <v>55</v>
      </c>
      <c r="G54" t="s">
        <v>450</v>
      </c>
      <c r="H54" s="7"/>
      <c r="I54" s="7"/>
      <c r="J54" s="7"/>
      <c r="K54" s="7">
        <v>113.04</v>
      </c>
      <c r="L54" s="7"/>
      <c r="M54" s="7"/>
      <c r="N54" s="7">
        <v>113.04</v>
      </c>
    </row>
    <row r="55" spans="2:14" x14ac:dyDescent="0.25">
      <c r="B55" t="s">
        <v>52</v>
      </c>
      <c r="C55" t="s">
        <v>112</v>
      </c>
      <c r="D55" t="s">
        <v>58</v>
      </c>
      <c r="E55" t="s">
        <v>59</v>
      </c>
      <c r="F55" t="s">
        <v>75</v>
      </c>
      <c r="G55" t="s">
        <v>111</v>
      </c>
      <c r="H55" s="7">
        <v>229.37</v>
      </c>
      <c r="I55" s="7"/>
      <c r="J55" s="7"/>
      <c r="K55" s="7"/>
      <c r="L55" s="7"/>
      <c r="M55" s="7"/>
      <c r="N55" s="7">
        <v>229.37</v>
      </c>
    </row>
    <row r="56" spans="2:14" x14ac:dyDescent="0.25">
      <c r="B56" t="s">
        <v>52</v>
      </c>
      <c r="C56" t="s">
        <v>112</v>
      </c>
      <c r="D56" t="s">
        <v>39</v>
      </c>
      <c r="E56" t="s">
        <v>48</v>
      </c>
      <c r="F56" t="s">
        <v>66</v>
      </c>
      <c r="G56" t="s">
        <v>134</v>
      </c>
      <c r="H56" s="7"/>
      <c r="I56" s="7">
        <v>183.92</v>
      </c>
      <c r="J56" s="7"/>
      <c r="K56" s="7"/>
      <c r="L56" s="7"/>
      <c r="M56" s="7"/>
      <c r="N56" s="7">
        <v>183.92</v>
      </c>
    </row>
    <row r="57" spans="2:14" x14ac:dyDescent="0.25">
      <c r="B57" t="s">
        <v>52</v>
      </c>
      <c r="C57" t="s">
        <v>112</v>
      </c>
      <c r="D57" t="s">
        <v>39</v>
      </c>
      <c r="E57" t="s">
        <v>87</v>
      </c>
      <c r="F57" t="s">
        <v>49</v>
      </c>
      <c r="G57" t="s">
        <v>251</v>
      </c>
      <c r="H57" s="7"/>
      <c r="I57" s="7"/>
      <c r="J57" s="7">
        <v>217.66</v>
      </c>
      <c r="K57" s="7"/>
      <c r="L57" s="7"/>
      <c r="M57" s="7"/>
      <c r="N57" s="7">
        <v>217.66</v>
      </c>
    </row>
    <row r="58" spans="2:14" x14ac:dyDescent="0.25">
      <c r="B58" t="s">
        <v>52</v>
      </c>
      <c r="C58" t="s">
        <v>112</v>
      </c>
      <c r="D58" t="s">
        <v>72</v>
      </c>
      <c r="E58" t="s">
        <v>48</v>
      </c>
      <c r="F58" t="s">
        <v>49</v>
      </c>
      <c r="G58" t="s">
        <v>281</v>
      </c>
      <c r="H58" s="7"/>
      <c r="I58" s="7"/>
      <c r="J58" s="7">
        <v>196.28</v>
      </c>
      <c r="K58" s="7"/>
      <c r="L58" s="7"/>
      <c r="M58" s="7"/>
      <c r="N58" s="7">
        <v>196.28</v>
      </c>
    </row>
    <row r="59" spans="2:14" x14ac:dyDescent="0.25">
      <c r="B59" t="s">
        <v>52</v>
      </c>
      <c r="C59" t="s">
        <v>112</v>
      </c>
      <c r="D59" t="s">
        <v>72</v>
      </c>
      <c r="E59" t="s">
        <v>87</v>
      </c>
      <c r="F59" t="s">
        <v>55</v>
      </c>
      <c r="G59" t="s">
        <v>220</v>
      </c>
      <c r="H59" s="7"/>
      <c r="I59" s="7">
        <v>197.54</v>
      </c>
      <c r="J59" s="7"/>
      <c r="K59" s="7"/>
      <c r="L59" s="7"/>
      <c r="M59" s="7"/>
      <c r="N59" s="7">
        <v>197.54</v>
      </c>
    </row>
    <row r="60" spans="2:14" x14ac:dyDescent="0.25">
      <c r="B60" t="s">
        <v>52</v>
      </c>
      <c r="C60" t="s">
        <v>112</v>
      </c>
      <c r="D60" t="s">
        <v>72</v>
      </c>
      <c r="E60" t="s">
        <v>87</v>
      </c>
      <c r="F60" t="s">
        <v>55</v>
      </c>
      <c r="G60" t="s">
        <v>424</v>
      </c>
      <c r="H60" s="7"/>
      <c r="I60" s="7"/>
      <c r="J60" s="7"/>
      <c r="K60" s="7">
        <v>65.680000000000007</v>
      </c>
      <c r="L60" s="7"/>
      <c r="M60" s="7"/>
      <c r="N60" s="7">
        <v>65.680000000000007</v>
      </c>
    </row>
    <row r="61" spans="2:14" x14ac:dyDescent="0.25">
      <c r="B61" t="s">
        <v>52</v>
      </c>
      <c r="C61" t="s">
        <v>112</v>
      </c>
      <c r="D61" t="s">
        <v>72</v>
      </c>
      <c r="E61" t="s">
        <v>59</v>
      </c>
      <c r="F61" t="s">
        <v>66</v>
      </c>
      <c r="G61" t="s">
        <v>190</v>
      </c>
      <c r="H61" s="7"/>
      <c r="I61" s="7">
        <v>192.26</v>
      </c>
      <c r="J61" s="7"/>
      <c r="K61" s="7"/>
      <c r="L61" s="7"/>
      <c r="M61" s="7"/>
      <c r="N61" s="7">
        <v>192.26</v>
      </c>
    </row>
    <row r="62" spans="2:14" x14ac:dyDescent="0.25">
      <c r="B62" t="s">
        <v>52</v>
      </c>
      <c r="C62" t="s">
        <v>112</v>
      </c>
      <c r="D62" t="s">
        <v>72</v>
      </c>
      <c r="E62" t="s">
        <v>59</v>
      </c>
      <c r="F62" t="s">
        <v>55</v>
      </c>
      <c r="G62" t="s">
        <v>397</v>
      </c>
      <c r="H62" s="7"/>
      <c r="I62" s="7"/>
      <c r="J62" s="7"/>
      <c r="K62" s="7">
        <v>297.27999999999997</v>
      </c>
      <c r="L62" s="7"/>
      <c r="M62" s="7"/>
      <c r="N62" s="7">
        <v>297.27999999999997</v>
      </c>
    </row>
    <row r="63" spans="2:14" x14ac:dyDescent="0.25">
      <c r="B63" t="s">
        <v>52</v>
      </c>
      <c r="C63" t="s">
        <v>112</v>
      </c>
      <c r="D63" t="s">
        <v>72</v>
      </c>
      <c r="E63" t="s">
        <v>59</v>
      </c>
      <c r="F63" t="s">
        <v>69</v>
      </c>
      <c r="G63" t="s">
        <v>311</v>
      </c>
      <c r="H63" s="7"/>
      <c r="I63" s="7"/>
      <c r="J63" s="7">
        <v>186.13</v>
      </c>
      <c r="K63" s="7"/>
      <c r="L63" s="7"/>
      <c r="M63" s="7"/>
      <c r="N63" s="7">
        <v>186.13</v>
      </c>
    </row>
    <row r="64" spans="2:14" x14ac:dyDescent="0.25">
      <c r="B64" t="s">
        <v>52</v>
      </c>
      <c r="C64" t="s">
        <v>112</v>
      </c>
      <c r="D64" t="s">
        <v>65</v>
      </c>
      <c r="E64" t="s">
        <v>81</v>
      </c>
      <c r="F64" t="s">
        <v>55</v>
      </c>
      <c r="G64" t="s">
        <v>474</v>
      </c>
      <c r="H64" s="7"/>
      <c r="I64" s="7"/>
      <c r="J64" s="7"/>
      <c r="K64" s="7">
        <v>146.36000000000001</v>
      </c>
      <c r="L64" s="7"/>
      <c r="M64" s="7"/>
      <c r="N64" s="7">
        <v>146.36000000000001</v>
      </c>
    </row>
    <row r="65" spans="2:14" x14ac:dyDescent="0.25">
      <c r="B65" t="s">
        <v>52</v>
      </c>
      <c r="C65" t="s">
        <v>112</v>
      </c>
      <c r="D65" t="s">
        <v>65</v>
      </c>
      <c r="E65" t="s">
        <v>81</v>
      </c>
      <c r="F65" t="s">
        <v>69</v>
      </c>
      <c r="G65" t="s">
        <v>341</v>
      </c>
      <c r="H65" s="7"/>
      <c r="I65" s="7"/>
      <c r="J65" s="7">
        <v>255.94</v>
      </c>
      <c r="K65" s="7"/>
      <c r="L65" s="7"/>
      <c r="M65" s="7"/>
      <c r="N65" s="7">
        <v>255.94</v>
      </c>
    </row>
    <row r="66" spans="2:14" x14ac:dyDescent="0.25">
      <c r="B66" t="s">
        <v>52</v>
      </c>
      <c r="C66" t="s">
        <v>112</v>
      </c>
      <c r="D66" t="s">
        <v>65</v>
      </c>
      <c r="E66" t="s">
        <v>54</v>
      </c>
      <c r="F66" t="s">
        <v>55</v>
      </c>
      <c r="G66" t="s">
        <v>163</v>
      </c>
      <c r="H66" s="7"/>
      <c r="I66" s="7">
        <v>133.16999999999999</v>
      </c>
      <c r="J66" s="7"/>
      <c r="K66" s="7"/>
      <c r="L66" s="7"/>
      <c r="M66" s="7"/>
      <c r="N66" s="7">
        <v>133.16999999999999</v>
      </c>
    </row>
    <row r="67" spans="2:14" x14ac:dyDescent="0.25">
      <c r="B67" t="s">
        <v>52</v>
      </c>
      <c r="C67" t="s">
        <v>112</v>
      </c>
      <c r="D67" t="s">
        <v>47</v>
      </c>
      <c r="E67" t="s">
        <v>48</v>
      </c>
      <c r="F67" t="s">
        <v>55</v>
      </c>
      <c r="G67" t="s">
        <v>370</v>
      </c>
      <c r="H67" s="7"/>
      <c r="I67" s="7"/>
      <c r="J67" s="7"/>
      <c r="K67" s="7">
        <v>284.68</v>
      </c>
      <c r="L67" s="7"/>
      <c r="M67" s="7"/>
      <c r="N67" s="7">
        <v>284.68</v>
      </c>
    </row>
    <row r="68" spans="2:14" x14ac:dyDescent="0.25">
      <c r="B68" t="s">
        <v>52</v>
      </c>
      <c r="C68" t="s">
        <v>143</v>
      </c>
      <c r="D68" t="s">
        <v>58</v>
      </c>
      <c r="E68" t="s">
        <v>87</v>
      </c>
      <c r="F68" t="s">
        <v>69</v>
      </c>
      <c r="G68" t="s">
        <v>404</v>
      </c>
      <c r="H68" s="7"/>
      <c r="I68" s="7"/>
      <c r="J68" s="7"/>
      <c r="K68" s="7">
        <v>222.77</v>
      </c>
      <c r="L68" s="7"/>
      <c r="M68" s="7"/>
      <c r="N68" s="7">
        <v>222.77</v>
      </c>
    </row>
    <row r="69" spans="2:14" x14ac:dyDescent="0.25">
      <c r="B69" t="s">
        <v>52</v>
      </c>
      <c r="C69" t="s">
        <v>143</v>
      </c>
      <c r="D69" t="s">
        <v>39</v>
      </c>
      <c r="E69" t="s">
        <v>81</v>
      </c>
      <c r="F69" t="s">
        <v>69</v>
      </c>
      <c r="G69" t="s">
        <v>170</v>
      </c>
      <c r="H69" s="7"/>
      <c r="I69" s="7">
        <v>296.66000000000003</v>
      </c>
      <c r="J69" s="7"/>
      <c r="K69" s="7"/>
      <c r="L69" s="7"/>
      <c r="M69" s="7"/>
      <c r="N69" s="7">
        <v>296.66000000000003</v>
      </c>
    </row>
    <row r="70" spans="2:14" x14ac:dyDescent="0.25">
      <c r="B70" t="s">
        <v>52</v>
      </c>
      <c r="C70" t="s">
        <v>143</v>
      </c>
      <c r="D70" t="s">
        <v>39</v>
      </c>
      <c r="E70" t="s">
        <v>48</v>
      </c>
      <c r="F70" t="s">
        <v>55</v>
      </c>
      <c r="G70" t="s">
        <v>197</v>
      </c>
      <c r="H70" s="7"/>
      <c r="I70" s="7">
        <v>219.75</v>
      </c>
      <c r="J70" s="7"/>
      <c r="K70" s="7"/>
      <c r="L70" s="7"/>
      <c r="M70" s="7"/>
      <c r="N70" s="7">
        <v>219.75</v>
      </c>
    </row>
    <row r="71" spans="2:14" x14ac:dyDescent="0.25">
      <c r="B71" t="s">
        <v>52</v>
      </c>
      <c r="C71" t="s">
        <v>143</v>
      </c>
      <c r="D71" t="s">
        <v>39</v>
      </c>
      <c r="E71" t="s">
        <v>87</v>
      </c>
      <c r="F71" t="s">
        <v>69</v>
      </c>
      <c r="G71" t="s">
        <v>289</v>
      </c>
      <c r="H71" s="7"/>
      <c r="I71" s="7"/>
      <c r="J71" s="7">
        <v>76.38</v>
      </c>
      <c r="K71" s="7"/>
      <c r="L71" s="7"/>
      <c r="M71" s="7"/>
      <c r="N71" s="7">
        <v>76.38</v>
      </c>
    </row>
    <row r="72" spans="2:14" x14ac:dyDescent="0.25">
      <c r="B72" t="s">
        <v>52</v>
      </c>
      <c r="C72" t="s">
        <v>143</v>
      </c>
      <c r="D72" t="s">
        <v>72</v>
      </c>
      <c r="E72" t="s">
        <v>81</v>
      </c>
      <c r="F72" t="s">
        <v>69</v>
      </c>
      <c r="G72" t="s">
        <v>348</v>
      </c>
      <c r="H72" s="7"/>
      <c r="I72" s="7"/>
      <c r="J72" s="7">
        <v>120.71</v>
      </c>
      <c r="K72" s="7"/>
      <c r="L72" s="7"/>
      <c r="M72" s="7"/>
      <c r="N72" s="7">
        <v>120.71</v>
      </c>
    </row>
    <row r="73" spans="2:14" x14ac:dyDescent="0.25">
      <c r="B73" t="s">
        <v>52</v>
      </c>
      <c r="C73" t="s">
        <v>143</v>
      </c>
      <c r="D73" t="s">
        <v>72</v>
      </c>
      <c r="E73" t="s">
        <v>87</v>
      </c>
      <c r="F73" t="s">
        <v>69</v>
      </c>
      <c r="G73" t="s">
        <v>431</v>
      </c>
      <c r="H73" s="7"/>
      <c r="I73" s="7"/>
      <c r="J73" s="7"/>
      <c r="K73" s="7">
        <v>174.32</v>
      </c>
      <c r="L73" s="7"/>
      <c r="M73" s="7"/>
      <c r="N73" s="7">
        <v>174.32</v>
      </c>
    </row>
    <row r="74" spans="2:14" x14ac:dyDescent="0.25">
      <c r="B74" t="s">
        <v>52</v>
      </c>
      <c r="C74" t="s">
        <v>143</v>
      </c>
      <c r="D74" t="s">
        <v>72</v>
      </c>
      <c r="E74" t="s">
        <v>54</v>
      </c>
      <c r="F74" t="s">
        <v>66</v>
      </c>
      <c r="G74" t="s">
        <v>533</v>
      </c>
      <c r="H74" s="7"/>
      <c r="I74" s="7"/>
      <c r="J74" s="7"/>
      <c r="K74" s="7"/>
      <c r="L74" s="7">
        <v>91.17</v>
      </c>
      <c r="M74" s="7"/>
      <c r="N74" s="7">
        <v>91.17</v>
      </c>
    </row>
    <row r="75" spans="2:14" x14ac:dyDescent="0.25">
      <c r="B75" t="s">
        <v>52</v>
      </c>
      <c r="C75" t="s">
        <v>143</v>
      </c>
      <c r="D75" t="s">
        <v>65</v>
      </c>
      <c r="E75" t="s">
        <v>48</v>
      </c>
      <c r="F75" t="s">
        <v>55</v>
      </c>
      <c r="G75" t="s">
        <v>142</v>
      </c>
      <c r="H75" s="7"/>
      <c r="I75" s="7">
        <v>136.63999999999999</v>
      </c>
      <c r="J75" s="7"/>
      <c r="K75" s="7"/>
      <c r="L75" s="7"/>
      <c r="M75" s="7"/>
      <c r="N75" s="7">
        <v>136.63999999999999</v>
      </c>
    </row>
    <row r="76" spans="2:14" x14ac:dyDescent="0.25">
      <c r="B76" t="s">
        <v>52</v>
      </c>
      <c r="C76" t="s">
        <v>143</v>
      </c>
      <c r="D76" t="s">
        <v>65</v>
      </c>
      <c r="E76" t="s">
        <v>87</v>
      </c>
      <c r="F76" t="s">
        <v>55</v>
      </c>
      <c r="G76" t="s">
        <v>228</v>
      </c>
      <c r="H76" s="7"/>
      <c r="I76" s="7">
        <v>121.13</v>
      </c>
      <c r="J76" s="7"/>
      <c r="K76" s="7"/>
      <c r="L76" s="7"/>
      <c r="M76" s="7"/>
      <c r="N76" s="7">
        <v>121.13</v>
      </c>
    </row>
    <row r="77" spans="2:14" x14ac:dyDescent="0.25">
      <c r="B77" t="s">
        <v>52</v>
      </c>
      <c r="C77" t="s">
        <v>143</v>
      </c>
      <c r="D77" t="s">
        <v>65</v>
      </c>
      <c r="E77" t="s">
        <v>87</v>
      </c>
      <c r="F77" t="s">
        <v>69</v>
      </c>
      <c r="G77" t="s">
        <v>259</v>
      </c>
      <c r="H77" s="7"/>
      <c r="I77" s="7"/>
      <c r="J77" s="7">
        <v>119.27</v>
      </c>
      <c r="K77" s="7"/>
      <c r="L77" s="7"/>
      <c r="M77" s="7"/>
      <c r="N77" s="7">
        <v>119.27</v>
      </c>
    </row>
    <row r="78" spans="2:14" x14ac:dyDescent="0.25">
      <c r="B78" t="s">
        <v>52</v>
      </c>
      <c r="C78" t="s">
        <v>143</v>
      </c>
      <c r="D78" t="s">
        <v>65</v>
      </c>
      <c r="E78" t="s">
        <v>54</v>
      </c>
      <c r="F78" t="s">
        <v>55</v>
      </c>
      <c r="G78" t="s">
        <v>457</v>
      </c>
      <c r="H78" s="7"/>
      <c r="I78" s="7"/>
      <c r="J78" s="7"/>
      <c r="K78" s="7">
        <v>247.02</v>
      </c>
      <c r="L78" s="7"/>
      <c r="M78" s="7"/>
      <c r="N78" s="7">
        <v>247.02</v>
      </c>
    </row>
    <row r="79" spans="2:14" x14ac:dyDescent="0.25">
      <c r="B79" t="s">
        <v>52</v>
      </c>
      <c r="C79" t="s">
        <v>143</v>
      </c>
      <c r="D79" t="s">
        <v>65</v>
      </c>
      <c r="E79" t="s">
        <v>54</v>
      </c>
      <c r="F79" t="s">
        <v>55</v>
      </c>
      <c r="G79" t="s">
        <v>518</v>
      </c>
      <c r="H79" s="7"/>
      <c r="I79" s="7"/>
      <c r="J79" s="7"/>
      <c r="K79" s="7"/>
      <c r="L79" s="7">
        <v>53.89</v>
      </c>
      <c r="M79" s="7"/>
      <c r="N79" s="7">
        <v>53.89</v>
      </c>
    </row>
    <row r="80" spans="2:14" x14ac:dyDescent="0.25">
      <c r="B80" t="s">
        <v>52</v>
      </c>
      <c r="C80" t="s">
        <v>143</v>
      </c>
      <c r="D80" t="s">
        <v>47</v>
      </c>
      <c r="E80" t="s">
        <v>81</v>
      </c>
      <c r="F80" t="s">
        <v>66</v>
      </c>
      <c r="G80" t="s">
        <v>377</v>
      </c>
      <c r="H80" s="7"/>
      <c r="I80" s="7"/>
      <c r="J80" s="7"/>
      <c r="K80" s="7">
        <v>210.82</v>
      </c>
      <c r="L80" s="7"/>
      <c r="M80" s="7"/>
      <c r="N80" s="7">
        <v>210.82</v>
      </c>
    </row>
    <row r="81" spans="2:14" x14ac:dyDescent="0.25">
      <c r="B81" t="s">
        <v>52</v>
      </c>
      <c r="C81" t="s">
        <v>143</v>
      </c>
      <c r="D81" t="s">
        <v>47</v>
      </c>
      <c r="E81" t="s">
        <v>48</v>
      </c>
      <c r="F81" t="s">
        <v>55</v>
      </c>
      <c r="G81" t="s">
        <v>481</v>
      </c>
      <c r="H81" s="7"/>
      <c r="I81" s="7"/>
      <c r="J81" s="7"/>
      <c r="K81" s="7"/>
      <c r="L81" s="7">
        <v>242.15</v>
      </c>
      <c r="M81" s="7"/>
      <c r="N81" s="7">
        <v>242.15</v>
      </c>
    </row>
    <row r="82" spans="2:14" x14ac:dyDescent="0.25">
      <c r="B82" t="s">
        <v>52</v>
      </c>
      <c r="C82" t="s">
        <v>143</v>
      </c>
      <c r="D82" t="s">
        <v>47</v>
      </c>
      <c r="E82" t="s">
        <v>48</v>
      </c>
      <c r="F82" t="s">
        <v>49</v>
      </c>
      <c r="G82" t="s">
        <v>319</v>
      </c>
      <c r="H82" s="7"/>
      <c r="I82" s="7"/>
      <c r="J82" s="7">
        <v>176.22</v>
      </c>
      <c r="K82" s="7"/>
      <c r="L82" s="7"/>
      <c r="M82" s="7"/>
      <c r="N82" s="7">
        <v>176.22</v>
      </c>
    </row>
    <row r="83" spans="2:14" x14ac:dyDescent="0.25">
      <c r="B83" t="s">
        <v>52</v>
      </c>
      <c r="C83" t="s">
        <v>143</v>
      </c>
      <c r="D83" t="s">
        <v>47</v>
      </c>
      <c r="E83" t="s">
        <v>87</v>
      </c>
      <c r="F83" t="s">
        <v>49</v>
      </c>
      <c r="G83" t="s">
        <v>502</v>
      </c>
      <c r="H83" s="7"/>
      <c r="I83" s="7"/>
      <c r="J83" s="7"/>
      <c r="K83" s="7"/>
      <c r="L83" s="7">
        <v>140.18</v>
      </c>
      <c r="M83" s="7"/>
      <c r="N83" s="7">
        <v>140.18</v>
      </c>
    </row>
    <row r="84" spans="2:14" x14ac:dyDescent="0.25">
      <c r="B84" t="s">
        <v>63</v>
      </c>
      <c r="C84" t="s">
        <v>92</v>
      </c>
      <c r="D84" t="s">
        <v>58</v>
      </c>
      <c r="E84" t="s">
        <v>87</v>
      </c>
      <c r="F84" t="s">
        <v>75</v>
      </c>
      <c r="G84" t="s">
        <v>144</v>
      </c>
      <c r="H84" s="7"/>
      <c r="I84" s="7">
        <v>4279.84</v>
      </c>
      <c r="J84" s="7"/>
      <c r="K84" s="7"/>
      <c r="L84" s="7"/>
      <c r="M84" s="7"/>
      <c r="N84" s="7">
        <v>4279.84</v>
      </c>
    </row>
    <row r="85" spans="2:14" x14ac:dyDescent="0.25">
      <c r="B85" t="s">
        <v>63</v>
      </c>
      <c r="C85" t="s">
        <v>92</v>
      </c>
      <c r="D85" t="s">
        <v>39</v>
      </c>
      <c r="E85" t="s">
        <v>48</v>
      </c>
      <c r="F85" t="s">
        <v>55</v>
      </c>
      <c r="G85" t="s">
        <v>405</v>
      </c>
      <c r="H85" s="7"/>
      <c r="I85" s="7"/>
      <c r="J85" s="7"/>
      <c r="K85" s="7">
        <v>1069.8800000000001</v>
      </c>
      <c r="L85" s="7"/>
      <c r="M85" s="7"/>
      <c r="N85" s="7">
        <v>1069.8800000000001</v>
      </c>
    </row>
    <row r="86" spans="2:14" x14ac:dyDescent="0.25">
      <c r="B86" t="s">
        <v>63</v>
      </c>
      <c r="C86" t="s">
        <v>92</v>
      </c>
      <c r="D86" t="s">
        <v>39</v>
      </c>
      <c r="E86" t="s">
        <v>87</v>
      </c>
      <c r="F86" t="s">
        <v>69</v>
      </c>
      <c r="G86" t="s">
        <v>503</v>
      </c>
      <c r="H86" s="7"/>
      <c r="I86" s="7"/>
      <c r="J86" s="7"/>
      <c r="K86" s="7"/>
      <c r="L86" s="7">
        <v>3400.55</v>
      </c>
      <c r="M86" s="7"/>
      <c r="N86" s="7">
        <v>3400.55</v>
      </c>
    </row>
    <row r="87" spans="2:14" x14ac:dyDescent="0.25">
      <c r="B87" t="s">
        <v>63</v>
      </c>
      <c r="C87" t="s">
        <v>92</v>
      </c>
      <c r="D87" t="s">
        <v>39</v>
      </c>
      <c r="E87" t="s">
        <v>59</v>
      </c>
      <c r="F87" t="s">
        <v>75</v>
      </c>
      <c r="G87" t="s">
        <v>458</v>
      </c>
      <c r="H87" s="7"/>
      <c r="I87" s="7"/>
      <c r="J87" s="7"/>
      <c r="K87" s="7">
        <v>2299.5700000000002</v>
      </c>
      <c r="L87" s="7"/>
      <c r="M87" s="7"/>
      <c r="N87" s="7">
        <v>2299.5700000000002</v>
      </c>
    </row>
    <row r="88" spans="2:14" x14ac:dyDescent="0.25">
      <c r="B88" t="s">
        <v>63</v>
      </c>
      <c r="C88" t="s">
        <v>92</v>
      </c>
      <c r="D88" t="s">
        <v>39</v>
      </c>
      <c r="E88" t="s">
        <v>59</v>
      </c>
      <c r="F88" t="s">
        <v>75</v>
      </c>
      <c r="G88" t="s">
        <v>482</v>
      </c>
      <c r="H88" s="7"/>
      <c r="I88" s="7"/>
      <c r="J88" s="7"/>
      <c r="K88" s="7"/>
      <c r="L88" s="7">
        <v>4663.1899999999996</v>
      </c>
      <c r="M88" s="7"/>
      <c r="N88" s="7">
        <v>4663.1899999999996</v>
      </c>
    </row>
    <row r="89" spans="2:14" x14ac:dyDescent="0.25">
      <c r="B89" t="s">
        <v>63</v>
      </c>
      <c r="C89" t="s">
        <v>92</v>
      </c>
      <c r="D89" t="s">
        <v>39</v>
      </c>
      <c r="E89" t="s">
        <v>59</v>
      </c>
      <c r="F89" t="s">
        <v>49</v>
      </c>
      <c r="G89" t="s">
        <v>519</v>
      </c>
      <c r="H89" s="7"/>
      <c r="I89" s="7"/>
      <c r="J89" s="7"/>
      <c r="K89" s="7"/>
      <c r="L89" s="7">
        <v>3989.56</v>
      </c>
      <c r="M89" s="7"/>
      <c r="N89" s="7">
        <v>3989.56</v>
      </c>
    </row>
    <row r="90" spans="2:14" x14ac:dyDescent="0.25">
      <c r="B90" t="s">
        <v>63</v>
      </c>
      <c r="C90" t="s">
        <v>92</v>
      </c>
      <c r="D90" t="s">
        <v>39</v>
      </c>
      <c r="E90" t="s">
        <v>54</v>
      </c>
      <c r="F90" t="s">
        <v>75</v>
      </c>
      <c r="G90" t="s">
        <v>557</v>
      </c>
      <c r="H90" s="7"/>
      <c r="I90" s="7"/>
      <c r="J90" s="7"/>
      <c r="K90" s="7"/>
      <c r="L90" s="7"/>
      <c r="M90" s="7">
        <v>4997.79</v>
      </c>
      <c r="N90" s="7">
        <v>4997.79</v>
      </c>
    </row>
    <row r="91" spans="2:14" x14ac:dyDescent="0.25">
      <c r="B91" t="s">
        <v>63</v>
      </c>
      <c r="C91" t="s">
        <v>92</v>
      </c>
      <c r="D91" t="s">
        <v>39</v>
      </c>
      <c r="E91" t="s">
        <v>54</v>
      </c>
      <c r="F91" t="s">
        <v>49</v>
      </c>
      <c r="G91" t="s">
        <v>229</v>
      </c>
      <c r="H91" s="7"/>
      <c r="I91" s="7">
        <v>727</v>
      </c>
      <c r="J91" s="7"/>
      <c r="K91" s="7"/>
      <c r="L91" s="7"/>
      <c r="M91" s="7"/>
      <c r="N91" s="7">
        <v>727</v>
      </c>
    </row>
    <row r="92" spans="2:14" x14ac:dyDescent="0.25">
      <c r="B92" t="s">
        <v>63</v>
      </c>
      <c r="C92" t="s">
        <v>92</v>
      </c>
      <c r="D92" t="s">
        <v>72</v>
      </c>
      <c r="E92" t="s">
        <v>48</v>
      </c>
      <c r="F92" t="s">
        <v>75</v>
      </c>
      <c r="G92" t="s">
        <v>290</v>
      </c>
      <c r="H92" s="7"/>
      <c r="I92" s="7"/>
      <c r="J92" s="7">
        <v>4160.6400000000003</v>
      </c>
      <c r="K92" s="7"/>
      <c r="L92" s="7"/>
      <c r="M92" s="7"/>
      <c r="N92" s="7">
        <v>4160.6400000000003</v>
      </c>
    </row>
    <row r="93" spans="2:14" x14ac:dyDescent="0.25">
      <c r="B93" t="s">
        <v>63</v>
      </c>
      <c r="C93" t="s">
        <v>92</v>
      </c>
      <c r="D93" t="s">
        <v>72</v>
      </c>
      <c r="E93" t="s">
        <v>87</v>
      </c>
      <c r="F93" t="s">
        <v>69</v>
      </c>
      <c r="G93" t="s">
        <v>546</v>
      </c>
      <c r="H93" s="7"/>
      <c r="I93" s="7"/>
      <c r="J93" s="7"/>
      <c r="K93" s="7"/>
      <c r="L93" s="7">
        <v>1466.75</v>
      </c>
      <c r="M93" s="7"/>
      <c r="N93" s="7">
        <v>1466.75</v>
      </c>
    </row>
    <row r="94" spans="2:14" x14ac:dyDescent="0.25">
      <c r="B94" t="s">
        <v>63</v>
      </c>
      <c r="C94" t="s">
        <v>92</v>
      </c>
      <c r="D94" t="s">
        <v>72</v>
      </c>
      <c r="E94" t="s">
        <v>87</v>
      </c>
      <c r="F94" t="s">
        <v>49</v>
      </c>
      <c r="G94" t="s">
        <v>349</v>
      </c>
      <c r="H94" s="7"/>
      <c r="I94" s="7"/>
      <c r="J94" s="7">
        <v>4030.23</v>
      </c>
      <c r="K94" s="7"/>
      <c r="L94" s="7"/>
      <c r="M94" s="7"/>
      <c r="N94" s="7">
        <v>4030.23</v>
      </c>
    </row>
    <row r="95" spans="2:14" x14ac:dyDescent="0.25">
      <c r="B95" t="s">
        <v>63</v>
      </c>
      <c r="C95" t="s">
        <v>92</v>
      </c>
      <c r="D95" t="s">
        <v>72</v>
      </c>
      <c r="E95" t="s">
        <v>54</v>
      </c>
      <c r="F95" t="s">
        <v>49</v>
      </c>
      <c r="G95" t="s">
        <v>91</v>
      </c>
      <c r="H95" s="7">
        <v>1160.3599999999999</v>
      </c>
      <c r="I95" s="7"/>
      <c r="J95" s="7"/>
      <c r="K95" s="7"/>
      <c r="L95" s="7"/>
      <c r="M95" s="7"/>
      <c r="N95" s="7">
        <v>1160.3599999999999</v>
      </c>
    </row>
    <row r="96" spans="2:14" x14ac:dyDescent="0.25">
      <c r="B96" t="s">
        <v>63</v>
      </c>
      <c r="C96" t="s">
        <v>92</v>
      </c>
      <c r="D96" t="s">
        <v>65</v>
      </c>
      <c r="E96" t="s">
        <v>48</v>
      </c>
      <c r="F96" t="s">
        <v>66</v>
      </c>
      <c r="G96" t="s">
        <v>118</v>
      </c>
      <c r="H96" s="7"/>
      <c r="I96" s="7">
        <v>2548.52</v>
      </c>
      <c r="J96" s="7"/>
      <c r="K96" s="7"/>
      <c r="L96" s="7"/>
      <c r="M96" s="7"/>
      <c r="N96" s="7">
        <v>2548.52</v>
      </c>
    </row>
    <row r="97" spans="2:14" x14ac:dyDescent="0.25">
      <c r="B97" t="s">
        <v>63</v>
      </c>
      <c r="C97" t="s">
        <v>92</v>
      </c>
      <c r="D97" t="s">
        <v>65</v>
      </c>
      <c r="E97" t="s">
        <v>54</v>
      </c>
      <c r="F97" t="s">
        <v>66</v>
      </c>
      <c r="G97" t="s">
        <v>534</v>
      </c>
      <c r="H97" s="7"/>
      <c r="I97" s="7"/>
      <c r="J97" s="7"/>
      <c r="K97" s="7"/>
      <c r="L97" s="7">
        <v>2607.9499999999998</v>
      </c>
      <c r="M97" s="7"/>
      <c r="N97" s="7">
        <v>2607.9499999999998</v>
      </c>
    </row>
    <row r="98" spans="2:14" x14ac:dyDescent="0.25">
      <c r="B98" t="s">
        <v>63</v>
      </c>
      <c r="C98" t="s">
        <v>92</v>
      </c>
      <c r="D98" t="s">
        <v>65</v>
      </c>
      <c r="E98" t="s">
        <v>54</v>
      </c>
      <c r="F98" t="s">
        <v>55</v>
      </c>
      <c r="G98" t="s">
        <v>320</v>
      </c>
      <c r="H98" s="7"/>
      <c r="I98" s="7"/>
      <c r="J98" s="7">
        <v>796.96</v>
      </c>
      <c r="K98" s="7"/>
      <c r="L98" s="7"/>
      <c r="M98" s="7"/>
      <c r="N98" s="7">
        <v>796.96</v>
      </c>
    </row>
    <row r="99" spans="2:14" x14ac:dyDescent="0.25">
      <c r="B99" t="s">
        <v>63</v>
      </c>
      <c r="C99" t="s">
        <v>92</v>
      </c>
      <c r="D99" t="s">
        <v>65</v>
      </c>
      <c r="E99" t="s">
        <v>54</v>
      </c>
      <c r="F99" t="s">
        <v>69</v>
      </c>
      <c r="G99" t="s">
        <v>198</v>
      </c>
      <c r="H99" s="7"/>
      <c r="I99" s="7">
        <v>1235.95</v>
      </c>
      <c r="J99" s="7"/>
      <c r="K99" s="7"/>
      <c r="L99" s="7"/>
      <c r="M99" s="7"/>
      <c r="N99" s="7">
        <v>1235.95</v>
      </c>
    </row>
    <row r="100" spans="2:14" x14ac:dyDescent="0.25">
      <c r="B100" t="s">
        <v>63</v>
      </c>
      <c r="C100" t="s">
        <v>92</v>
      </c>
      <c r="D100" t="s">
        <v>47</v>
      </c>
      <c r="E100" t="s">
        <v>81</v>
      </c>
      <c r="F100" t="s">
        <v>55</v>
      </c>
      <c r="G100" t="s">
        <v>171</v>
      </c>
      <c r="H100" s="7"/>
      <c r="I100" s="7">
        <v>2240.9899999999998</v>
      </c>
      <c r="J100" s="7"/>
      <c r="K100" s="7"/>
      <c r="L100" s="7"/>
      <c r="M100" s="7"/>
      <c r="N100" s="7">
        <v>2240.9899999999998</v>
      </c>
    </row>
    <row r="101" spans="2:14" x14ac:dyDescent="0.25">
      <c r="B101" t="s">
        <v>63</v>
      </c>
      <c r="C101" t="s">
        <v>92</v>
      </c>
      <c r="D101" t="s">
        <v>47</v>
      </c>
      <c r="E101" t="s">
        <v>87</v>
      </c>
      <c r="F101" t="s">
        <v>66</v>
      </c>
      <c r="G101" t="s">
        <v>432</v>
      </c>
      <c r="H101" s="7"/>
      <c r="I101" s="7"/>
      <c r="J101" s="7"/>
      <c r="K101" s="7">
        <v>4396.3</v>
      </c>
      <c r="L101" s="7"/>
      <c r="M101" s="7"/>
      <c r="N101" s="7">
        <v>4396.3</v>
      </c>
    </row>
    <row r="102" spans="2:14" x14ac:dyDescent="0.25">
      <c r="B102" t="s">
        <v>63</v>
      </c>
      <c r="C102" t="s">
        <v>92</v>
      </c>
      <c r="D102" t="s">
        <v>47</v>
      </c>
      <c r="E102" t="s">
        <v>87</v>
      </c>
      <c r="F102" t="s">
        <v>75</v>
      </c>
      <c r="G102" t="s">
        <v>260</v>
      </c>
      <c r="H102" s="7"/>
      <c r="I102" s="7"/>
      <c r="J102" s="7">
        <v>1782.55</v>
      </c>
      <c r="K102" s="7"/>
      <c r="L102" s="7"/>
      <c r="M102" s="7"/>
      <c r="N102" s="7">
        <v>1782.55</v>
      </c>
    </row>
    <row r="103" spans="2:14" x14ac:dyDescent="0.25">
      <c r="B103" t="s">
        <v>63</v>
      </c>
      <c r="C103" t="s">
        <v>92</v>
      </c>
      <c r="D103" t="s">
        <v>47</v>
      </c>
      <c r="E103" t="s">
        <v>87</v>
      </c>
      <c r="F103" t="s">
        <v>75</v>
      </c>
      <c r="G103" t="s">
        <v>378</v>
      </c>
      <c r="H103" s="7"/>
      <c r="I103" s="7"/>
      <c r="J103" s="7"/>
      <c r="K103" s="7">
        <v>4196.26</v>
      </c>
      <c r="L103" s="7"/>
      <c r="M103" s="7"/>
      <c r="N103" s="7">
        <v>4196.26</v>
      </c>
    </row>
    <row r="104" spans="2:14" x14ac:dyDescent="0.25">
      <c r="B104" t="s">
        <v>63</v>
      </c>
      <c r="C104" t="s">
        <v>64</v>
      </c>
      <c r="D104" t="s">
        <v>58</v>
      </c>
      <c r="E104" t="s">
        <v>81</v>
      </c>
      <c r="F104" t="s">
        <v>69</v>
      </c>
      <c r="G104" t="s">
        <v>208</v>
      </c>
      <c r="H104" s="7"/>
      <c r="I104" s="7">
        <v>4610.2700000000004</v>
      </c>
      <c r="J104" s="7"/>
      <c r="K104" s="7"/>
      <c r="L104" s="7"/>
      <c r="M104" s="7"/>
      <c r="N104" s="7">
        <v>4610.2700000000004</v>
      </c>
    </row>
    <row r="105" spans="2:14" x14ac:dyDescent="0.25">
      <c r="B105" t="s">
        <v>63</v>
      </c>
      <c r="C105" t="s">
        <v>64</v>
      </c>
      <c r="D105" t="s">
        <v>58</v>
      </c>
      <c r="E105" t="s">
        <v>48</v>
      </c>
      <c r="F105" t="s">
        <v>66</v>
      </c>
      <c r="G105" t="s">
        <v>270</v>
      </c>
      <c r="H105" s="7"/>
      <c r="I105" s="7"/>
      <c r="J105" s="7">
        <v>973.32</v>
      </c>
      <c r="K105" s="7"/>
      <c r="L105" s="7"/>
      <c r="M105" s="7"/>
      <c r="N105" s="7">
        <v>973.32</v>
      </c>
    </row>
    <row r="106" spans="2:14" x14ac:dyDescent="0.25">
      <c r="B106" t="s">
        <v>63</v>
      </c>
      <c r="C106" t="s">
        <v>64</v>
      </c>
      <c r="D106" t="s">
        <v>39</v>
      </c>
      <c r="E106" t="s">
        <v>81</v>
      </c>
      <c r="F106" t="s">
        <v>55</v>
      </c>
      <c r="G106" t="s">
        <v>467</v>
      </c>
      <c r="H106" s="7"/>
      <c r="I106" s="7"/>
      <c r="J106" s="7"/>
      <c r="K106" s="7">
        <v>2286.61</v>
      </c>
      <c r="L106" s="7"/>
      <c r="M106" s="7"/>
      <c r="N106" s="7">
        <v>2286.61</v>
      </c>
    </row>
    <row r="107" spans="2:14" x14ac:dyDescent="0.25">
      <c r="B107" t="s">
        <v>63</v>
      </c>
      <c r="C107" t="s">
        <v>64</v>
      </c>
      <c r="D107" t="s">
        <v>39</v>
      </c>
      <c r="E107" t="s">
        <v>81</v>
      </c>
      <c r="F107" t="s">
        <v>75</v>
      </c>
      <c r="G107" t="s">
        <v>125</v>
      </c>
      <c r="H107" s="7"/>
      <c r="I107" s="7">
        <v>1782.78</v>
      </c>
      <c r="J107" s="7"/>
      <c r="K107" s="7"/>
      <c r="L107" s="7"/>
      <c r="M107" s="7"/>
      <c r="N107" s="7">
        <v>1782.78</v>
      </c>
    </row>
    <row r="108" spans="2:14" x14ac:dyDescent="0.25">
      <c r="B108" t="s">
        <v>63</v>
      </c>
      <c r="C108" t="s">
        <v>64</v>
      </c>
      <c r="D108" t="s">
        <v>39</v>
      </c>
      <c r="E108" t="s">
        <v>48</v>
      </c>
      <c r="F108" t="s">
        <v>75</v>
      </c>
      <c r="G108" t="s">
        <v>441</v>
      </c>
      <c r="H108" s="7"/>
      <c r="I108" s="7"/>
      <c r="J108" s="7"/>
      <c r="K108" s="7">
        <v>3634.94</v>
      </c>
      <c r="L108" s="7"/>
      <c r="M108" s="7"/>
      <c r="N108" s="7">
        <v>3634.94</v>
      </c>
    </row>
    <row r="109" spans="2:14" x14ac:dyDescent="0.25">
      <c r="B109" t="s">
        <v>63</v>
      </c>
      <c r="C109" t="s">
        <v>64</v>
      </c>
      <c r="D109" t="s">
        <v>39</v>
      </c>
      <c r="E109" t="s">
        <v>87</v>
      </c>
      <c r="F109" t="s">
        <v>55</v>
      </c>
      <c r="G109" t="s">
        <v>330</v>
      </c>
      <c r="H109" s="7"/>
      <c r="I109" s="7"/>
      <c r="J109" s="7">
        <v>4396.1400000000003</v>
      </c>
      <c r="K109" s="7"/>
      <c r="L109" s="7"/>
      <c r="M109" s="7"/>
      <c r="N109" s="7">
        <v>4396.1400000000003</v>
      </c>
    </row>
    <row r="110" spans="2:14" x14ac:dyDescent="0.25">
      <c r="B110" t="s">
        <v>63</v>
      </c>
      <c r="C110" t="s">
        <v>64</v>
      </c>
      <c r="D110" t="s">
        <v>39</v>
      </c>
      <c r="E110" t="s">
        <v>87</v>
      </c>
      <c r="F110" t="s">
        <v>49</v>
      </c>
      <c r="G110" t="s">
        <v>180</v>
      </c>
      <c r="H110" s="7"/>
      <c r="I110" s="7">
        <v>476.03</v>
      </c>
      <c r="J110" s="7"/>
      <c r="K110" s="7"/>
      <c r="L110" s="7"/>
      <c r="M110" s="7"/>
      <c r="N110" s="7">
        <v>476.03</v>
      </c>
    </row>
    <row r="111" spans="2:14" x14ac:dyDescent="0.25">
      <c r="B111" t="s">
        <v>63</v>
      </c>
      <c r="C111" t="s">
        <v>64</v>
      </c>
      <c r="D111" t="s">
        <v>39</v>
      </c>
      <c r="E111" t="s">
        <v>87</v>
      </c>
      <c r="F111" t="s">
        <v>49</v>
      </c>
      <c r="G111" t="s">
        <v>388</v>
      </c>
      <c r="H111" s="7"/>
      <c r="I111" s="7"/>
      <c r="J111" s="7"/>
      <c r="K111" s="7">
        <v>626.08000000000004</v>
      </c>
      <c r="L111" s="7"/>
      <c r="M111" s="7"/>
      <c r="N111" s="7">
        <v>626.08000000000004</v>
      </c>
    </row>
    <row r="112" spans="2:14" x14ac:dyDescent="0.25">
      <c r="B112" t="s">
        <v>63</v>
      </c>
      <c r="C112" t="s">
        <v>64</v>
      </c>
      <c r="D112" t="s">
        <v>39</v>
      </c>
      <c r="E112" t="s">
        <v>59</v>
      </c>
      <c r="F112" t="s">
        <v>66</v>
      </c>
      <c r="G112" t="s">
        <v>415</v>
      </c>
      <c r="H112" s="7"/>
      <c r="I112" s="7"/>
      <c r="J112" s="7"/>
      <c r="K112" s="7">
        <v>4106.67</v>
      </c>
      <c r="L112" s="7"/>
      <c r="M112" s="7"/>
      <c r="N112" s="7">
        <v>4106.67</v>
      </c>
    </row>
    <row r="113" spans="2:14" x14ac:dyDescent="0.25">
      <c r="B113" t="s">
        <v>63</v>
      </c>
      <c r="C113" t="s">
        <v>64</v>
      </c>
      <c r="D113" t="s">
        <v>39</v>
      </c>
      <c r="E113" t="s">
        <v>54</v>
      </c>
      <c r="F113" t="s">
        <v>55</v>
      </c>
      <c r="G113" t="s">
        <v>359</v>
      </c>
      <c r="H113" s="7"/>
      <c r="I113" s="7"/>
      <c r="J113" s="7">
        <v>418.88</v>
      </c>
      <c r="K113" s="7"/>
      <c r="L113" s="7"/>
      <c r="M113" s="7"/>
      <c r="N113" s="7">
        <v>418.88</v>
      </c>
    </row>
    <row r="114" spans="2:14" x14ac:dyDescent="0.25">
      <c r="B114" t="s">
        <v>63</v>
      </c>
      <c r="C114" t="s">
        <v>64</v>
      </c>
      <c r="D114" t="s">
        <v>72</v>
      </c>
      <c r="E114" t="s">
        <v>87</v>
      </c>
      <c r="F114" t="s">
        <v>69</v>
      </c>
      <c r="G114" t="s">
        <v>152</v>
      </c>
      <c r="H114" s="7"/>
      <c r="I114" s="7">
        <v>1090.44</v>
      </c>
      <c r="J114" s="7"/>
      <c r="K114" s="7"/>
      <c r="L114" s="7"/>
      <c r="M114" s="7"/>
      <c r="N114" s="7">
        <v>1090.44</v>
      </c>
    </row>
    <row r="115" spans="2:14" x14ac:dyDescent="0.25">
      <c r="B115" t="s">
        <v>63</v>
      </c>
      <c r="C115" t="s">
        <v>64</v>
      </c>
      <c r="D115" t="s">
        <v>65</v>
      </c>
      <c r="E115" t="s">
        <v>48</v>
      </c>
      <c r="F115" t="s">
        <v>66</v>
      </c>
      <c r="G115" t="s">
        <v>62</v>
      </c>
      <c r="H115" s="7">
        <v>3831.98</v>
      </c>
      <c r="I115" s="7"/>
      <c r="J115" s="7"/>
      <c r="K115" s="7"/>
      <c r="L115" s="7"/>
      <c r="M115" s="7"/>
      <c r="N115" s="7">
        <v>3831.98</v>
      </c>
    </row>
    <row r="116" spans="2:14" x14ac:dyDescent="0.25">
      <c r="B116" t="s">
        <v>63</v>
      </c>
      <c r="C116" t="s">
        <v>64</v>
      </c>
      <c r="D116" t="s">
        <v>65</v>
      </c>
      <c r="E116" t="s">
        <v>54</v>
      </c>
      <c r="F116" t="s">
        <v>66</v>
      </c>
      <c r="G116" t="s">
        <v>300</v>
      </c>
      <c r="H116" s="7"/>
      <c r="I116" s="7"/>
      <c r="J116" s="7">
        <v>3707.32</v>
      </c>
      <c r="K116" s="7"/>
      <c r="L116" s="7"/>
      <c r="M116" s="7"/>
      <c r="N116" s="7">
        <v>3707.32</v>
      </c>
    </row>
    <row r="117" spans="2:14" x14ac:dyDescent="0.25">
      <c r="B117" t="s">
        <v>63</v>
      </c>
      <c r="C117" t="s">
        <v>64</v>
      </c>
      <c r="D117" t="s">
        <v>65</v>
      </c>
      <c r="E117" t="s">
        <v>54</v>
      </c>
      <c r="F117" t="s">
        <v>75</v>
      </c>
      <c r="G117" t="s">
        <v>240</v>
      </c>
      <c r="H117" s="7"/>
      <c r="I117" s="7"/>
      <c r="J117" s="7">
        <v>920.95</v>
      </c>
      <c r="K117" s="7"/>
      <c r="L117" s="7"/>
      <c r="M117" s="7"/>
      <c r="N117" s="7">
        <v>920.95</v>
      </c>
    </row>
    <row r="118" spans="2:14" x14ac:dyDescent="0.25">
      <c r="B118" t="s">
        <v>63</v>
      </c>
      <c r="C118" t="s">
        <v>64</v>
      </c>
      <c r="D118" t="s">
        <v>47</v>
      </c>
      <c r="E118" t="s">
        <v>81</v>
      </c>
      <c r="F118" t="s">
        <v>69</v>
      </c>
      <c r="G118" t="s">
        <v>491</v>
      </c>
      <c r="H118" s="7"/>
      <c r="I118" s="7"/>
      <c r="J118" s="7"/>
      <c r="K118" s="7"/>
      <c r="L118" s="7">
        <v>1197.2</v>
      </c>
      <c r="M118" s="7"/>
      <c r="N118" s="7">
        <v>1197.2</v>
      </c>
    </row>
    <row r="119" spans="2:14" x14ac:dyDescent="0.25">
      <c r="B119" t="s">
        <v>63</v>
      </c>
      <c r="C119" t="s">
        <v>64</v>
      </c>
      <c r="D119" t="s">
        <v>47</v>
      </c>
      <c r="E119" t="s">
        <v>48</v>
      </c>
      <c r="F119" t="s">
        <v>66</v>
      </c>
      <c r="G119" t="s">
        <v>76</v>
      </c>
      <c r="H119" s="7">
        <v>2207.1799999999998</v>
      </c>
      <c r="I119" s="7"/>
      <c r="J119" s="7"/>
      <c r="K119" s="7"/>
      <c r="L119" s="7"/>
      <c r="M119" s="7"/>
      <c r="N119" s="7">
        <v>2207.1799999999998</v>
      </c>
    </row>
    <row r="120" spans="2:14" x14ac:dyDescent="0.25">
      <c r="B120" t="s">
        <v>63</v>
      </c>
      <c r="C120" t="s">
        <v>64</v>
      </c>
      <c r="D120" t="s">
        <v>47</v>
      </c>
      <c r="E120" t="s">
        <v>54</v>
      </c>
      <c r="F120" t="s">
        <v>49</v>
      </c>
      <c r="G120" t="s">
        <v>99</v>
      </c>
      <c r="H120" s="7">
        <v>4486.0600000000004</v>
      </c>
      <c r="I120" s="7"/>
      <c r="J120" s="7"/>
      <c r="K120" s="7"/>
      <c r="L120" s="7"/>
      <c r="M120" s="7"/>
      <c r="N120" s="7">
        <v>4486.0600000000004</v>
      </c>
    </row>
    <row r="121" spans="2:14" x14ac:dyDescent="0.25">
      <c r="B121" t="s">
        <v>63</v>
      </c>
      <c r="C121" t="s">
        <v>53</v>
      </c>
      <c r="D121" t="s">
        <v>39</v>
      </c>
      <c r="E121" t="s">
        <v>48</v>
      </c>
      <c r="F121" t="s">
        <v>75</v>
      </c>
      <c r="G121" t="s">
        <v>316</v>
      </c>
      <c r="H121" s="7"/>
      <c r="I121" s="7"/>
      <c r="J121" s="7">
        <v>4220.63</v>
      </c>
      <c r="K121" s="7"/>
      <c r="L121" s="7"/>
      <c r="M121" s="7"/>
      <c r="N121" s="7">
        <v>4220.63</v>
      </c>
    </row>
    <row r="122" spans="2:14" x14ac:dyDescent="0.25">
      <c r="B122" t="s">
        <v>63</v>
      </c>
      <c r="C122" t="s">
        <v>53</v>
      </c>
      <c r="D122" t="s">
        <v>39</v>
      </c>
      <c r="E122" t="s">
        <v>59</v>
      </c>
      <c r="F122" t="s">
        <v>66</v>
      </c>
      <c r="G122" t="s">
        <v>286</v>
      </c>
      <c r="H122" s="7"/>
      <c r="I122" s="7"/>
      <c r="J122" s="7">
        <v>2830.94</v>
      </c>
      <c r="K122" s="7"/>
      <c r="L122" s="7"/>
      <c r="M122" s="7"/>
      <c r="N122" s="7">
        <v>2830.94</v>
      </c>
    </row>
    <row r="123" spans="2:14" x14ac:dyDescent="0.25">
      <c r="B123" t="s">
        <v>63</v>
      </c>
      <c r="C123" t="s">
        <v>53</v>
      </c>
      <c r="D123" t="s">
        <v>39</v>
      </c>
      <c r="E123" t="s">
        <v>59</v>
      </c>
      <c r="F123" t="s">
        <v>55</v>
      </c>
      <c r="G123" t="s">
        <v>225</v>
      </c>
      <c r="H123" s="7"/>
      <c r="I123" s="7">
        <v>1178.1400000000001</v>
      </c>
      <c r="J123" s="7"/>
      <c r="K123" s="7"/>
      <c r="L123" s="7"/>
      <c r="M123" s="7"/>
      <c r="N123" s="7">
        <v>1178.1400000000001</v>
      </c>
    </row>
    <row r="124" spans="2:14" x14ac:dyDescent="0.25">
      <c r="B124" t="s">
        <v>63</v>
      </c>
      <c r="C124" t="s">
        <v>53</v>
      </c>
      <c r="D124" t="s">
        <v>39</v>
      </c>
      <c r="E124" t="s">
        <v>54</v>
      </c>
      <c r="F124" t="s">
        <v>55</v>
      </c>
      <c r="G124" t="s">
        <v>454</v>
      </c>
      <c r="H124" s="7"/>
      <c r="I124" s="7"/>
      <c r="J124" s="7"/>
      <c r="K124" s="7">
        <v>3868.56</v>
      </c>
      <c r="L124" s="7"/>
      <c r="M124" s="7"/>
      <c r="N124" s="7">
        <v>3868.56</v>
      </c>
    </row>
    <row r="125" spans="2:14" x14ac:dyDescent="0.25">
      <c r="B125" t="s">
        <v>63</v>
      </c>
      <c r="C125" t="s">
        <v>53</v>
      </c>
      <c r="D125" t="s">
        <v>39</v>
      </c>
      <c r="E125" t="s">
        <v>54</v>
      </c>
      <c r="F125" t="s">
        <v>49</v>
      </c>
      <c r="G125" t="s">
        <v>345</v>
      </c>
      <c r="H125" s="7"/>
      <c r="I125" s="7"/>
      <c r="J125" s="7">
        <v>808.95</v>
      </c>
      <c r="K125" s="7"/>
      <c r="L125" s="7"/>
      <c r="M125" s="7"/>
      <c r="N125" s="7">
        <v>808.95</v>
      </c>
    </row>
    <row r="126" spans="2:14" x14ac:dyDescent="0.25">
      <c r="B126" t="s">
        <v>63</v>
      </c>
      <c r="C126" t="s">
        <v>53</v>
      </c>
      <c r="D126" t="s">
        <v>72</v>
      </c>
      <c r="E126" t="s">
        <v>59</v>
      </c>
      <c r="F126" t="s">
        <v>55</v>
      </c>
      <c r="G126" t="s">
        <v>401</v>
      </c>
      <c r="H126" s="7"/>
      <c r="I126" s="7"/>
      <c r="J126" s="7"/>
      <c r="K126" s="7">
        <v>3114.27</v>
      </c>
      <c r="L126" s="7"/>
      <c r="M126" s="7"/>
      <c r="N126" s="7">
        <v>3114.27</v>
      </c>
    </row>
    <row r="127" spans="2:14" x14ac:dyDescent="0.25">
      <c r="B127" t="s">
        <v>63</v>
      </c>
      <c r="C127" t="s">
        <v>53</v>
      </c>
      <c r="D127" t="s">
        <v>72</v>
      </c>
      <c r="E127" t="s">
        <v>59</v>
      </c>
      <c r="F127" t="s">
        <v>55</v>
      </c>
      <c r="G127" t="s">
        <v>428</v>
      </c>
      <c r="H127" s="7"/>
      <c r="I127" s="7"/>
      <c r="J127" s="7"/>
      <c r="K127" s="7">
        <v>300.02999999999997</v>
      </c>
      <c r="L127" s="7"/>
      <c r="M127" s="7"/>
      <c r="N127" s="7">
        <v>300.02999999999997</v>
      </c>
    </row>
    <row r="128" spans="2:14" x14ac:dyDescent="0.25">
      <c r="B128" t="s">
        <v>63</v>
      </c>
      <c r="C128" t="s">
        <v>53</v>
      </c>
      <c r="D128" t="s">
        <v>65</v>
      </c>
      <c r="E128" t="s">
        <v>81</v>
      </c>
      <c r="F128" t="s">
        <v>69</v>
      </c>
      <c r="G128" t="s">
        <v>499</v>
      </c>
      <c r="H128" s="7"/>
      <c r="I128" s="7"/>
      <c r="J128" s="7"/>
      <c r="K128" s="7"/>
      <c r="L128" s="7">
        <v>1655.94</v>
      </c>
      <c r="M128" s="7"/>
      <c r="N128" s="7">
        <v>1655.94</v>
      </c>
    </row>
    <row r="129" spans="2:14" x14ac:dyDescent="0.25">
      <c r="B129" t="s">
        <v>63</v>
      </c>
      <c r="C129" t="s">
        <v>53</v>
      </c>
      <c r="D129" t="s">
        <v>65</v>
      </c>
      <c r="E129" t="s">
        <v>48</v>
      </c>
      <c r="F129" t="s">
        <v>55</v>
      </c>
      <c r="G129" t="s">
        <v>256</v>
      </c>
      <c r="H129" s="7"/>
      <c r="I129" s="7"/>
      <c r="J129" s="7">
        <v>1337.09</v>
      </c>
      <c r="K129" s="7"/>
      <c r="L129" s="7"/>
      <c r="M129" s="7"/>
      <c r="N129" s="7">
        <v>1337.09</v>
      </c>
    </row>
    <row r="130" spans="2:14" x14ac:dyDescent="0.25">
      <c r="B130" t="s">
        <v>63</v>
      </c>
      <c r="C130" t="s">
        <v>53</v>
      </c>
      <c r="D130" t="s">
        <v>47</v>
      </c>
      <c r="E130" t="s">
        <v>81</v>
      </c>
      <c r="F130" t="s">
        <v>69</v>
      </c>
      <c r="G130" t="s">
        <v>374</v>
      </c>
      <c r="H130" s="7"/>
      <c r="I130" s="7"/>
      <c r="J130" s="7"/>
      <c r="K130" s="7">
        <v>272.11</v>
      </c>
      <c r="L130" s="7"/>
      <c r="M130" s="7"/>
      <c r="N130" s="7">
        <v>272.11</v>
      </c>
    </row>
    <row r="131" spans="2:14" x14ac:dyDescent="0.25">
      <c r="B131" t="s">
        <v>63</v>
      </c>
      <c r="C131" t="s">
        <v>53</v>
      </c>
      <c r="D131" t="s">
        <v>47</v>
      </c>
      <c r="E131" t="s">
        <v>59</v>
      </c>
      <c r="F131" t="s">
        <v>55</v>
      </c>
      <c r="G131" t="s">
        <v>478</v>
      </c>
      <c r="H131" s="7"/>
      <c r="I131" s="7"/>
      <c r="J131" s="7"/>
      <c r="K131" s="7"/>
      <c r="L131" s="7">
        <v>4238.6400000000003</v>
      </c>
      <c r="M131" s="7"/>
      <c r="N131" s="7">
        <v>4238.6400000000003</v>
      </c>
    </row>
    <row r="132" spans="2:14" x14ac:dyDescent="0.25">
      <c r="B132" t="s">
        <v>63</v>
      </c>
      <c r="C132" t="s">
        <v>84</v>
      </c>
      <c r="D132" t="s">
        <v>58</v>
      </c>
      <c r="E132" t="s">
        <v>81</v>
      </c>
      <c r="F132" t="s">
        <v>66</v>
      </c>
      <c r="G132" t="s">
        <v>471</v>
      </c>
      <c r="H132" s="7"/>
      <c r="I132" s="7"/>
      <c r="J132" s="7"/>
      <c r="K132" s="7">
        <v>142.68</v>
      </c>
      <c r="L132" s="7"/>
      <c r="M132" s="7"/>
      <c r="N132" s="7">
        <v>142.68</v>
      </c>
    </row>
    <row r="133" spans="2:14" x14ac:dyDescent="0.25">
      <c r="B133" t="s">
        <v>63</v>
      </c>
      <c r="C133" t="s">
        <v>84</v>
      </c>
      <c r="D133" t="s">
        <v>58</v>
      </c>
      <c r="E133" t="s">
        <v>48</v>
      </c>
      <c r="F133" t="s">
        <v>55</v>
      </c>
      <c r="G133" t="s">
        <v>337</v>
      </c>
      <c r="H133" s="7"/>
      <c r="I133" s="7"/>
      <c r="J133" s="7">
        <v>4540.68</v>
      </c>
      <c r="K133" s="7"/>
      <c r="L133" s="7"/>
      <c r="M133" s="7"/>
      <c r="N133" s="7">
        <v>4540.68</v>
      </c>
    </row>
    <row r="134" spans="2:14" x14ac:dyDescent="0.25">
      <c r="B134" t="s">
        <v>63</v>
      </c>
      <c r="C134" t="s">
        <v>84</v>
      </c>
      <c r="D134" t="s">
        <v>58</v>
      </c>
      <c r="E134" t="s">
        <v>87</v>
      </c>
      <c r="F134" t="s">
        <v>55</v>
      </c>
      <c r="G134" t="s">
        <v>247</v>
      </c>
      <c r="H134" s="7"/>
      <c r="I134" s="7"/>
      <c r="J134" s="7">
        <v>1374.32</v>
      </c>
      <c r="K134" s="7"/>
      <c r="L134" s="7"/>
      <c r="M134" s="7"/>
      <c r="N134" s="7">
        <v>1374.32</v>
      </c>
    </row>
    <row r="135" spans="2:14" x14ac:dyDescent="0.25">
      <c r="B135" t="s">
        <v>63</v>
      </c>
      <c r="C135" t="s">
        <v>84</v>
      </c>
      <c r="D135" t="s">
        <v>58</v>
      </c>
      <c r="E135" t="s">
        <v>59</v>
      </c>
      <c r="F135" t="s">
        <v>49</v>
      </c>
      <c r="G135" t="s">
        <v>159</v>
      </c>
      <c r="H135" s="7"/>
      <c r="I135" s="7">
        <v>547.91</v>
      </c>
      <c r="J135" s="7"/>
      <c r="K135" s="7"/>
      <c r="L135" s="7"/>
      <c r="M135" s="7"/>
      <c r="N135" s="7">
        <v>547.91</v>
      </c>
    </row>
    <row r="136" spans="2:14" x14ac:dyDescent="0.25">
      <c r="B136" t="s">
        <v>63</v>
      </c>
      <c r="C136" t="s">
        <v>84</v>
      </c>
      <c r="D136" t="s">
        <v>58</v>
      </c>
      <c r="E136" t="s">
        <v>54</v>
      </c>
      <c r="F136" t="s">
        <v>75</v>
      </c>
      <c r="G136" t="s">
        <v>186</v>
      </c>
      <c r="H136" s="7"/>
      <c r="I136" s="7">
        <v>1110.19</v>
      </c>
      <c r="J136" s="7"/>
      <c r="K136" s="7"/>
      <c r="L136" s="7"/>
      <c r="M136" s="7"/>
      <c r="N136" s="7">
        <v>1110.19</v>
      </c>
    </row>
    <row r="137" spans="2:14" x14ac:dyDescent="0.25">
      <c r="B137" t="s">
        <v>63</v>
      </c>
      <c r="C137" t="s">
        <v>84</v>
      </c>
      <c r="D137" t="s">
        <v>58</v>
      </c>
      <c r="E137" t="s">
        <v>54</v>
      </c>
      <c r="F137" t="s">
        <v>49</v>
      </c>
      <c r="G137" t="s">
        <v>446</v>
      </c>
      <c r="H137" s="7"/>
      <c r="I137" s="7"/>
      <c r="J137" s="7"/>
      <c r="K137" s="7">
        <v>4641.3500000000004</v>
      </c>
      <c r="L137" s="7"/>
      <c r="M137" s="7"/>
      <c r="N137" s="7">
        <v>4641.3500000000004</v>
      </c>
    </row>
    <row r="138" spans="2:14" x14ac:dyDescent="0.25">
      <c r="B138" t="s">
        <v>63</v>
      </c>
      <c r="C138" t="s">
        <v>84</v>
      </c>
      <c r="D138" t="s">
        <v>39</v>
      </c>
      <c r="E138" t="s">
        <v>48</v>
      </c>
      <c r="F138" t="s">
        <v>66</v>
      </c>
      <c r="G138" t="s">
        <v>216</v>
      </c>
      <c r="H138" s="7"/>
      <c r="I138" s="7">
        <v>1141.95</v>
      </c>
      <c r="J138" s="7"/>
      <c r="K138" s="7"/>
      <c r="L138" s="7"/>
      <c r="M138" s="7"/>
      <c r="N138" s="7">
        <v>1141.95</v>
      </c>
    </row>
    <row r="139" spans="2:14" x14ac:dyDescent="0.25">
      <c r="B139" t="s">
        <v>63</v>
      </c>
      <c r="C139" t="s">
        <v>84</v>
      </c>
      <c r="D139" t="s">
        <v>39</v>
      </c>
      <c r="E139" t="s">
        <v>48</v>
      </c>
      <c r="F139" t="s">
        <v>75</v>
      </c>
      <c r="G139" t="s">
        <v>106</v>
      </c>
      <c r="H139" s="7">
        <v>3134.65</v>
      </c>
      <c r="I139" s="7"/>
      <c r="J139" s="7"/>
      <c r="K139" s="7"/>
      <c r="L139" s="7"/>
      <c r="M139" s="7"/>
      <c r="N139" s="7">
        <v>3134.65</v>
      </c>
    </row>
    <row r="140" spans="2:14" x14ac:dyDescent="0.25">
      <c r="B140" t="s">
        <v>63</v>
      </c>
      <c r="C140" t="s">
        <v>84</v>
      </c>
      <c r="D140" t="s">
        <v>72</v>
      </c>
      <c r="E140" t="s">
        <v>87</v>
      </c>
      <c r="F140" t="s">
        <v>49</v>
      </c>
      <c r="G140" t="s">
        <v>277</v>
      </c>
      <c r="H140" s="7"/>
      <c r="I140" s="7"/>
      <c r="J140" s="7">
        <v>340.5</v>
      </c>
      <c r="K140" s="7"/>
      <c r="L140" s="7"/>
      <c r="M140" s="7"/>
      <c r="N140" s="7">
        <v>340.5</v>
      </c>
    </row>
    <row r="141" spans="2:14" x14ac:dyDescent="0.25">
      <c r="B141" t="s">
        <v>63</v>
      </c>
      <c r="C141" t="s">
        <v>84</v>
      </c>
      <c r="D141" t="s">
        <v>47</v>
      </c>
      <c r="E141" t="s">
        <v>48</v>
      </c>
      <c r="F141" t="s">
        <v>49</v>
      </c>
      <c r="G141" t="s">
        <v>83</v>
      </c>
      <c r="H141" s="7">
        <v>2286.4</v>
      </c>
      <c r="I141" s="7"/>
      <c r="J141" s="7"/>
      <c r="K141" s="7"/>
      <c r="L141" s="7"/>
      <c r="M141" s="7"/>
      <c r="N141" s="7">
        <v>2286.4</v>
      </c>
    </row>
    <row r="142" spans="2:14" x14ac:dyDescent="0.25">
      <c r="B142" t="s">
        <v>63</v>
      </c>
      <c r="C142" t="s">
        <v>84</v>
      </c>
      <c r="D142" t="s">
        <v>47</v>
      </c>
      <c r="E142" t="s">
        <v>48</v>
      </c>
      <c r="F142" t="s">
        <v>49</v>
      </c>
      <c r="G142" t="s">
        <v>420</v>
      </c>
      <c r="H142" s="7"/>
      <c r="I142" s="7"/>
      <c r="J142" s="7"/>
      <c r="K142" s="7">
        <v>4982.59</v>
      </c>
      <c r="L142" s="7"/>
      <c r="M142" s="7"/>
      <c r="N142" s="7">
        <v>4982.59</v>
      </c>
    </row>
    <row r="143" spans="2:14" x14ac:dyDescent="0.25">
      <c r="B143" t="s">
        <v>63</v>
      </c>
      <c r="C143" t="s">
        <v>84</v>
      </c>
      <c r="D143" t="s">
        <v>47</v>
      </c>
      <c r="E143" t="s">
        <v>59</v>
      </c>
      <c r="F143" t="s">
        <v>55</v>
      </c>
      <c r="G143" t="s">
        <v>393</v>
      </c>
      <c r="H143" s="7"/>
      <c r="I143" s="7"/>
      <c r="J143" s="7"/>
      <c r="K143" s="7">
        <v>2334.15</v>
      </c>
      <c r="L143" s="7"/>
      <c r="M143" s="7"/>
      <c r="N143" s="7">
        <v>2334.15</v>
      </c>
    </row>
    <row r="144" spans="2:14" x14ac:dyDescent="0.25">
      <c r="B144" t="s">
        <v>63</v>
      </c>
      <c r="C144" t="s">
        <v>84</v>
      </c>
      <c r="D144" t="s">
        <v>47</v>
      </c>
      <c r="E144" t="s">
        <v>59</v>
      </c>
      <c r="F144" t="s">
        <v>75</v>
      </c>
      <c r="G144" t="s">
        <v>130</v>
      </c>
      <c r="H144" s="7"/>
      <c r="I144" s="7">
        <v>2599</v>
      </c>
      <c r="J144" s="7"/>
      <c r="K144" s="7"/>
      <c r="L144" s="7"/>
      <c r="M144" s="7"/>
      <c r="N144" s="7">
        <v>2599</v>
      </c>
    </row>
    <row r="145" spans="2:14" x14ac:dyDescent="0.25">
      <c r="B145" t="s">
        <v>63</v>
      </c>
      <c r="C145" t="s">
        <v>84</v>
      </c>
      <c r="D145" t="s">
        <v>47</v>
      </c>
      <c r="E145" t="s">
        <v>54</v>
      </c>
      <c r="F145" t="s">
        <v>66</v>
      </c>
      <c r="G145" t="s">
        <v>307</v>
      </c>
      <c r="H145" s="7"/>
      <c r="I145" s="7"/>
      <c r="J145" s="7">
        <v>2283.4699999999998</v>
      </c>
      <c r="K145" s="7"/>
      <c r="L145" s="7"/>
      <c r="M145" s="7"/>
      <c r="N145" s="7">
        <v>2283.4699999999998</v>
      </c>
    </row>
    <row r="146" spans="2:14" x14ac:dyDescent="0.25">
      <c r="B146" t="s">
        <v>63</v>
      </c>
      <c r="C146" t="s">
        <v>84</v>
      </c>
      <c r="D146" t="s">
        <v>47</v>
      </c>
      <c r="E146" t="s">
        <v>54</v>
      </c>
      <c r="F146" t="s">
        <v>49</v>
      </c>
      <c r="G146" t="s">
        <v>366</v>
      </c>
      <c r="H146" s="7"/>
      <c r="I146" s="7"/>
      <c r="J146" s="7"/>
      <c r="K146" s="7">
        <v>3180.41</v>
      </c>
      <c r="L146" s="7"/>
      <c r="M146" s="7"/>
      <c r="N146" s="7">
        <v>3180.41</v>
      </c>
    </row>
    <row r="147" spans="2:14" x14ac:dyDescent="0.25">
      <c r="B147" t="s">
        <v>63</v>
      </c>
      <c r="C147" t="s">
        <v>202</v>
      </c>
      <c r="D147" t="s">
        <v>58</v>
      </c>
      <c r="E147" t="s">
        <v>54</v>
      </c>
      <c r="F147" t="s">
        <v>49</v>
      </c>
      <c r="G147" t="s">
        <v>381</v>
      </c>
      <c r="H147" s="7"/>
      <c r="I147" s="7"/>
      <c r="J147" s="7"/>
      <c r="K147" s="7">
        <v>903.68</v>
      </c>
      <c r="L147" s="7"/>
      <c r="M147" s="7"/>
      <c r="N147" s="7">
        <v>903.68</v>
      </c>
    </row>
    <row r="148" spans="2:14" x14ac:dyDescent="0.25">
      <c r="B148" t="s">
        <v>63</v>
      </c>
      <c r="C148" t="s">
        <v>202</v>
      </c>
      <c r="D148" t="s">
        <v>39</v>
      </c>
      <c r="E148" t="s">
        <v>81</v>
      </c>
      <c r="F148" t="s">
        <v>49</v>
      </c>
      <c r="G148" t="s">
        <v>232</v>
      </c>
      <c r="H148" s="7"/>
      <c r="I148" s="7"/>
      <c r="J148" s="7">
        <v>572.9</v>
      </c>
      <c r="K148" s="7"/>
      <c r="L148" s="7"/>
      <c r="M148" s="7"/>
      <c r="N148" s="7">
        <v>572.9</v>
      </c>
    </row>
    <row r="149" spans="2:14" x14ac:dyDescent="0.25">
      <c r="B149" t="s">
        <v>63</v>
      </c>
      <c r="C149" t="s">
        <v>202</v>
      </c>
      <c r="D149" t="s">
        <v>39</v>
      </c>
      <c r="E149" t="s">
        <v>59</v>
      </c>
      <c r="F149" t="s">
        <v>75</v>
      </c>
      <c r="G149" t="s">
        <v>408</v>
      </c>
      <c r="H149" s="7"/>
      <c r="I149" s="7"/>
      <c r="J149" s="7"/>
      <c r="K149" s="7">
        <v>320.68</v>
      </c>
      <c r="L149" s="7"/>
      <c r="M149" s="7"/>
      <c r="N149" s="7">
        <v>320.68</v>
      </c>
    </row>
    <row r="150" spans="2:14" x14ac:dyDescent="0.25">
      <c r="B150" t="s">
        <v>63</v>
      </c>
      <c r="C150" t="s">
        <v>202</v>
      </c>
      <c r="D150" t="s">
        <v>39</v>
      </c>
      <c r="E150" t="s">
        <v>59</v>
      </c>
      <c r="F150" t="s">
        <v>69</v>
      </c>
      <c r="G150" t="s">
        <v>505</v>
      </c>
      <c r="H150" s="7"/>
      <c r="I150" s="7"/>
      <c r="J150" s="7"/>
      <c r="K150" s="7"/>
      <c r="L150" s="7">
        <v>2857.12</v>
      </c>
      <c r="M150" s="7"/>
      <c r="N150" s="7">
        <v>2857.12</v>
      </c>
    </row>
    <row r="151" spans="2:14" x14ac:dyDescent="0.25">
      <c r="B151" t="s">
        <v>63</v>
      </c>
      <c r="C151" t="s">
        <v>202</v>
      </c>
      <c r="D151" t="s">
        <v>39</v>
      </c>
      <c r="E151" t="s">
        <v>54</v>
      </c>
      <c r="F151" t="s">
        <v>66</v>
      </c>
      <c r="G151" t="s">
        <v>521</v>
      </c>
      <c r="H151" s="7"/>
      <c r="I151" s="7"/>
      <c r="J151" s="7"/>
      <c r="K151" s="7"/>
      <c r="L151" s="7">
        <v>393.25</v>
      </c>
      <c r="M151" s="7"/>
      <c r="N151" s="7">
        <v>393.25</v>
      </c>
    </row>
    <row r="152" spans="2:14" x14ac:dyDescent="0.25">
      <c r="B152" t="s">
        <v>63</v>
      </c>
      <c r="C152" t="s">
        <v>202</v>
      </c>
      <c r="D152" t="s">
        <v>72</v>
      </c>
      <c r="E152" t="s">
        <v>48</v>
      </c>
      <c r="F152" t="s">
        <v>75</v>
      </c>
      <c r="G152" t="s">
        <v>293</v>
      </c>
      <c r="H152" s="7"/>
      <c r="I152" s="7"/>
      <c r="J152" s="7">
        <v>2600.5</v>
      </c>
      <c r="K152" s="7"/>
      <c r="L152" s="7"/>
      <c r="M152" s="7"/>
      <c r="N152" s="7">
        <v>2600.5</v>
      </c>
    </row>
    <row r="153" spans="2:14" x14ac:dyDescent="0.25">
      <c r="B153" t="s">
        <v>63</v>
      </c>
      <c r="C153" t="s">
        <v>202</v>
      </c>
      <c r="D153" t="s">
        <v>72</v>
      </c>
      <c r="E153" t="s">
        <v>87</v>
      </c>
      <c r="F153" t="s">
        <v>66</v>
      </c>
      <c r="G153" t="s">
        <v>263</v>
      </c>
      <c r="H153" s="7"/>
      <c r="I153" s="7"/>
      <c r="J153" s="7">
        <v>3566.75</v>
      </c>
      <c r="K153" s="7"/>
      <c r="L153" s="7"/>
      <c r="M153" s="7"/>
      <c r="N153" s="7">
        <v>3566.75</v>
      </c>
    </row>
    <row r="154" spans="2:14" x14ac:dyDescent="0.25">
      <c r="B154" t="s">
        <v>63</v>
      </c>
      <c r="C154" t="s">
        <v>202</v>
      </c>
      <c r="D154" t="s">
        <v>72</v>
      </c>
      <c r="E154" t="s">
        <v>87</v>
      </c>
      <c r="F154" t="s">
        <v>55</v>
      </c>
      <c r="G154" t="s">
        <v>485</v>
      </c>
      <c r="H154" s="7"/>
      <c r="I154" s="7"/>
      <c r="J154" s="7"/>
      <c r="K154" s="7"/>
      <c r="L154" s="7">
        <v>3108.28</v>
      </c>
      <c r="M154" s="7"/>
      <c r="N154" s="7">
        <v>3108.28</v>
      </c>
    </row>
    <row r="155" spans="2:14" x14ac:dyDescent="0.25">
      <c r="B155" t="s">
        <v>63</v>
      </c>
      <c r="C155" t="s">
        <v>202</v>
      </c>
      <c r="D155" t="s">
        <v>72</v>
      </c>
      <c r="E155" t="s">
        <v>87</v>
      </c>
      <c r="F155" t="s">
        <v>49</v>
      </c>
      <c r="G155" t="s">
        <v>461</v>
      </c>
      <c r="H155" s="7"/>
      <c r="I155" s="7"/>
      <c r="J155" s="7"/>
      <c r="K155" s="7">
        <v>2238.35</v>
      </c>
      <c r="L155" s="7"/>
      <c r="M155" s="7"/>
      <c r="N155" s="7">
        <v>2238.35</v>
      </c>
    </row>
    <row r="156" spans="2:14" x14ac:dyDescent="0.25">
      <c r="B156" t="s">
        <v>63</v>
      </c>
      <c r="C156" t="s">
        <v>202</v>
      </c>
      <c r="D156" t="s">
        <v>65</v>
      </c>
      <c r="E156" t="s">
        <v>48</v>
      </c>
      <c r="F156" t="s">
        <v>75</v>
      </c>
      <c r="G156" t="s">
        <v>435</v>
      </c>
      <c r="H156" s="7"/>
      <c r="I156" s="7"/>
      <c r="J156" s="7"/>
      <c r="K156" s="7">
        <v>1877.33</v>
      </c>
      <c r="L156" s="7"/>
      <c r="M156" s="7"/>
      <c r="N156" s="7">
        <v>1877.33</v>
      </c>
    </row>
    <row r="157" spans="2:14" x14ac:dyDescent="0.25">
      <c r="B157" t="s">
        <v>63</v>
      </c>
      <c r="C157" t="s">
        <v>202</v>
      </c>
      <c r="D157" t="s">
        <v>65</v>
      </c>
      <c r="E157" t="s">
        <v>87</v>
      </c>
      <c r="F157" t="s">
        <v>69</v>
      </c>
      <c r="G157" t="s">
        <v>352</v>
      </c>
      <c r="H157" s="7"/>
      <c r="I157" s="7"/>
      <c r="J157" s="7">
        <v>1147.08</v>
      </c>
      <c r="K157" s="7"/>
      <c r="L157" s="7"/>
      <c r="M157" s="7"/>
      <c r="N157" s="7">
        <v>1147.08</v>
      </c>
    </row>
    <row r="158" spans="2:14" x14ac:dyDescent="0.25">
      <c r="B158" t="s">
        <v>63</v>
      </c>
      <c r="C158" t="s">
        <v>202</v>
      </c>
      <c r="D158" t="s">
        <v>65</v>
      </c>
      <c r="E158" t="s">
        <v>59</v>
      </c>
      <c r="F158" t="s">
        <v>66</v>
      </c>
      <c r="G158" t="s">
        <v>201</v>
      </c>
      <c r="H158" s="7"/>
      <c r="I158" s="7">
        <v>847.21</v>
      </c>
      <c r="J158" s="7"/>
      <c r="K158" s="7"/>
      <c r="L158" s="7"/>
      <c r="M158" s="7"/>
      <c r="N158" s="7">
        <v>847.21</v>
      </c>
    </row>
    <row r="159" spans="2:14" x14ac:dyDescent="0.25">
      <c r="B159" t="s">
        <v>63</v>
      </c>
      <c r="C159" t="s">
        <v>202</v>
      </c>
      <c r="D159" t="s">
        <v>47</v>
      </c>
      <c r="E159" t="s">
        <v>54</v>
      </c>
      <c r="F159" t="s">
        <v>49</v>
      </c>
      <c r="G159" t="s">
        <v>323</v>
      </c>
      <c r="H159" s="7"/>
      <c r="I159" s="7"/>
      <c r="J159" s="7">
        <v>3088.98</v>
      </c>
      <c r="K159" s="7"/>
      <c r="L159" s="7"/>
      <c r="M159" s="7"/>
      <c r="N159" s="7">
        <v>3088.98</v>
      </c>
    </row>
    <row r="160" spans="2:14" x14ac:dyDescent="0.25">
      <c r="B160" t="s">
        <v>104</v>
      </c>
      <c r="C160" t="s">
        <v>214</v>
      </c>
      <c r="D160" t="s">
        <v>58</v>
      </c>
      <c r="E160" t="s">
        <v>54</v>
      </c>
      <c r="F160" t="s">
        <v>69</v>
      </c>
      <c r="G160" t="s">
        <v>470</v>
      </c>
      <c r="H160" s="7"/>
      <c r="I160" s="7"/>
      <c r="J160" s="7"/>
      <c r="K160" s="7">
        <v>2644.35</v>
      </c>
      <c r="L160" s="7"/>
      <c r="M160" s="7"/>
      <c r="N160" s="7">
        <v>2644.35</v>
      </c>
    </row>
    <row r="161" spans="2:14" x14ac:dyDescent="0.25">
      <c r="B161" t="s">
        <v>104</v>
      </c>
      <c r="C161" t="s">
        <v>214</v>
      </c>
      <c r="D161" t="s">
        <v>39</v>
      </c>
      <c r="E161" t="s">
        <v>81</v>
      </c>
      <c r="F161" t="s">
        <v>55</v>
      </c>
      <c r="G161" t="s">
        <v>551</v>
      </c>
      <c r="H161" s="7"/>
      <c r="I161" s="7"/>
      <c r="J161" s="7"/>
      <c r="K161" s="7"/>
      <c r="L161" s="7"/>
      <c r="M161" s="7">
        <v>3881.43</v>
      </c>
      <c r="N161" s="7">
        <v>3881.43</v>
      </c>
    </row>
    <row r="162" spans="2:14" x14ac:dyDescent="0.25">
      <c r="B162" t="s">
        <v>104</v>
      </c>
      <c r="C162" t="s">
        <v>214</v>
      </c>
      <c r="D162" t="s">
        <v>39</v>
      </c>
      <c r="E162" t="s">
        <v>81</v>
      </c>
      <c r="F162" t="s">
        <v>75</v>
      </c>
      <c r="G162" t="s">
        <v>335</v>
      </c>
      <c r="H162" s="7"/>
      <c r="I162" s="7"/>
      <c r="J162" s="7">
        <v>2782.44</v>
      </c>
      <c r="K162" s="7"/>
      <c r="L162" s="7"/>
      <c r="M162" s="7"/>
      <c r="N162" s="7">
        <v>2782.44</v>
      </c>
    </row>
    <row r="163" spans="2:14" x14ac:dyDescent="0.25">
      <c r="B163" t="s">
        <v>104</v>
      </c>
      <c r="C163" t="s">
        <v>214</v>
      </c>
      <c r="D163" t="s">
        <v>39</v>
      </c>
      <c r="E163" t="s">
        <v>48</v>
      </c>
      <c r="F163" t="s">
        <v>69</v>
      </c>
      <c r="G163" t="s">
        <v>539</v>
      </c>
      <c r="H163" s="7"/>
      <c r="I163" s="7"/>
      <c r="J163" s="7"/>
      <c r="K163" s="7"/>
      <c r="L163" s="7">
        <v>975.31</v>
      </c>
      <c r="M163" s="7"/>
      <c r="N163" s="7">
        <v>975.31</v>
      </c>
    </row>
    <row r="164" spans="2:14" x14ac:dyDescent="0.25">
      <c r="B164" t="s">
        <v>104</v>
      </c>
      <c r="C164" t="s">
        <v>214</v>
      </c>
      <c r="D164" t="s">
        <v>39</v>
      </c>
      <c r="E164" t="s">
        <v>87</v>
      </c>
      <c r="F164" t="s">
        <v>66</v>
      </c>
      <c r="G164" t="s">
        <v>275</v>
      </c>
      <c r="H164" s="7"/>
      <c r="I164" s="7"/>
      <c r="J164" s="7">
        <v>1289.69</v>
      </c>
      <c r="K164" s="7"/>
      <c r="L164" s="7"/>
      <c r="M164" s="7"/>
      <c r="N164" s="7">
        <v>1289.69</v>
      </c>
    </row>
    <row r="165" spans="2:14" x14ac:dyDescent="0.25">
      <c r="B165" t="s">
        <v>104</v>
      </c>
      <c r="C165" t="s">
        <v>214</v>
      </c>
      <c r="D165" t="s">
        <v>39</v>
      </c>
      <c r="E165" t="s">
        <v>59</v>
      </c>
      <c r="F165" t="s">
        <v>66</v>
      </c>
      <c r="G165" t="s">
        <v>419</v>
      </c>
      <c r="H165" s="7"/>
      <c r="I165" s="7"/>
      <c r="J165" s="7"/>
      <c r="K165" s="7">
        <v>937.26</v>
      </c>
      <c r="L165" s="7"/>
      <c r="M165" s="7"/>
      <c r="N165" s="7">
        <v>937.26</v>
      </c>
    </row>
    <row r="166" spans="2:14" x14ac:dyDescent="0.25">
      <c r="B166" t="s">
        <v>104</v>
      </c>
      <c r="C166" t="s">
        <v>214</v>
      </c>
      <c r="D166" t="s">
        <v>39</v>
      </c>
      <c r="E166" t="s">
        <v>54</v>
      </c>
      <c r="F166" t="s">
        <v>66</v>
      </c>
      <c r="G166" t="s">
        <v>493</v>
      </c>
      <c r="H166" s="7"/>
      <c r="I166" s="7"/>
      <c r="J166" s="7"/>
      <c r="K166" s="7"/>
      <c r="L166" s="7">
        <v>3157.92</v>
      </c>
      <c r="M166" s="7"/>
      <c r="N166" s="7">
        <v>3157.92</v>
      </c>
    </row>
    <row r="167" spans="2:14" x14ac:dyDescent="0.25">
      <c r="B167" t="s">
        <v>104</v>
      </c>
      <c r="C167" t="s">
        <v>214</v>
      </c>
      <c r="D167" t="s">
        <v>72</v>
      </c>
      <c r="E167" t="s">
        <v>81</v>
      </c>
      <c r="F167" t="s">
        <v>75</v>
      </c>
      <c r="G167" t="s">
        <v>245</v>
      </c>
      <c r="H167" s="7"/>
      <c r="I167" s="7"/>
      <c r="J167" s="7">
        <v>1393.78</v>
      </c>
      <c r="K167" s="7"/>
      <c r="L167" s="7"/>
      <c r="M167" s="7"/>
      <c r="N167" s="7">
        <v>1393.78</v>
      </c>
    </row>
    <row r="168" spans="2:14" x14ac:dyDescent="0.25">
      <c r="B168" t="s">
        <v>104</v>
      </c>
      <c r="C168" t="s">
        <v>214</v>
      </c>
      <c r="D168" t="s">
        <v>65</v>
      </c>
      <c r="E168" t="s">
        <v>48</v>
      </c>
      <c r="F168" t="s">
        <v>66</v>
      </c>
      <c r="G168" t="s">
        <v>392</v>
      </c>
      <c r="H168" s="7"/>
      <c r="I168" s="7"/>
      <c r="J168" s="7"/>
      <c r="K168" s="7">
        <v>2700.85</v>
      </c>
      <c r="L168" s="7"/>
      <c r="M168" s="7"/>
      <c r="N168" s="7">
        <v>2700.85</v>
      </c>
    </row>
    <row r="169" spans="2:14" x14ac:dyDescent="0.25">
      <c r="B169" t="s">
        <v>104</v>
      </c>
      <c r="C169" t="s">
        <v>214</v>
      </c>
      <c r="D169" t="s">
        <v>65</v>
      </c>
      <c r="E169" t="s">
        <v>48</v>
      </c>
      <c r="F169" t="s">
        <v>69</v>
      </c>
      <c r="G169" t="s">
        <v>364</v>
      </c>
      <c r="H169" s="7"/>
      <c r="I169" s="7"/>
      <c r="J169" s="7">
        <v>4729.8</v>
      </c>
      <c r="K169" s="7"/>
      <c r="L169" s="7"/>
      <c r="M169" s="7"/>
      <c r="N169" s="7">
        <v>4729.8</v>
      </c>
    </row>
    <row r="170" spans="2:14" x14ac:dyDescent="0.25">
      <c r="B170" t="s">
        <v>104</v>
      </c>
      <c r="C170" t="s">
        <v>214</v>
      </c>
      <c r="D170" t="s">
        <v>65</v>
      </c>
      <c r="E170" t="s">
        <v>87</v>
      </c>
      <c r="F170" t="s">
        <v>49</v>
      </c>
      <c r="G170" t="s">
        <v>526</v>
      </c>
      <c r="H170" s="7"/>
      <c r="I170" s="7"/>
      <c r="J170" s="7"/>
      <c r="K170" s="7"/>
      <c r="L170" s="7">
        <v>1565.79</v>
      </c>
      <c r="M170" s="7"/>
      <c r="N170" s="7">
        <v>1565.79</v>
      </c>
    </row>
    <row r="171" spans="2:14" x14ac:dyDescent="0.25">
      <c r="B171" t="s">
        <v>104</v>
      </c>
      <c r="C171" t="s">
        <v>214</v>
      </c>
      <c r="D171" t="s">
        <v>65</v>
      </c>
      <c r="E171" t="s">
        <v>59</v>
      </c>
      <c r="F171" t="s">
        <v>75</v>
      </c>
      <c r="G171" t="s">
        <v>511</v>
      </c>
      <c r="H171" s="7"/>
      <c r="I171" s="7"/>
      <c r="J171" s="7"/>
      <c r="K171" s="7"/>
      <c r="L171" s="7">
        <v>2363.67</v>
      </c>
      <c r="M171" s="7"/>
      <c r="N171" s="7">
        <v>2363.67</v>
      </c>
    </row>
    <row r="172" spans="2:14" x14ac:dyDescent="0.25">
      <c r="B172" t="s">
        <v>104</v>
      </c>
      <c r="C172" t="s">
        <v>214</v>
      </c>
      <c r="D172" t="s">
        <v>47</v>
      </c>
      <c r="E172" t="s">
        <v>48</v>
      </c>
      <c r="F172" t="s">
        <v>49</v>
      </c>
      <c r="G172" t="s">
        <v>445</v>
      </c>
      <c r="H172" s="7"/>
      <c r="I172" s="7"/>
      <c r="J172" s="7"/>
      <c r="K172" s="7">
        <v>2216.25</v>
      </c>
      <c r="L172" s="7"/>
      <c r="M172" s="7"/>
      <c r="N172" s="7">
        <v>2216.25</v>
      </c>
    </row>
    <row r="173" spans="2:14" x14ac:dyDescent="0.25">
      <c r="B173" t="s">
        <v>104</v>
      </c>
      <c r="C173" t="s">
        <v>214</v>
      </c>
      <c r="D173" t="s">
        <v>47</v>
      </c>
      <c r="E173" t="s">
        <v>54</v>
      </c>
      <c r="F173" t="s">
        <v>66</v>
      </c>
      <c r="G173" t="s">
        <v>213</v>
      </c>
      <c r="H173" s="7"/>
      <c r="I173" s="7">
        <v>1885.1</v>
      </c>
      <c r="J173" s="7"/>
      <c r="K173" s="7"/>
      <c r="L173" s="7"/>
      <c r="M173" s="7"/>
      <c r="N173" s="7">
        <v>1885.1</v>
      </c>
    </row>
    <row r="174" spans="2:14" x14ac:dyDescent="0.25">
      <c r="B174" t="s">
        <v>104</v>
      </c>
      <c r="C174" t="s">
        <v>214</v>
      </c>
      <c r="D174" t="s">
        <v>47</v>
      </c>
      <c r="E174" t="s">
        <v>54</v>
      </c>
      <c r="F174" t="s">
        <v>75</v>
      </c>
      <c r="G174" t="s">
        <v>305</v>
      </c>
      <c r="H174" s="7"/>
      <c r="I174" s="7"/>
      <c r="J174" s="7">
        <v>994.95</v>
      </c>
      <c r="K174" s="7"/>
      <c r="L174" s="7"/>
      <c r="M174" s="7"/>
      <c r="N174" s="7">
        <v>994.95</v>
      </c>
    </row>
    <row r="175" spans="2:14" x14ac:dyDescent="0.25">
      <c r="B175" t="s">
        <v>104</v>
      </c>
      <c r="C175" t="s">
        <v>84</v>
      </c>
      <c r="D175" t="s">
        <v>58</v>
      </c>
      <c r="E175" t="s">
        <v>87</v>
      </c>
      <c r="F175" t="s">
        <v>55</v>
      </c>
      <c r="G175" t="s">
        <v>167</v>
      </c>
      <c r="H175" s="7"/>
      <c r="I175" s="7">
        <v>2104.42</v>
      </c>
      <c r="J175" s="7"/>
      <c r="K175" s="7"/>
      <c r="L175" s="7"/>
      <c r="M175" s="7"/>
      <c r="N175" s="7">
        <v>2104.42</v>
      </c>
    </row>
    <row r="176" spans="2:14" x14ac:dyDescent="0.25">
      <c r="B176" t="s">
        <v>104</v>
      </c>
      <c r="C176" t="s">
        <v>84</v>
      </c>
      <c r="D176" t="s">
        <v>39</v>
      </c>
      <c r="E176" t="s">
        <v>54</v>
      </c>
      <c r="F176" t="s">
        <v>75</v>
      </c>
      <c r="G176" t="s">
        <v>224</v>
      </c>
      <c r="H176" s="7"/>
      <c r="I176" s="7">
        <v>3893.17</v>
      </c>
      <c r="J176" s="7"/>
      <c r="K176" s="7"/>
      <c r="L176" s="7"/>
      <c r="M176" s="7"/>
      <c r="N176" s="7">
        <v>3893.17</v>
      </c>
    </row>
    <row r="177" spans="2:14" x14ac:dyDescent="0.25">
      <c r="B177" t="s">
        <v>104</v>
      </c>
      <c r="C177" t="s">
        <v>84</v>
      </c>
      <c r="D177" t="s">
        <v>39</v>
      </c>
      <c r="E177" t="s">
        <v>54</v>
      </c>
      <c r="F177" t="s">
        <v>49</v>
      </c>
      <c r="G177" t="s">
        <v>115</v>
      </c>
      <c r="H177" s="7">
        <v>4941.1499999999996</v>
      </c>
      <c r="I177" s="7"/>
      <c r="J177" s="7"/>
      <c r="K177" s="7"/>
      <c r="L177" s="7"/>
      <c r="M177" s="7"/>
      <c r="N177" s="7">
        <v>4941.1499999999996</v>
      </c>
    </row>
    <row r="178" spans="2:14" x14ac:dyDescent="0.25">
      <c r="B178" t="s">
        <v>104</v>
      </c>
      <c r="C178" t="s">
        <v>84</v>
      </c>
      <c r="D178" t="s">
        <v>72</v>
      </c>
      <c r="E178" t="s">
        <v>59</v>
      </c>
      <c r="F178" t="s">
        <v>75</v>
      </c>
      <c r="G178" t="s">
        <v>139</v>
      </c>
      <c r="H178" s="7"/>
      <c r="I178" s="7">
        <v>3402.02</v>
      </c>
      <c r="J178" s="7"/>
      <c r="K178" s="7"/>
      <c r="L178" s="7"/>
      <c r="M178" s="7"/>
      <c r="N178" s="7">
        <v>3402.02</v>
      </c>
    </row>
    <row r="179" spans="2:14" x14ac:dyDescent="0.25">
      <c r="B179" t="s">
        <v>104</v>
      </c>
      <c r="C179" t="s">
        <v>84</v>
      </c>
      <c r="D179" t="s">
        <v>72</v>
      </c>
      <c r="E179" t="s">
        <v>54</v>
      </c>
      <c r="F179" t="s">
        <v>75</v>
      </c>
      <c r="G179" t="s">
        <v>285</v>
      </c>
      <c r="H179" s="7"/>
      <c r="I179" s="7"/>
      <c r="J179" s="7">
        <v>3742.08</v>
      </c>
      <c r="K179" s="7"/>
      <c r="L179" s="7"/>
      <c r="M179" s="7"/>
      <c r="N179" s="7">
        <v>3742.08</v>
      </c>
    </row>
    <row r="180" spans="2:14" x14ac:dyDescent="0.25">
      <c r="B180" t="s">
        <v>104</v>
      </c>
      <c r="C180" t="s">
        <v>84</v>
      </c>
      <c r="D180" t="s">
        <v>72</v>
      </c>
      <c r="E180" t="s">
        <v>54</v>
      </c>
      <c r="F180" t="s">
        <v>49</v>
      </c>
      <c r="G180" t="s">
        <v>194</v>
      </c>
      <c r="H180" s="7"/>
      <c r="I180" s="7">
        <v>2759.73</v>
      </c>
      <c r="J180" s="7"/>
      <c r="K180" s="7"/>
      <c r="L180" s="7"/>
      <c r="M180" s="7"/>
      <c r="N180" s="7">
        <v>2759.73</v>
      </c>
    </row>
    <row r="181" spans="2:14" x14ac:dyDescent="0.25">
      <c r="B181" t="s">
        <v>104</v>
      </c>
      <c r="C181" t="s">
        <v>84</v>
      </c>
      <c r="D181" t="s">
        <v>65</v>
      </c>
      <c r="E181" t="s">
        <v>87</v>
      </c>
      <c r="F181" t="s">
        <v>75</v>
      </c>
      <c r="G181" t="s">
        <v>255</v>
      </c>
      <c r="H181" s="7"/>
      <c r="I181" s="7"/>
      <c r="J181" s="7">
        <v>1116.44</v>
      </c>
      <c r="K181" s="7"/>
      <c r="L181" s="7"/>
      <c r="M181" s="7"/>
      <c r="N181" s="7">
        <v>1116.44</v>
      </c>
    </row>
    <row r="182" spans="2:14" x14ac:dyDescent="0.25">
      <c r="B182" t="s">
        <v>104</v>
      </c>
      <c r="C182" t="s">
        <v>84</v>
      </c>
      <c r="D182" t="s">
        <v>47</v>
      </c>
      <c r="E182" t="s">
        <v>48</v>
      </c>
      <c r="F182" t="s">
        <v>75</v>
      </c>
      <c r="G182" t="s">
        <v>315</v>
      </c>
      <c r="H182" s="7"/>
      <c r="I182" s="7"/>
      <c r="J182" s="7">
        <v>2527.36</v>
      </c>
      <c r="K182" s="7"/>
      <c r="L182" s="7"/>
      <c r="M182" s="7"/>
      <c r="N182" s="7">
        <v>2527.36</v>
      </c>
    </row>
    <row r="183" spans="2:14" x14ac:dyDescent="0.25">
      <c r="B183" t="s">
        <v>104</v>
      </c>
      <c r="C183" t="s">
        <v>179</v>
      </c>
      <c r="D183" t="s">
        <v>58</v>
      </c>
      <c r="E183" t="s">
        <v>81</v>
      </c>
      <c r="F183" t="s">
        <v>66</v>
      </c>
      <c r="G183" t="s">
        <v>207</v>
      </c>
      <c r="H183" s="7"/>
      <c r="I183" s="7">
        <v>1312.84</v>
      </c>
      <c r="J183" s="7"/>
      <c r="K183" s="7"/>
      <c r="L183" s="7"/>
      <c r="M183" s="7"/>
      <c r="N183" s="7">
        <v>1312.84</v>
      </c>
    </row>
    <row r="184" spans="2:14" x14ac:dyDescent="0.25">
      <c r="B184" t="s">
        <v>104</v>
      </c>
      <c r="C184" t="s">
        <v>179</v>
      </c>
      <c r="D184" t="s">
        <v>58</v>
      </c>
      <c r="E184" t="s">
        <v>87</v>
      </c>
      <c r="F184" t="s">
        <v>66</v>
      </c>
      <c r="G184" t="s">
        <v>239</v>
      </c>
      <c r="H184" s="7"/>
      <c r="I184" s="7"/>
      <c r="J184" s="7">
        <v>2271.4299999999998</v>
      </c>
      <c r="K184" s="7"/>
      <c r="L184" s="7"/>
      <c r="M184" s="7"/>
      <c r="N184" s="7">
        <v>2271.4299999999998</v>
      </c>
    </row>
    <row r="185" spans="2:14" x14ac:dyDescent="0.25">
      <c r="B185" t="s">
        <v>104</v>
      </c>
      <c r="C185" t="s">
        <v>179</v>
      </c>
      <c r="D185" t="s">
        <v>39</v>
      </c>
      <c r="E185" t="s">
        <v>81</v>
      </c>
      <c r="F185" t="s">
        <v>75</v>
      </c>
      <c r="G185" t="s">
        <v>387</v>
      </c>
      <c r="H185" s="7"/>
      <c r="I185" s="7"/>
      <c r="J185" s="7"/>
      <c r="K185" s="7">
        <v>1894.76</v>
      </c>
      <c r="L185" s="7"/>
      <c r="M185" s="7"/>
      <c r="N185" s="7">
        <v>1894.76</v>
      </c>
    </row>
    <row r="186" spans="2:14" x14ac:dyDescent="0.25">
      <c r="B186" t="s">
        <v>104</v>
      </c>
      <c r="C186" t="s">
        <v>179</v>
      </c>
      <c r="D186" t="s">
        <v>39</v>
      </c>
      <c r="E186" t="s">
        <v>48</v>
      </c>
      <c r="F186" t="s">
        <v>66</v>
      </c>
      <c r="G186" t="s">
        <v>358</v>
      </c>
      <c r="H186" s="7"/>
      <c r="I186" s="7"/>
      <c r="J186" s="7">
        <v>1473.54</v>
      </c>
      <c r="K186" s="7"/>
      <c r="L186" s="7"/>
      <c r="M186" s="7"/>
      <c r="N186" s="7">
        <v>1473.54</v>
      </c>
    </row>
    <row r="187" spans="2:14" x14ac:dyDescent="0.25">
      <c r="B187" t="s">
        <v>104</v>
      </c>
      <c r="C187" t="s">
        <v>179</v>
      </c>
      <c r="D187" t="s">
        <v>39</v>
      </c>
      <c r="E187" t="s">
        <v>87</v>
      </c>
      <c r="F187" t="s">
        <v>75</v>
      </c>
      <c r="G187" t="s">
        <v>414</v>
      </c>
      <c r="H187" s="7"/>
      <c r="I187" s="7"/>
      <c r="J187" s="7"/>
      <c r="K187" s="7">
        <v>3635.31</v>
      </c>
      <c r="L187" s="7"/>
      <c r="M187" s="7"/>
      <c r="N187" s="7">
        <v>3635.31</v>
      </c>
    </row>
    <row r="188" spans="2:14" x14ac:dyDescent="0.25">
      <c r="B188" t="s">
        <v>104</v>
      </c>
      <c r="C188" t="s">
        <v>179</v>
      </c>
      <c r="D188" t="s">
        <v>39</v>
      </c>
      <c r="E188" t="s">
        <v>54</v>
      </c>
      <c r="F188" t="s">
        <v>66</v>
      </c>
      <c r="G188" t="s">
        <v>269</v>
      </c>
      <c r="H188" s="7"/>
      <c r="I188" s="7"/>
      <c r="J188" s="7">
        <v>3950.05</v>
      </c>
      <c r="K188" s="7"/>
      <c r="L188" s="7"/>
      <c r="M188" s="7"/>
      <c r="N188" s="7">
        <v>3950.05</v>
      </c>
    </row>
    <row r="189" spans="2:14" x14ac:dyDescent="0.25">
      <c r="B189" t="s">
        <v>104</v>
      </c>
      <c r="C189" t="s">
        <v>179</v>
      </c>
      <c r="D189" t="s">
        <v>39</v>
      </c>
      <c r="E189" t="s">
        <v>54</v>
      </c>
      <c r="F189" t="s">
        <v>69</v>
      </c>
      <c r="G189" t="s">
        <v>490</v>
      </c>
      <c r="H189" s="7"/>
      <c r="I189" s="7"/>
      <c r="J189" s="7"/>
      <c r="K189" s="7"/>
      <c r="L189" s="7">
        <v>3162.14</v>
      </c>
      <c r="M189" s="7"/>
      <c r="N189" s="7">
        <v>3162.14</v>
      </c>
    </row>
    <row r="190" spans="2:14" x14ac:dyDescent="0.25">
      <c r="B190" t="s">
        <v>104</v>
      </c>
      <c r="C190" t="s">
        <v>179</v>
      </c>
      <c r="D190" t="s">
        <v>72</v>
      </c>
      <c r="E190" t="s">
        <v>59</v>
      </c>
      <c r="F190" t="s">
        <v>66</v>
      </c>
      <c r="G190" t="s">
        <v>466</v>
      </c>
      <c r="H190" s="7"/>
      <c r="I190" s="7"/>
      <c r="J190" s="7"/>
      <c r="K190" s="7">
        <v>2484.41</v>
      </c>
      <c r="L190" s="7"/>
      <c r="M190" s="7"/>
      <c r="N190" s="7">
        <v>2484.41</v>
      </c>
    </row>
    <row r="191" spans="2:14" x14ac:dyDescent="0.25">
      <c r="B191" t="s">
        <v>104</v>
      </c>
      <c r="C191" t="s">
        <v>179</v>
      </c>
      <c r="D191" t="s">
        <v>72</v>
      </c>
      <c r="E191" t="s">
        <v>59</v>
      </c>
      <c r="F191" t="s">
        <v>75</v>
      </c>
      <c r="G191" t="s">
        <v>440</v>
      </c>
      <c r="H191" s="7"/>
      <c r="I191" s="7"/>
      <c r="J191" s="7"/>
      <c r="K191" s="7">
        <v>2001.41</v>
      </c>
      <c r="L191" s="7"/>
      <c r="M191" s="7"/>
      <c r="N191" s="7">
        <v>2001.41</v>
      </c>
    </row>
    <row r="192" spans="2:14" x14ac:dyDescent="0.25">
      <c r="B192" t="s">
        <v>104</v>
      </c>
      <c r="C192" t="s">
        <v>179</v>
      </c>
      <c r="D192" t="s">
        <v>65</v>
      </c>
      <c r="E192" t="s">
        <v>59</v>
      </c>
      <c r="F192" t="s">
        <v>69</v>
      </c>
      <c r="G192" t="s">
        <v>299</v>
      </c>
      <c r="H192" s="7"/>
      <c r="I192" s="7"/>
      <c r="J192" s="7">
        <v>721.82</v>
      </c>
      <c r="K192" s="7"/>
      <c r="L192" s="7"/>
      <c r="M192" s="7"/>
      <c r="N192" s="7">
        <v>721.82</v>
      </c>
    </row>
    <row r="193" spans="2:14" x14ac:dyDescent="0.25">
      <c r="B193" t="s">
        <v>104</v>
      </c>
      <c r="C193" t="s">
        <v>179</v>
      </c>
      <c r="D193" t="s">
        <v>47</v>
      </c>
      <c r="E193" t="s">
        <v>59</v>
      </c>
      <c r="F193" t="s">
        <v>66</v>
      </c>
      <c r="G193" t="s">
        <v>329</v>
      </c>
      <c r="H193" s="7"/>
      <c r="I193" s="7"/>
      <c r="J193" s="7">
        <v>2848.19</v>
      </c>
      <c r="K193" s="7"/>
      <c r="L193" s="7"/>
      <c r="M193" s="7"/>
      <c r="N193" s="7">
        <v>2848.19</v>
      </c>
    </row>
    <row r="194" spans="2:14" x14ac:dyDescent="0.25">
      <c r="B194" t="s">
        <v>104</v>
      </c>
      <c r="C194" t="s">
        <v>179</v>
      </c>
      <c r="D194" t="s">
        <v>47</v>
      </c>
      <c r="E194" t="s">
        <v>54</v>
      </c>
      <c r="F194" t="s">
        <v>49</v>
      </c>
      <c r="G194" t="s">
        <v>178</v>
      </c>
      <c r="H194" s="7"/>
      <c r="I194" s="7">
        <v>2049.0700000000002</v>
      </c>
      <c r="J194" s="7"/>
      <c r="K194" s="7"/>
      <c r="L194" s="7"/>
      <c r="M194" s="7"/>
      <c r="N194" s="7">
        <v>2049.0700000000002</v>
      </c>
    </row>
    <row r="195" spans="2:14" x14ac:dyDescent="0.25">
      <c r="B195" t="s">
        <v>104</v>
      </c>
      <c r="C195" t="s">
        <v>105</v>
      </c>
      <c r="D195" t="s">
        <v>58</v>
      </c>
      <c r="E195" t="s">
        <v>87</v>
      </c>
      <c r="F195" t="s">
        <v>49</v>
      </c>
      <c r="G195" t="s">
        <v>185</v>
      </c>
      <c r="H195" s="7"/>
      <c r="I195" s="7">
        <v>1817.1</v>
      </c>
      <c r="J195" s="7"/>
      <c r="K195" s="7"/>
      <c r="L195" s="7"/>
      <c r="M195" s="7"/>
      <c r="N195" s="7">
        <v>1817.1</v>
      </c>
    </row>
    <row r="196" spans="2:14" x14ac:dyDescent="0.25">
      <c r="B196" t="s">
        <v>104</v>
      </c>
      <c r="C196" t="s">
        <v>105</v>
      </c>
      <c r="D196" t="s">
        <v>39</v>
      </c>
      <c r="E196" t="s">
        <v>48</v>
      </c>
      <c r="F196" t="s">
        <v>69</v>
      </c>
      <c r="G196" t="s">
        <v>336</v>
      </c>
      <c r="H196" s="7"/>
      <c r="I196" s="7"/>
      <c r="J196" s="7">
        <v>4357.67</v>
      </c>
      <c r="K196" s="7"/>
      <c r="L196" s="7"/>
      <c r="M196" s="7"/>
      <c r="N196" s="7">
        <v>4357.67</v>
      </c>
    </row>
    <row r="197" spans="2:14" x14ac:dyDescent="0.25">
      <c r="B197" t="s">
        <v>104</v>
      </c>
      <c r="C197" t="s">
        <v>105</v>
      </c>
      <c r="D197" t="s">
        <v>39</v>
      </c>
      <c r="E197" t="s">
        <v>87</v>
      </c>
      <c r="F197" t="s">
        <v>55</v>
      </c>
      <c r="G197" t="s">
        <v>215</v>
      </c>
      <c r="H197" s="7"/>
      <c r="I197" s="7">
        <v>4621.95</v>
      </c>
      <c r="J197" s="7"/>
      <c r="K197" s="7"/>
      <c r="L197" s="7"/>
      <c r="M197" s="7"/>
      <c r="N197" s="7">
        <v>4621.95</v>
      </c>
    </row>
    <row r="198" spans="2:14" x14ac:dyDescent="0.25">
      <c r="B198" t="s">
        <v>104</v>
      </c>
      <c r="C198" t="s">
        <v>105</v>
      </c>
      <c r="D198" t="s">
        <v>72</v>
      </c>
      <c r="E198" t="s">
        <v>81</v>
      </c>
      <c r="F198" t="s">
        <v>55</v>
      </c>
      <c r="G198" t="s">
        <v>365</v>
      </c>
      <c r="H198" s="7"/>
      <c r="I198" s="7"/>
      <c r="J198" s="7">
        <v>3623.27</v>
      </c>
      <c r="K198" s="7"/>
      <c r="L198" s="7"/>
      <c r="M198" s="7"/>
      <c r="N198" s="7">
        <v>3623.27</v>
      </c>
    </row>
    <row r="199" spans="2:14" x14ac:dyDescent="0.25">
      <c r="B199" t="s">
        <v>104</v>
      </c>
      <c r="C199" t="s">
        <v>105</v>
      </c>
      <c r="D199" t="s">
        <v>72</v>
      </c>
      <c r="E199" t="s">
        <v>48</v>
      </c>
      <c r="F199" t="s">
        <v>66</v>
      </c>
      <c r="G199" t="s">
        <v>246</v>
      </c>
      <c r="H199" s="7"/>
      <c r="I199" s="7"/>
      <c r="J199" s="7">
        <v>3242.73</v>
      </c>
      <c r="K199" s="7"/>
      <c r="L199" s="7"/>
      <c r="M199" s="7"/>
      <c r="N199" s="7">
        <v>3242.73</v>
      </c>
    </row>
    <row r="200" spans="2:14" x14ac:dyDescent="0.25">
      <c r="B200" t="s">
        <v>104</v>
      </c>
      <c r="C200" t="s">
        <v>105</v>
      </c>
      <c r="D200" t="s">
        <v>72</v>
      </c>
      <c r="E200" t="s">
        <v>54</v>
      </c>
      <c r="F200" t="s">
        <v>49</v>
      </c>
      <c r="G200" t="s">
        <v>129</v>
      </c>
      <c r="H200" s="7"/>
      <c r="I200" s="7">
        <v>4829.22</v>
      </c>
      <c r="J200" s="7"/>
      <c r="K200" s="7"/>
      <c r="L200" s="7"/>
      <c r="M200" s="7"/>
      <c r="N200" s="7">
        <v>4829.22</v>
      </c>
    </row>
    <row r="201" spans="2:14" x14ac:dyDescent="0.25">
      <c r="B201" t="s">
        <v>104</v>
      </c>
      <c r="C201" t="s">
        <v>105</v>
      </c>
      <c r="D201" t="s">
        <v>65</v>
      </c>
      <c r="E201" t="s">
        <v>48</v>
      </c>
      <c r="F201" t="s">
        <v>75</v>
      </c>
      <c r="G201" t="s">
        <v>276</v>
      </c>
      <c r="H201" s="7"/>
      <c r="I201" s="7"/>
      <c r="J201" s="7">
        <v>1759.05</v>
      </c>
      <c r="K201" s="7"/>
      <c r="L201" s="7"/>
      <c r="M201" s="7"/>
      <c r="N201" s="7">
        <v>1759.05</v>
      </c>
    </row>
    <row r="202" spans="2:14" x14ac:dyDescent="0.25">
      <c r="B202" t="s">
        <v>104</v>
      </c>
      <c r="C202" t="s">
        <v>105</v>
      </c>
      <c r="D202" t="s">
        <v>47</v>
      </c>
      <c r="E202" t="s">
        <v>48</v>
      </c>
      <c r="F202" t="s">
        <v>49</v>
      </c>
      <c r="G202" t="s">
        <v>306</v>
      </c>
      <c r="H202" s="7"/>
      <c r="I202" s="7"/>
      <c r="J202" s="7">
        <v>1320.33</v>
      </c>
      <c r="K202" s="7"/>
      <c r="L202" s="7"/>
      <c r="M202" s="7"/>
      <c r="N202" s="7">
        <v>1320.33</v>
      </c>
    </row>
    <row r="203" spans="2:14" x14ac:dyDescent="0.25">
      <c r="B203" t="s">
        <v>104</v>
      </c>
      <c r="C203" t="s">
        <v>105</v>
      </c>
      <c r="D203" t="s">
        <v>47</v>
      </c>
      <c r="E203" t="s">
        <v>59</v>
      </c>
      <c r="F203" t="s">
        <v>69</v>
      </c>
      <c r="G203" t="s">
        <v>103</v>
      </c>
      <c r="H203" s="7">
        <v>326.51</v>
      </c>
      <c r="I203" s="7"/>
      <c r="J203" s="7"/>
      <c r="K203" s="7"/>
      <c r="L203" s="7"/>
      <c r="M203" s="7"/>
      <c r="N203" s="7">
        <v>326.51</v>
      </c>
    </row>
    <row r="204" spans="2:14" x14ac:dyDescent="0.25">
      <c r="B204" t="s">
        <v>104</v>
      </c>
      <c r="C204" t="s">
        <v>105</v>
      </c>
      <c r="D204" t="s">
        <v>47</v>
      </c>
      <c r="E204" t="s">
        <v>54</v>
      </c>
      <c r="F204" t="s">
        <v>55</v>
      </c>
      <c r="G204" t="s">
        <v>158</v>
      </c>
      <c r="H204" s="7"/>
      <c r="I204" s="7">
        <v>240.62</v>
      </c>
      <c r="J204" s="7"/>
      <c r="K204" s="7"/>
      <c r="L204" s="7"/>
      <c r="M204" s="7"/>
      <c r="N204" s="7">
        <v>240.62</v>
      </c>
    </row>
    <row r="205" spans="2:14" x14ac:dyDescent="0.25">
      <c r="B205" t="s">
        <v>104</v>
      </c>
      <c r="C205" t="s">
        <v>147</v>
      </c>
      <c r="D205" t="s">
        <v>58</v>
      </c>
      <c r="E205" t="s">
        <v>59</v>
      </c>
      <c r="F205" t="s">
        <v>55</v>
      </c>
      <c r="G205" t="s">
        <v>173</v>
      </c>
      <c r="H205" s="7"/>
      <c r="I205" s="7">
        <v>3133.07</v>
      </c>
      <c r="J205" s="7"/>
      <c r="K205" s="7"/>
      <c r="L205" s="7"/>
      <c r="M205" s="7"/>
      <c r="N205" s="7">
        <v>3133.07</v>
      </c>
    </row>
    <row r="206" spans="2:14" x14ac:dyDescent="0.25">
      <c r="B206" t="s">
        <v>104</v>
      </c>
      <c r="C206" t="s">
        <v>147</v>
      </c>
      <c r="D206" t="s">
        <v>39</v>
      </c>
      <c r="E206" t="s">
        <v>81</v>
      </c>
      <c r="F206" t="s">
        <v>55</v>
      </c>
      <c r="G206" t="s">
        <v>262</v>
      </c>
      <c r="H206" s="7"/>
      <c r="I206" s="7"/>
      <c r="J206" s="7">
        <v>1051.24</v>
      </c>
      <c r="K206" s="7"/>
      <c r="L206" s="7"/>
      <c r="M206" s="7"/>
      <c r="N206" s="7">
        <v>1051.24</v>
      </c>
    </row>
    <row r="207" spans="2:14" x14ac:dyDescent="0.25">
      <c r="B207" t="s">
        <v>104</v>
      </c>
      <c r="C207" t="s">
        <v>147</v>
      </c>
      <c r="D207" t="s">
        <v>39</v>
      </c>
      <c r="E207" t="s">
        <v>87</v>
      </c>
      <c r="F207" t="s">
        <v>66</v>
      </c>
      <c r="G207" t="s">
        <v>231</v>
      </c>
      <c r="H207" s="7"/>
      <c r="I207" s="7">
        <v>4569.59</v>
      </c>
      <c r="J207" s="7"/>
      <c r="K207" s="7"/>
      <c r="L207" s="7"/>
      <c r="M207" s="7"/>
      <c r="N207" s="7">
        <v>4569.59</v>
      </c>
    </row>
    <row r="208" spans="2:14" x14ac:dyDescent="0.25">
      <c r="B208" t="s">
        <v>104</v>
      </c>
      <c r="C208" t="s">
        <v>147</v>
      </c>
      <c r="D208" t="s">
        <v>39</v>
      </c>
      <c r="E208" t="s">
        <v>59</v>
      </c>
      <c r="F208" t="s">
        <v>66</v>
      </c>
      <c r="G208" t="s">
        <v>292</v>
      </c>
      <c r="H208" s="7"/>
      <c r="I208" s="7"/>
      <c r="J208" s="7">
        <v>2971.4</v>
      </c>
      <c r="K208" s="7"/>
      <c r="L208" s="7"/>
      <c r="M208" s="7"/>
      <c r="N208" s="7">
        <v>2971.4</v>
      </c>
    </row>
    <row r="209" spans="2:14" x14ac:dyDescent="0.25">
      <c r="B209" t="s">
        <v>104</v>
      </c>
      <c r="C209" t="s">
        <v>147</v>
      </c>
      <c r="D209" t="s">
        <v>39</v>
      </c>
      <c r="E209" t="s">
        <v>59</v>
      </c>
      <c r="F209" t="s">
        <v>55</v>
      </c>
      <c r="G209" t="s">
        <v>322</v>
      </c>
      <c r="H209" s="7"/>
      <c r="I209" s="7"/>
      <c r="J209" s="7">
        <v>1293.5999999999999</v>
      </c>
      <c r="K209" s="7"/>
      <c r="L209" s="7"/>
      <c r="M209" s="7"/>
      <c r="N209" s="7">
        <v>1293.5999999999999</v>
      </c>
    </row>
    <row r="210" spans="2:14" x14ac:dyDescent="0.25">
      <c r="B210" t="s">
        <v>104</v>
      </c>
      <c r="C210" t="s">
        <v>147</v>
      </c>
      <c r="D210" t="s">
        <v>39</v>
      </c>
      <c r="E210" t="s">
        <v>59</v>
      </c>
      <c r="F210" t="s">
        <v>75</v>
      </c>
      <c r="G210" t="s">
        <v>434</v>
      </c>
      <c r="H210" s="7"/>
      <c r="I210" s="7"/>
      <c r="J210" s="7"/>
      <c r="K210" s="7">
        <v>3759.78</v>
      </c>
      <c r="L210" s="7"/>
      <c r="M210" s="7"/>
      <c r="N210" s="7">
        <v>3759.78</v>
      </c>
    </row>
    <row r="211" spans="2:14" x14ac:dyDescent="0.25">
      <c r="B211" t="s">
        <v>104</v>
      </c>
      <c r="C211" t="s">
        <v>147</v>
      </c>
      <c r="D211" t="s">
        <v>39</v>
      </c>
      <c r="E211" t="s">
        <v>59</v>
      </c>
      <c r="F211" t="s">
        <v>49</v>
      </c>
      <c r="G211" t="s">
        <v>146</v>
      </c>
      <c r="H211" s="7"/>
      <c r="I211" s="7">
        <v>726.6</v>
      </c>
      <c r="J211" s="7"/>
      <c r="K211" s="7"/>
      <c r="L211" s="7"/>
      <c r="M211" s="7"/>
      <c r="N211" s="7">
        <v>726.6</v>
      </c>
    </row>
    <row r="212" spans="2:14" x14ac:dyDescent="0.25">
      <c r="B212" t="s">
        <v>104</v>
      </c>
      <c r="C212" t="s">
        <v>147</v>
      </c>
      <c r="D212" t="s">
        <v>72</v>
      </c>
      <c r="E212" t="s">
        <v>54</v>
      </c>
      <c r="F212" t="s">
        <v>75</v>
      </c>
      <c r="G212" t="s">
        <v>407</v>
      </c>
      <c r="H212" s="7"/>
      <c r="I212" s="7"/>
      <c r="J212" s="7"/>
      <c r="K212" s="7">
        <v>236.2</v>
      </c>
      <c r="L212" s="7"/>
      <c r="M212" s="7"/>
      <c r="N212" s="7">
        <v>236.2</v>
      </c>
    </row>
    <row r="213" spans="2:14" x14ac:dyDescent="0.25">
      <c r="B213" t="s">
        <v>104</v>
      </c>
      <c r="C213" t="s">
        <v>147</v>
      </c>
      <c r="D213" t="s">
        <v>65</v>
      </c>
      <c r="E213" t="s">
        <v>81</v>
      </c>
      <c r="F213" t="s">
        <v>55</v>
      </c>
      <c r="G213" t="s">
        <v>200</v>
      </c>
      <c r="H213" s="7"/>
      <c r="I213" s="7">
        <v>1573.15</v>
      </c>
      <c r="J213" s="7"/>
      <c r="K213" s="7"/>
      <c r="L213" s="7"/>
      <c r="M213" s="7"/>
      <c r="N213" s="7">
        <v>1573.15</v>
      </c>
    </row>
    <row r="214" spans="2:14" x14ac:dyDescent="0.25">
      <c r="B214" t="s">
        <v>104</v>
      </c>
      <c r="C214" t="s">
        <v>147</v>
      </c>
      <c r="D214" t="s">
        <v>65</v>
      </c>
      <c r="E214" t="s">
        <v>81</v>
      </c>
      <c r="F214" t="s">
        <v>69</v>
      </c>
      <c r="G214" t="s">
        <v>351</v>
      </c>
      <c r="H214" s="7"/>
      <c r="I214" s="7"/>
      <c r="J214" s="7">
        <v>2145.59</v>
      </c>
      <c r="K214" s="7"/>
      <c r="L214" s="7"/>
      <c r="M214" s="7"/>
      <c r="N214" s="7">
        <v>2145.59</v>
      </c>
    </row>
    <row r="215" spans="2:14" x14ac:dyDescent="0.25">
      <c r="B215" t="s">
        <v>104</v>
      </c>
      <c r="C215" t="s">
        <v>147</v>
      </c>
      <c r="D215" t="s">
        <v>65</v>
      </c>
      <c r="E215" t="s">
        <v>87</v>
      </c>
      <c r="F215" t="s">
        <v>69</v>
      </c>
      <c r="G215" t="s">
        <v>460</v>
      </c>
      <c r="H215" s="7"/>
      <c r="I215" s="7"/>
      <c r="J215" s="7"/>
      <c r="K215" s="7">
        <v>4814.42</v>
      </c>
      <c r="L215" s="7"/>
      <c r="M215" s="7"/>
      <c r="N215" s="7">
        <v>4814.42</v>
      </c>
    </row>
    <row r="216" spans="2:14" x14ac:dyDescent="0.25">
      <c r="B216" t="s">
        <v>104</v>
      </c>
      <c r="C216" t="s">
        <v>147</v>
      </c>
      <c r="D216" t="s">
        <v>47</v>
      </c>
      <c r="E216" t="s">
        <v>81</v>
      </c>
      <c r="F216" t="s">
        <v>75</v>
      </c>
      <c r="G216" t="s">
        <v>484</v>
      </c>
      <c r="H216" s="7"/>
      <c r="I216" s="7"/>
      <c r="J216" s="7"/>
      <c r="K216" s="7"/>
      <c r="L216" s="7">
        <v>2292.31</v>
      </c>
      <c r="M216" s="7"/>
      <c r="N216" s="7">
        <v>2292.31</v>
      </c>
    </row>
    <row r="217" spans="2:14" x14ac:dyDescent="0.25">
      <c r="B217" t="s">
        <v>104</v>
      </c>
      <c r="C217" t="s">
        <v>147</v>
      </c>
      <c r="D217" t="s">
        <v>47</v>
      </c>
      <c r="E217" t="s">
        <v>87</v>
      </c>
      <c r="F217" t="s">
        <v>55</v>
      </c>
      <c r="G217" t="s">
        <v>380</v>
      </c>
      <c r="H217" s="7"/>
      <c r="I217" s="7"/>
      <c r="J217" s="7"/>
      <c r="K217" s="7">
        <v>3449.24</v>
      </c>
      <c r="L217" s="7"/>
      <c r="M217" s="7"/>
      <c r="N217" s="7">
        <v>3449.24</v>
      </c>
    </row>
    <row r="218" spans="2:14" x14ac:dyDescent="0.25">
      <c r="B218" t="s">
        <v>78</v>
      </c>
      <c r="C218" t="s">
        <v>53</v>
      </c>
      <c r="D218" t="s">
        <v>58</v>
      </c>
      <c r="E218" t="s">
        <v>87</v>
      </c>
      <c r="F218" t="s">
        <v>49</v>
      </c>
      <c r="G218" t="s">
        <v>211</v>
      </c>
      <c r="H218" s="7"/>
      <c r="I218" s="7">
        <v>3628.17</v>
      </c>
      <c r="J218" s="7"/>
      <c r="K218" s="7"/>
      <c r="L218" s="7"/>
      <c r="M218" s="7"/>
      <c r="N218" s="7">
        <v>3628.17</v>
      </c>
    </row>
    <row r="219" spans="2:14" x14ac:dyDescent="0.25">
      <c r="B219" t="s">
        <v>78</v>
      </c>
      <c r="C219" t="s">
        <v>53</v>
      </c>
      <c r="D219" t="s">
        <v>58</v>
      </c>
      <c r="E219" t="s">
        <v>59</v>
      </c>
      <c r="F219" t="s">
        <v>69</v>
      </c>
      <c r="G219" t="s">
        <v>102</v>
      </c>
      <c r="H219" s="7">
        <v>1189.4000000000001</v>
      </c>
      <c r="I219" s="7"/>
      <c r="J219" s="7"/>
      <c r="K219" s="7"/>
      <c r="L219" s="7"/>
      <c r="M219" s="7"/>
      <c r="N219" s="7">
        <v>1189.4000000000001</v>
      </c>
    </row>
    <row r="220" spans="2:14" x14ac:dyDescent="0.25">
      <c r="B220" t="s">
        <v>78</v>
      </c>
      <c r="C220" t="s">
        <v>53</v>
      </c>
      <c r="D220" t="s">
        <v>58</v>
      </c>
      <c r="E220" t="s">
        <v>54</v>
      </c>
      <c r="F220" t="s">
        <v>69</v>
      </c>
      <c r="G220" t="s">
        <v>128</v>
      </c>
      <c r="H220" s="7"/>
      <c r="I220" s="7">
        <v>1796.34</v>
      </c>
      <c r="J220" s="7"/>
      <c r="K220" s="7"/>
      <c r="L220" s="7"/>
      <c r="M220" s="7"/>
      <c r="N220" s="7">
        <v>1796.34</v>
      </c>
    </row>
    <row r="221" spans="2:14" x14ac:dyDescent="0.25">
      <c r="B221" t="s">
        <v>78</v>
      </c>
      <c r="C221" t="s">
        <v>53</v>
      </c>
      <c r="D221" t="s">
        <v>58</v>
      </c>
      <c r="E221" t="s">
        <v>54</v>
      </c>
      <c r="F221" t="s">
        <v>69</v>
      </c>
      <c r="G221" t="s">
        <v>183</v>
      </c>
      <c r="H221" s="7"/>
      <c r="I221" s="7">
        <v>2566.62</v>
      </c>
      <c r="J221" s="7"/>
      <c r="K221" s="7"/>
      <c r="L221" s="7"/>
      <c r="M221" s="7"/>
      <c r="N221" s="7">
        <v>2566.62</v>
      </c>
    </row>
    <row r="222" spans="2:14" x14ac:dyDescent="0.25">
      <c r="B222" t="s">
        <v>78</v>
      </c>
      <c r="C222" t="s">
        <v>53</v>
      </c>
      <c r="D222" t="s">
        <v>39</v>
      </c>
      <c r="E222" t="s">
        <v>81</v>
      </c>
      <c r="F222" t="s">
        <v>49</v>
      </c>
      <c r="G222" t="s">
        <v>155</v>
      </c>
      <c r="H222" s="7"/>
      <c r="I222" s="7">
        <v>3902.28</v>
      </c>
      <c r="J222" s="7"/>
      <c r="K222" s="7"/>
      <c r="L222" s="7"/>
      <c r="M222" s="7"/>
      <c r="N222" s="7">
        <v>3902.28</v>
      </c>
    </row>
    <row r="223" spans="2:14" x14ac:dyDescent="0.25">
      <c r="B223" t="s">
        <v>78</v>
      </c>
      <c r="C223" t="s">
        <v>53</v>
      </c>
      <c r="D223" t="s">
        <v>39</v>
      </c>
      <c r="E223" t="s">
        <v>48</v>
      </c>
      <c r="F223" t="s">
        <v>49</v>
      </c>
      <c r="G223" t="s">
        <v>303</v>
      </c>
      <c r="H223" s="7"/>
      <c r="I223" s="7"/>
      <c r="J223" s="7">
        <v>2344.75</v>
      </c>
      <c r="K223" s="7"/>
      <c r="L223" s="7"/>
      <c r="M223" s="7"/>
      <c r="N223" s="7">
        <v>2344.75</v>
      </c>
    </row>
    <row r="224" spans="2:14" x14ac:dyDescent="0.25">
      <c r="B224" t="s">
        <v>78</v>
      </c>
      <c r="C224" t="s">
        <v>53</v>
      </c>
      <c r="D224" t="s">
        <v>39</v>
      </c>
      <c r="E224" t="s">
        <v>87</v>
      </c>
      <c r="F224" t="s">
        <v>49</v>
      </c>
      <c r="G224" t="s">
        <v>418</v>
      </c>
      <c r="H224" s="7"/>
      <c r="I224" s="7"/>
      <c r="J224" s="7"/>
      <c r="K224" s="7">
        <v>1149.3699999999999</v>
      </c>
      <c r="L224" s="7"/>
      <c r="M224" s="7"/>
      <c r="N224" s="7">
        <v>1149.3699999999999</v>
      </c>
    </row>
    <row r="225" spans="2:14" x14ac:dyDescent="0.25">
      <c r="B225" t="s">
        <v>78</v>
      </c>
      <c r="C225" t="s">
        <v>53</v>
      </c>
      <c r="D225" t="s">
        <v>39</v>
      </c>
      <c r="E225" t="s">
        <v>59</v>
      </c>
      <c r="F225" t="s">
        <v>75</v>
      </c>
      <c r="G225" t="s">
        <v>444</v>
      </c>
      <c r="H225" s="7"/>
      <c r="I225" s="7"/>
      <c r="J225" s="7"/>
      <c r="K225" s="7">
        <v>2881.09</v>
      </c>
      <c r="L225" s="7"/>
      <c r="M225" s="7"/>
      <c r="N225" s="7">
        <v>2881.09</v>
      </c>
    </row>
    <row r="226" spans="2:14" x14ac:dyDescent="0.25">
      <c r="B226" t="s">
        <v>78</v>
      </c>
      <c r="C226" t="s">
        <v>53</v>
      </c>
      <c r="D226" t="s">
        <v>72</v>
      </c>
      <c r="E226" t="s">
        <v>81</v>
      </c>
      <c r="F226" t="s">
        <v>66</v>
      </c>
      <c r="G226" t="s">
        <v>82</v>
      </c>
      <c r="H226" s="7">
        <v>1254.01</v>
      </c>
      <c r="I226" s="7"/>
      <c r="J226" s="7"/>
      <c r="K226" s="7"/>
      <c r="L226" s="7"/>
      <c r="M226" s="7"/>
      <c r="N226" s="7">
        <v>1254.01</v>
      </c>
    </row>
    <row r="227" spans="2:14" x14ac:dyDescent="0.25">
      <c r="B227" t="s">
        <v>78</v>
      </c>
      <c r="C227" t="s">
        <v>53</v>
      </c>
      <c r="D227" t="s">
        <v>72</v>
      </c>
      <c r="E227" t="s">
        <v>59</v>
      </c>
      <c r="F227" t="s">
        <v>49</v>
      </c>
      <c r="G227" t="s">
        <v>333</v>
      </c>
      <c r="H227" s="7"/>
      <c r="I227" s="7"/>
      <c r="J227" s="7">
        <v>2080.29</v>
      </c>
      <c r="K227" s="7"/>
      <c r="L227" s="7"/>
      <c r="M227" s="7"/>
      <c r="N227" s="7">
        <v>2080.29</v>
      </c>
    </row>
    <row r="228" spans="2:14" x14ac:dyDescent="0.25">
      <c r="B228" t="s">
        <v>78</v>
      </c>
      <c r="C228" t="s">
        <v>53</v>
      </c>
      <c r="D228" t="s">
        <v>72</v>
      </c>
      <c r="E228" t="s">
        <v>54</v>
      </c>
      <c r="F228" t="s">
        <v>49</v>
      </c>
      <c r="G228" t="s">
        <v>362</v>
      </c>
      <c r="H228" s="7"/>
      <c r="I228" s="7"/>
      <c r="J228" s="7">
        <v>4716.28</v>
      </c>
      <c r="K228" s="7"/>
      <c r="L228" s="7"/>
      <c r="M228" s="7"/>
      <c r="N228" s="7">
        <v>4716.28</v>
      </c>
    </row>
    <row r="229" spans="2:14" x14ac:dyDescent="0.25">
      <c r="B229" t="s">
        <v>78</v>
      </c>
      <c r="C229" t="s">
        <v>53</v>
      </c>
      <c r="D229" t="s">
        <v>65</v>
      </c>
      <c r="E229" t="s">
        <v>87</v>
      </c>
      <c r="F229" t="s">
        <v>75</v>
      </c>
      <c r="G229" t="s">
        <v>243</v>
      </c>
      <c r="H229" s="7"/>
      <c r="I229" s="7"/>
      <c r="J229" s="7">
        <v>433.44</v>
      </c>
      <c r="K229" s="7"/>
      <c r="L229" s="7"/>
      <c r="M229" s="7"/>
      <c r="N229" s="7">
        <v>433.44</v>
      </c>
    </row>
    <row r="230" spans="2:14" x14ac:dyDescent="0.25">
      <c r="B230" t="s">
        <v>78</v>
      </c>
      <c r="C230" t="s">
        <v>53</v>
      </c>
      <c r="D230" t="s">
        <v>65</v>
      </c>
      <c r="E230" t="s">
        <v>87</v>
      </c>
      <c r="F230" t="s">
        <v>75</v>
      </c>
      <c r="G230" t="s">
        <v>273</v>
      </c>
      <c r="H230" s="7"/>
      <c r="I230" s="7"/>
      <c r="J230" s="7">
        <v>1966.64</v>
      </c>
      <c r="K230" s="7"/>
      <c r="L230" s="7"/>
      <c r="M230" s="7"/>
      <c r="N230" s="7">
        <v>1966.64</v>
      </c>
    </row>
    <row r="231" spans="2:14" x14ac:dyDescent="0.25">
      <c r="B231" t="s">
        <v>78</v>
      </c>
      <c r="C231" t="s">
        <v>53</v>
      </c>
      <c r="D231" t="s">
        <v>47</v>
      </c>
      <c r="E231" t="s">
        <v>87</v>
      </c>
      <c r="F231" t="s">
        <v>69</v>
      </c>
      <c r="G231" t="s">
        <v>391</v>
      </c>
      <c r="H231" s="7"/>
      <c r="I231" s="7"/>
      <c r="J231" s="7"/>
      <c r="K231" s="7">
        <v>935.86</v>
      </c>
      <c r="L231" s="7"/>
      <c r="M231" s="7"/>
      <c r="N231" s="7">
        <v>935.86</v>
      </c>
    </row>
    <row r="232" spans="2:14" x14ac:dyDescent="0.25">
      <c r="B232" t="s">
        <v>78</v>
      </c>
      <c r="C232" t="s">
        <v>79</v>
      </c>
      <c r="D232" t="s">
        <v>58</v>
      </c>
      <c r="E232" t="s">
        <v>48</v>
      </c>
      <c r="F232" t="s">
        <v>75</v>
      </c>
      <c r="G232" t="s">
        <v>77</v>
      </c>
      <c r="H232" s="7">
        <v>1427.87</v>
      </c>
      <c r="I232" s="7"/>
      <c r="J232" s="7"/>
      <c r="K232" s="7"/>
      <c r="L232" s="7"/>
      <c r="M232" s="7"/>
      <c r="N232" s="7">
        <v>1427.87</v>
      </c>
    </row>
    <row r="233" spans="2:14" x14ac:dyDescent="0.25">
      <c r="B233" t="s">
        <v>78</v>
      </c>
      <c r="C233" t="s">
        <v>79</v>
      </c>
      <c r="D233" t="s">
        <v>39</v>
      </c>
      <c r="E233" t="s">
        <v>81</v>
      </c>
      <c r="F233" t="s">
        <v>69</v>
      </c>
      <c r="G233" t="s">
        <v>468</v>
      </c>
      <c r="H233" s="7"/>
      <c r="I233" s="7"/>
      <c r="J233" s="7"/>
      <c r="K233" s="7">
        <v>1423.95</v>
      </c>
      <c r="L233" s="7"/>
      <c r="M233" s="7"/>
      <c r="N233" s="7">
        <v>1423.95</v>
      </c>
    </row>
    <row r="234" spans="2:14" x14ac:dyDescent="0.25">
      <c r="B234" t="s">
        <v>78</v>
      </c>
      <c r="C234" t="s">
        <v>79</v>
      </c>
      <c r="D234" t="s">
        <v>39</v>
      </c>
      <c r="E234" t="s">
        <v>48</v>
      </c>
      <c r="F234" t="s">
        <v>55</v>
      </c>
      <c r="G234" t="s">
        <v>389</v>
      </c>
      <c r="H234" s="7"/>
      <c r="I234" s="7"/>
      <c r="J234" s="7"/>
      <c r="K234" s="7">
        <v>1691.41</v>
      </c>
      <c r="L234" s="7"/>
      <c r="M234" s="7"/>
      <c r="N234" s="7">
        <v>1691.41</v>
      </c>
    </row>
    <row r="235" spans="2:14" x14ac:dyDescent="0.25">
      <c r="B235" t="s">
        <v>78</v>
      </c>
      <c r="C235" t="s">
        <v>79</v>
      </c>
      <c r="D235" t="s">
        <v>72</v>
      </c>
      <c r="E235" t="s">
        <v>48</v>
      </c>
      <c r="F235" t="s">
        <v>75</v>
      </c>
      <c r="G235" t="s">
        <v>100</v>
      </c>
      <c r="H235" s="7">
        <v>2430.31</v>
      </c>
      <c r="I235" s="7"/>
      <c r="J235" s="7"/>
      <c r="K235" s="7"/>
      <c r="L235" s="7"/>
      <c r="M235" s="7"/>
      <c r="N235" s="7">
        <v>2430.31</v>
      </c>
    </row>
    <row r="236" spans="2:14" x14ac:dyDescent="0.25">
      <c r="B236" t="s">
        <v>78</v>
      </c>
      <c r="C236" t="s">
        <v>79</v>
      </c>
      <c r="D236" t="s">
        <v>72</v>
      </c>
      <c r="E236" t="s">
        <v>48</v>
      </c>
      <c r="F236" t="s">
        <v>69</v>
      </c>
      <c r="G236" t="s">
        <v>360</v>
      </c>
      <c r="H236" s="7"/>
      <c r="I236" s="7"/>
      <c r="J236" s="7">
        <v>394.23</v>
      </c>
      <c r="K236" s="7"/>
      <c r="L236" s="7"/>
      <c r="M236" s="7"/>
      <c r="N236" s="7">
        <v>394.23</v>
      </c>
    </row>
    <row r="237" spans="2:14" x14ac:dyDescent="0.25">
      <c r="B237" t="s">
        <v>78</v>
      </c>
      <c r="C237" t="s">
        <v>79</v>
      </c>
      <c r="D237" t="s">
        <v>65</v>
      </c>
      <c r="E237" t="s">
        <v>48</v>
      </c>
      <c r="F237" t="s">
        <v>49</v>
      </c>
      <c r="G237" t="s">
        <v>301</v>
      </c>
      <c r="H237" s="7"/>
      <c r="I237" s="7"/>
      <c r="J237" s="7">
        <v>782.26</v>
      </c>
      <c r="K237" s="7"/>
      <c r="L237" s="7"/>
      <c r="M237" s="7"/>
      <c r="N237" s="7">
        <v>782.26</v>
      </c>
    </row>
    <row r="238" spans="2:14" x14ac:dyDescent="0.25">
      <c r="B238" t="s">
        <v>78</v>
      </c>
      <c r="C238" t="s">
        <v>79</v>
      </c>
      <c r="D238" t="s">
        <v>65</v>
      </c>
      <c r="E238" t="s">
        <v>87</v>
      </c>
      <c r="F238" t="s">
        <v>49</v>
      </c>
      <c r="G238" t="s">
        <v>331</v>
      </c>
      <c r="H238" s="7"/>
      <c r="I238" s="7"/>
      <c r="J238" s="7">
        <v>78.09</v>
      </c>
      <c r="K238" s="7"/>
      <c r="L238" s="7"/>
      <c r="M238" s="7"/>
      <c r="N238" s="7">
        <v>78.09</v>
      </c>
    </row>
    <row r="239" spans="2:14" x14ac:dyDescent="0.25">
      <c r="B239" t="s">
        <v>78</v>
      </c>
      <c r="C239" t="s">
        <v>79</v>
      </c>
      <c r="D239" t="s">
        <v>47</v>
      </c>
      <c r="E239" t="s">
        <v>81</v>
      </c>
      <c r="F239" t="s">
        <v>66</v>
      </c>
      <c r="G239" t="s">
        <v>271</v>
      </c>
      <c r="H239" s="7"/>
      <c r="I239" s="7"/>
      <c r="J239" s="7">
        <v>3495.82</v>
      </c>
      <c r="K239" s="7"/>
      <c r="L239" s="7"/>
      <c r="M239" s="7"/>
      <c r="N239" s="7">
        <v>3495.82</v>
      </c>
    </row>
    <row r="240" spans="2:14" x14ac:dyDescent="0.25">
      <c r="B240" t="s">
        <v>78</v>
      </c>
      <c r="C240" t="s">
        <v>79</v>
      </c>
      <c r="D240" t="s">
        <v>47</v>
      </c>
      <c r="E240" t="s">
        <v>81</v>
      </c>
      <c r="F240" t="s">
        <v>66</v>
      </c>
      <c r="G240" t="s">
        <v>442</v>
      </c>
      <c r="H240" s="7"/>
      <c r="I240" s="7"/>
      <c r="J240" s="7"/>
      <c r="K240" s="7">
        <v>1093.69</v>
      </c>
      <c r="L240" s="7"/>
      <c r="M240" s="7"/>
      <c r="N240" s="7">
        <v>1093.69</v>
      </c>
    </row>
    <row r="241" spans="2:14" x14ac:dyDescent="0.25">
      <c r="B241" t="s">
        <v>78</v>
      </c>
      <c r="C241" t="s">
        <v>79</v>
      </c>
      <c r="D241" t="s">
        <v>47</v>
      </c>
      <c r="E241" t="s">
        <v>48</v>
      </c>
      <c r="F241" t="s">
        <v>69</v>
      </c>
      <c r="G241" t="s">
        <v>153</v>
      </c>
      <c r="H241" s="7"/>
      <c r="I241" s="7">
        <v>468.72</v>
      </c>
      <c r="J241" s="7"/>
      <c r="K241" s="7"/>
      <c r="L241" s="7"/>
      <c r="M241" s="7"/>
      <c r="N241" s="7">
        <v>468.72</v>
      </c>
    </row>
    <row r="242" spans="2:14" x14ac:dyDescent="0.25">
      <c r="B242" t="s">
        <v>78</v>
      </c>
      <c r="C242" t="s">
        <v>79</v>
      </c>
      <c r="D242" t="s">
        <v>47</v>
      </c>
      <c r="E242" t="s">
        <v>87</v>
      </c>
      <c r="F242" t="s">
        <v>66</v>
      </c>
      <c r="G242" t="s">
        <v>126</v>
      </c>
      <c r="H242" s="7"/>
      <c r="I242" s="7">
        <v>2616.1999999999998</v>
      </c>
      <c r="J242" s="7"/>
      <c r="K242" s="7"/>
      <c r="L242" s="7"/>
      <c r="M242" s="7"/>
      <c r="N242" s="7">
        <v>2616.1999999999998</v>
      </c>
    </row>
    <row r="243" spans="2:14" x14ac:dyDescent="0.25">
      <c r="B243" t="s">
        <v>78</v>
      </c>
      <c r="C243" t="s">
        <v>79</v>
      </c>
      <c r="D243" t="s">
        <v>47</v>
      </c>
      <c r="E243" t="s">
        <v>87</v>
      </c>
      <c r="F243" t="s">
        <v>55</v>
      </c>
      <c r="G243" t="s">
        <v>209</v>
      </c>
      <c r="H243" s="7"/>
      <c r="I243" s="7">
        <v>2300.9899999999998</v>
      </c>
      <c r="J243" s="7"/>
      <c r="K243" s="7"/>
      <c r="L243" s="7"/>
      <c r="M243" s="7"/>
      <c r="N243" s="7">
        <v>2300.9899999999998</v>
      </c>
    </row>
    <row r="244" spans="2:14" x14ac:dyDescent="0.25">
      <c r="B244" t="s">
        <v>78</v>
      </c>
      <c r="C244" t="s">
        <v>79</v>
      </c>
      <c r="D244" t="s">
        <v>47</v>
      </c>
      <c r="E244" t="s">
        <v>87</v>
      </c>
      <c r="F244" t="s">
        <v>55</v>
      </c>
      <c r="G244" t="s">
        <v>416</v>
      </c>
      <c r="H244" s="7"/>
      <c r="I244" s="7"/>
      <c r="J244" s="7"/>
      <c r="K244" s="7">
        <v>467.28</v>
      </c>
      <c r="L244" s="7"/>
      <c r="M244" s="7"/>
      <c r="N244" s="7">
        <v>467.28</v>
      </c>
    </row>
    <row r="245" spans="2:14" x14ac:dyDescent="0.25">
      <c r="B245" t="s">
        <v>78</v>
      </c>
      <c r="C245" t="s">
        <v>79</v>
      </c>
      <c r="D245" t="s">
        <v>47</v>
      </c>
      <c r="E245" t="s">
        <v>59</v>
      </c>
      <c r="F245" t="s">
        <v>69</v>
      </c>
      <c r="G245" t="s">
        <v>181</v>
      </c>
      <c r="H245" s="7"/>
      <c r="I245" s="7">
        <v>320.76</v>
      </c>
      <c r="J245" s="7"/>
      <c r="K245" s="7"/>
      <c r="L245" s="7"/>
      <c r="M245" s="7"/>
      <c r="N245" s="7">
        <v>320.76</v>
      </c>
    </row>
    <row r="246" spans="2:14" x14ac:dyDescent="0.25">
      <c r="B246" t="s">
        <v>78</v>
      </c>
      <c r="C246" t="s">
        <v>79</v>
      </c>
      <c r="D246" t="s">
        <v>47</v>
      </c>
      <c r="E246" t="s">
        <v>59</v>
      </c>
      <c r="F246" t="s">
        <v>69</v>
      </c>
      <c r="G246" t="s">
        <v>241</v>
      </c>
      <c r="H246" s="7"/>
      <c r="I246" s="7"/>
      <c r="J246" s="7">
        <v>2927.76</v>
      </c>
      <c r="K246" s="7"/>
      <c r="L246" s="7"/>
      <c r="M246" s="7"/>
      <c r="N246" s="7">
        <v>2927.76</v>
      </c>
    </row>
    <row r="247" spans="2:14" x14ac:dyDescent="0.25">
      <c r="B247" t="s">
        <v>78</v>
      </c>
      <c r="C247" t="s">
        <v>90</v>
      </c>
      <c r="D247" t="s">
        <v>58</v>
      </c>
      <c r="E247" t="s">
        <v>81</v>
      </c>
      <c r="F247" t="s">
        <v>49</v>
      </c>
      <c r="G247" t="s">
        <v>346</v>
      </c>
      <c r="H247" s="7"/>
      <c r="I247" s="7"/>
      <c r="J247" s="7">
        <v>150.54</v>
      </c>
      <c r="K247" s="7"/>
      <c r="L247" s="7"/>
      <c r="M247" s="7"/>
      <c r="N247" s="7">
        <v>150.54</v>
      </c>
    </row>
    <row r="248" spans="2:14" x14ac:dyDescent="0.25">
      <c r="B248" t="s">
        <v>78</v>
      </c>
      <c r="C248" t="s">
        <v>90</v>
      </c>
      <c r="D248" t="s">
        <v>58</v>
      </c>
      <c r="E248" t="s">
        <v>48</v>
      </c>
      <c r="F248" t="s">
        <v>49</v>
      </c>
      <c r="G248" t="s">
        <v>116</v>
      </c>
      <c r="H248" s="7">
        <v>2182.4</v>
      </c>
      <c r="I248" s="7"/>
      <c r="J248" s="7"/>
      <c r="K248" s="7"/>
      <c r="L248" s="7"/>
      <c r="M248" s="7"/>
      <c r="N248" s="7">
        <v>2182.4</v>
      </c>
    </row>
    <row r="249" spans="2:14" x14ac:dyDescent="0.25">
      <c r="B249" t="s">
        <v>78</v>
      </c>
      <c r="C249" t="s">
        <v>90</v>
      </c>
      <c r="D249" t="s">
        <v>58</v>
      </c>
      <c r="E249" t="s">
        <v>48</v>
      </c>
      <c r="F249" t="s">
        <v>49</v>
      </c>
      <c r="G249" t="s">
        <v>317</v>
      </c>
      <c r="H249" s="7"/>
      <c r="I249" s="7"/>
      <c r="J249" s="7">
        <v>3631.42</v>
      </c>
      <c r="K249" s="7"/>
      <c r="L249" s="7"/>
      <c r="M249" s="7"/>
      <c r="N249" s="7">
        <v>3631.42</v>
      </c>
    </row>
    <row r="250" spans="2:14" x14ac:dyDescent="0.25">
      <c r="B250" t="s">
        <v>78</v>
      </c>
      <c r="C250" t="s">
        <v>90</v>
      </c>
      <c r="D250" t="s">
        <v>58</v>
      </c>
      <c r="E250" t="s">
        <v>48</v>
      </c>
      <c r="F250" t="s">
        <v>49</v>
      </c>
      <c r="G250" t="s">
        <v>516</v>
      </c>
      <c r="H250" s="7"/>
      <c r="I250" s="7"/>
      <c r="J250" s="7"/>
      <c r="K250" s="7"/>
      <c r="L250" s="7">
        <v>1852.5</v>
      </c>
      <c r="M250" s="7"/>
      <c r="N250" s="7">
        <v>1852.5</v>
      </c>
    </row>
    <row r="251" spans="2:14" x14ac:dyDescent="0.25">
      <c r="B251" t="s">
        <v>78</v>
      </c>
      <c r="C251" t="s">
        <v>90</v>
      </c>
      <c r="D251" t="s">
        <v>39</v>
      </c>
      <c r="E251" t="s">
        <v>81</v>
      </c>
      <c r="F251" t="s">
        <v>55</v>
      </c>
      <c r="G251" t="s">
        <v>531</v>
      </c>
      <c r="H251" s="7"/>
      <c r="I251" s="7"/>
      <c r="J251" s="7"/>
      <c r="K251" s="7"/>
      <c r="L251" s="7">
        <v>1022.63</v>
      </c>
      <c r="M251" s="7"/>
      <c r="N251" s="7">
        <v>1022.63</v>
      </c>
    </row>
    <row r="252" spans="2:14" x14ac:dyDescent="0.25">
      <c r="B252" t="s">
        <v>78</v>
      </c>
      <c r="C252" t="s">
        <v>90</v>
      </c>
      <c r="D252" t="s">
        <v>39</v>
      </c>
      <c r="E252" t="s">
        <v>87</v>
      </c>
      <c r="F252" t="s">
        <v>75</v>
      </c>
      <c r="G252" t="s">
        <v>195</v>
      </c>
      <c r="H252" s="7"/>
      <c r="I252" s="7">
        <v>3350.7</v>
      </c>
      <c r="J252" s="7"/>
      <c r="K252" s="7"/>
      <c r="L252" s="7"/>
      <c r="M252" s="7"/>
      <c r="N252" s="7">
        <v>3350.7</v>
      </c>
    </row>
    <row r="253" spans="2:14" x14ac:dyDescent="0.25">
      <c r="B253" t="s">
        <v>78</v>
      </c>
      <c r="C253" t="s">
        <v>90</v>
      </c>
      <c r="D253" t="s">
        <v>39</v>
      </c>
      <c r="E253" t="s">
        <v>87</v>
      </c>
      <c r="F253" t="s">
        <v>69</v>
      </c>
      <c r="G253" t="s">
        <v>544</v>
      </c>
      <c r="H253" s="7"/>
      <c r="I253" s="7"/>
      <c r="J253" s="7"/>
      <c r="K253" s="7"/>
      <c r="L253" s="7">
        <v>175.35</v>
      </c>
      <c r="M253" s="7"/>
      <c r="N253" s="7">
        <v>175.35</v>
      </c>
    </row>
    <row r="254" spans="2:14" x14ac:dyDescent="0.25">
      <c r="B254" t="s">
        <v>78</v>
      </c>
      <c r="C254" t="s">
        <v>90</v>
      </c>
      <c r="D254" t="s">
        <v>39</v>
      </c>
      <c r="E254" t="s">
        <v>59</v>
      </c>
      <c r="F254" t="s">
        <v>69</v>
      </c>
      <c r="G254" t="s">
        <v>89</v>
      </c>
      <c r="H254" s="7">
        <v>3030</v>
      </c>
      <c r="I254" s="7"/>
      <c r="J254" s="7"/>
      <c r="K254" s="7"/>
      <c r="L254" s="7"/>
      <c r="M254" s="7"/>
      <c r="N254" s="7">
        <v>3030</v>
      </c>
    </row>
    <row r="255" spans="2:14" x14ac:dyDescent="0.25">
      <c r="B255" t="s">
        <v>78</v>
      </c>
      <c r="C255" t="s">
        <v>90</v>
      </c>
      <c r="D255" t="s">
        <v>39</v>
      </c>
      <c r="E255" t="s">
        <v>54</v>
      </c>
      <c r="F255" t="s">
        <v>66</v>
      </c>
      <c r="G255" t="s">
        <v>140</v>
      </c>
      <c r="H255" s="7"/>
      <c r="I255" s="7">
        <v>2066.06</v>
      </c>
      <c r="J255" s="7"/>
      <c r="K255" s="7"/>
      <c r="L255" s="7"/>
      <c r="M255" s="7"/>
      <c r="N255" s="7">
        <v>2066.06</v>
      </c>
    </row>
    <row r="256" spans="2:14" x14ac:dyDescent="0.25">
      <c r="B256" t="s">
        <v>78</v>
      </c>
      <c r="C256" t="s">
        <v>90</v>
      </c>
      <c r="D256" t="s">
        <v>72</v>
      </c>
      <c r="E256" t="s">
        <v>81</v>
      </c>
      <c r="F256" t="s">
        <v>75</v>
      </c>
      <c r="G256" t="s">
        <v>226</v>
      </c>
      <c r="H256" s="7"/>
      <c r="I256" s="7">
        <v>823.86</v>
      </c>
      <c r="J256" s="7"/>
      <c r="K256" s="7"/>
      <c r="L256" s="7"/>
      <c r="M256" s="7"/>
      <c r="N256" s="7">
        <v>823.86</v>
      </c>
    </row>
    <row r="257" spans="2:14" x14ac:dyDescent="0.25">
      <c r="B257" t="s">
        <v>78</v>
      </c>
      <c r="C257" t="s">
        <v>90</v>
      </c>
      <c r="D257" t="s">
        <v>72</v>
      </c>
      <c r="E257" t="s">
        <v>81</v>
      </c>
      <c r="F257" t="s">
        <v>75</v>
      </c>
      <c r="G257" t="s">
        <v>479</v>
      </c>
      <c r="H257" s="7"/>
      <c r="I257" s="7"/>
      <c r="J257" s="7"/>
      <c r="K257" s="7"/>
      <c r="L257" s="7">
        <v>1344</v>
      </c>
      <c r="M257" s="7"/>
      <c r="N257" s="7">
        <v>1344</v>
      </c>
    </row>
    <row r="258" spans="2:14" x14ac:dyDescent="0.25">
      <c r="B258" t="s">
        <v>78</v>
      </c>
      <c r="C258" t="s">
        <v>90</v>
      </c>
      <c r="D258" t="s">
        <v>72</v>
      </c>
      <c r="E258" t="s">
        <v>48</v>
      </c>
      <c r="F258" t="s">
        <v>69</v>
      </c>
      <c r="G258" t="s">
        <v>257</v>
      </c>
      <c r="H258" s="7"/>
      <c r="I258" s="7"/>
      <c r="J258" s="7">
        <v>204.83</v>
      </c>
      <c r="K258" s="7"/>
      <c r="L258" s="7"/>
      <c r="M258" s="7"/>
      <c r="N258" s="7">
        <v>204.83</v>
      </c>
    </row>
    <row r="259" spans="2:14" x14ac:dyDescent="0.25">
      <c r="B259" t="s">
        <v>78</v>
      </c>
      <c r="C259" t="s">
        <v>90</v>
      </c>
      <c r="D259" t="s">
        <v>65</v>
      </c>
      <c r="E259" t="s">
        <v>48</v>
      </c>
      <c r="F259" t="s">
        <v>75</v>
      </c>
      <c r="G259" t="s">
        <v>168</v>
      </c>
      <c r="H259" s="7"/>
      <c r="I259" s="7">
        <v>862.64</v>
      </c>
      <c r="J259" s="7"/>
      <c r="K259" s="7"/>
      <c r="L259" s="7"/>
      <c r="M259" s="7"/>
      <c r="N259" s="7">
        <v>862.64</v>
      </c>
    </row>
    <row r="260" spans="2:14" x14ac:dyDescent="0.25">
      <c r="B260" t="s">
        <v>78</v>
      </c>
      <c r="C260" t="s">
        <v>90</v>
      </c>
      <c r="D260" t="s">
        <v>65</v>
      </c>
      <c r="E260" t="s">
        <v>48</v>
      </c>
      <c r="F260" t="s">
        <v>69</v>
      </c>
      <c r="G260" t="s">
        <v>455</v>
      </c>
      <c r="H260" s="7"/>
      <c r="I260" s="7"/>
      <c r="J260" s="7"/>
      <c r="K260" s="7">
        <v>998.2</v>
      </c>
      <c r="L260" s="7"/>
      <c r="M260" s="7"/>
      <c r="N260" s="7">
        <v>998.2</v>
      </c>
    </row>
    <row r="261" spans="2:14" x14ac:dyDescent="0.25">
      <c r="B261" t="s">
        <v>78</v>
      </c>
      <c r="C261" t="s">
        <v>90</v>
      </c>
      <c r="D261" t="s">
        <v>65</v>
      </c>
      <c r="E261" t="s">
        <v>87</v>
      </c>
      <c r="F261" t="s">
        <v>55</v>
      </c>
      <c r="G261" t="s">
        <v>402</v>
      </c>
      <c r="H261" s="7"/>
      <c r="I261" s="7"/>
      <c r="J261" s="7"/>
      <c r="K261" s="7">
        <v>425.15</v>
      </c>
      <c r="L261" s="7"/>
      <c r="M261" s="7"/>
      <c r="N261" s="7">
        <v>425.15</v>
      </c>
    </row>
    <row r="262" spans="2:14" x14ac:dyDescent="0.25">
      <c r="B262" t="s">
        <v>78</v>
      </c>
      <c r="C262" t="s">
        <v>90</v>
      </c>
      <c r="D262" t="s">
        <v>65</v>
      </c>
      <c r="E262" t="s">
        <v>87</v>
      </c>
      <c r="F262" t="s">
        <v>75</v>
      </c>
      <c r="G262" t="s">
        <v>287</v>
      </c>
      <c r="H262" s="7"/>
      <c r="I262" s="7"/>
      <c r="J262" s="7">
        <v>4112.75</v>
      </c>
      <c r="K262" s="7"/>
      <c r="L262" s="7"/>
      <c r="M262" s="7"/>
      <c r="N262" s="7">
        <v>4112.75</v>
      </c>
    </row>
    <row r="263" spans="2:14" x14ac:dyDescent="0.25">
      <c r="B263" t="s">
        <v>78</v>
      </c>
      <c r="C263" t="s">
        <v>90</v>
      </c>
      <c r="D263" t="s">
        <v>65</v>
      </c>
      <c r="E263" t="s">
        <v>59</v>
      </c>
      <c r="F263" t="s">
        <v>66</v>
      </c>
      <c r="G263" t="s">
        <v>375</v>
      </c>
      <c r="H263" s="7"/>
      <c r="I263" s="7"/>
      <c r="J263" s="7"/>
      <c r="K263" s="7">
        <v>291.18</v>
      </c>
      <c r="L263" s="7"/>
      <c r="M263" s="7"/>
      <c r="N263" s="7">
        <v>291.18</v>
      </c>
    </row>
    <row r="264" spans="2:14" x14ac:dyDescent="0.25">
      <c r="B264" t="s">
        <v>78</v>
      </c>
      <c r="C264" t="s">
        <v>90</v>
      </c>
      <c r="D264" t="s">
        <v>65</v>
      </c>
      <c r="E264" t="s">
        <v>54</v>
      </c>
      <c r="F264" t="s">
        <v>66</v>
      </c>
      <c r="G264" t="s">
        <v>429</v>
      </c>
      <c r="H264" s="7"/>
      <c r="I264" s="7"/>
      <c r="J264" s="7"/>
      <c r="K264" s="7">
        <v>338.12</v>
      </c>
      <c r="L264" s="7"/>
      <c r="M264" s="7"/>
      <c r="N264" s="7">
        <v>338.12</v>
      </c>
    </row>
    <row r="265" spans="2:14" x14ac:dyDescent="0.25">
      <c r="B265" t="s">
        <v>78</v>
      </c>
      <c r="C265" t="s">
        <v>90</v>
      </c>
      <c r="D265" t="s">
        <v>65</v>
      </c>
      <c r="E265" t="s">
        <v>54</v>
      </c>
      <c r="F265" t="s">
        <v>66</v>
      </c>
      <c r="G265" t="s">
        <v>500</v>
      </c>
      <c r="H265" s="7"/>
      <c r="I265" s="7"/>
      <c r="J265" s="7"/>
      <c r="K265" s="7"/>
      <c r="L265" s="7">
        <v>3456</v>
      </c>
      <c r="M265" s="7"/>
      <c r="N265" s="7">
        <v>3456</v>
      </c>
    </row>
    <row r="266" spans="2:14" x14ac:dyDescent="0.25">
      <c r="B266" t="s">
        <v>78</v>
      </c>
      <c r="C266" t="s">
        <v>86</v>
      </c>
      <c r="D266" t="s">
        <v>58</v>
      </c>
      <c r="E266" t="s">
        <v>81</v>
      </c>
      <c r="F266" t="s">
        <v>66</v>
      </c>
      <c r="G266" t="s">
        <v>342</v>
      </c>
      <c r="H266" s="7"/>
      <c r="I266" s="7"/>
      <c r="J266" s="7">
        <v>600.37</v>
      </c>
      <c r="K266" s="7"/>
      <c r="L266" s="7"/>
      <c r="M266" s="7"/>
      <c r="N266" s="7">
        <v>600.37</v>
      </c>
    </row>
    <row r="267" spans="2:14" x14ac:dyDescent="0.25">
      <c r="B267" t="s">
        <v>78</v>
      </c>
      <c r="C267" t="s">
        <v>86</v>
      </c>
      <c r="D267" t="s">
        <v>58</v>
      </c>
      <c r="E267" t="s">
        <v>81</v>
      </c>
      <c r="F267" t="s">
        <v>75</v>
      </c>
      <c r="G267" t="s">
        <v>514</v>
      </c>
      <c r="H267" s="7"/>
      <c r="I267" s="7"/>
      <c r="J267" s="7"/>
      <c r="K267" s="7"/>
      <c r="L267" s="7">
        <v>2468.36</v>
      </c>
      <c r="M267" s="7"/>
      <c r="N267" s="7">
        <v>2468.36</v>
      </c>
    </row>
    <row r="268" spans="2:14" x14ac:dyDescent="0.25">
      <c r="B268" t="s">
        <v>78</v>
      </c>
      <c r="C268" t="s">
        <v>86</v>
      </c>
      <c r="D268" t="s">
        <v>58</v>
      </c>
      <c r="E268" t="s">
        <v>59</v>
      </c>
      <c r="F268" t="s">
        <v>69</v>
      </c>
      <c r="G268" t="s">
        <v>135</v>
      </c>
      <c r="H268" s="7"/>
      <c r="I268" s="7">
        <v>404.7</v>
      </c>
      <c r="J268" s="7"/>
      <c r="K268" s="7"/>
      <c r="L268" s="7"/>
      <c r="M268" s="7"/>
      <c r="N268" s="7">
        <v>404.7</v>
      </c>
    </row>
    <row r="269" spans="2:14" x14ac:dyDescent="0.25">
      <c r="B269" t="s">
        <v>78</v>
      </c>
      <c r="C269" t="s">
        <v>86</v>
      </c>
      <c r="D269" t="s">
        <v>58</v>
      </c>
      <c r="E269" t="s">
        <v>59</v>
      </c>
      <c r="F269" t="s">
        <v>69</v>
      </c>
      <c r="G269" t="s">
        <v>529</v>
      </c>
      <c r="H269" s="7"/>
      <c r="I269" s="7"/>
      <c r="J269" s="7"/>
      <c r="K269" s="7"/>
      <c r="L269" s="7">
        <v>412.07</v>
      </c>
      <c r="M269" s="7"/>
      <c r="N269" s="7">
        <v>412.07</v>
      </c>
    </row>
    <row r="270" spans="2:14" x14ac:dyDescent="0.25">
      <c r="B270" t="s">
        <v>78</v>
      </c>
      <c r="C270" t="s">
        <v>86</v>
      </c>
      <c r="D270" t="s">
        <v>39</v>
      </c>
      <c r="E270" t="s">
        <v>81</v>
      </c>
      <c r="F270" t="s">
        <v>75</v>
      </c>
      <c r="G270" t="s">
        <v>567</v>
      </c>
      <c r="H270" s="7"/>
      <c r="I270" s="7"/>
      <c r="J270" s="7"/>
      <c r="K270" s="7"/>
      <c r="L270" s="7"/>
      <c r="M270" s="7">
        <v>302.04000000000002</v>
      </c>
      <c r="N270" s="7">
        <v>302.04000000000002</v>
      </c>
    </row>
    <row r="271" spans="2:14" x14ac:dyDescent="0.25">
      <c r="B271" t="s">
        <v>78</v>
      </c>
      <c r="C271" t="s">
        <v>86</v>
      </c>
      <c r="D271" t="s">
        <v>39</v>
      </c>
      <c r="E271" t="s">
        <v>81</v>
      </c>
      <c r="F271" t="s">
        <v>69</v>
      </c>
      <c r="G271" t="s">
        <v>282</v>
      </c>
      <c r="H271" s="7"/>
      <c r="I271" s="7"/>
      <c r="J271" s="7">
        <v>518.29999999999995</v>
      </c>
      <c r="K271" s="7"/>
      <c r="L271" s="7"/>
      <c r="M271" s="7"/>
      <c r="N271" s="7">
        <v>518.29999999999995</v>
      </c>
    </row>
    <row r="272" spans="2:14" x14ac:dyDescent="0.25">
      <c r="B272" t="s">
        <v>78</v>
      </c>
      <c r="C272" t="s">
        <v>86</v>
      </c>
      <c r="D272" t="s">
        <v>39</v>
      </c>
      <c r="E272" t="s">
        <v>81</v>
      </c>
      <c r="F272" t="s">
        <v>49</v>
      </c>
      <c r="G272" t="s">
        <v>572</v>
      </c>
      <c r="H272" s="7"/>
      <c r="I272" s="7"/>
      <c r="J272" s="7"/>
      <c r="K272" s="7"/>
      <c r="L272" s="7"/>
      <c r="M272" s="7">
        <v>1637.37</v>
      </c>
      <c r="N272" s="7">
        <v>1637.37</v>
      </c>
    </row>
    <row r="273" spans="2:14" x14ac:dyDescent="0.25">
      <c r="B273" t="s">
        <v>78</v>
      </c>
      <c r="C273" t="s">
        <v>86</v>
      </c>
      <c r="D273" t="s">
        <v>39</v>
      </c>
      <c r="E273" t="s">
        <v>87</v>
      </c>
      <c r="F273" t="s">
        <v>69</v>
      </c>
      <c r="G273" t="s">
        <v>85</v>
      </c>
      <c r="H273" s="7">
        <v>1442.79</v>
      </c>
      <c r="I273" s="7"/>
      <c r="J273" s="7"/>
      <c r="K273" s="7"/>
      <c r="L273" s="7"/>
      <c r="M273" s="7"/>
      <c r="N273" s="7">
        <v>1442.79</v>
      </c>
    </row>
    <row r="274" spans="2:14" x14ac:dyDescent="0.25">
      <c r="B274" t="s">
        <v>78</v>
      </c>
      <c r="C274" t="s">
        <v>86</v>
      </c>
      <c r="D274" t="s">
        <v>39</v>
      </c>
      <c r="E274" t="s">
        <v>87</v>
      </c>
      <c r="F274" t="s">
        <v>49</v>
      </c>
      <c r="G274" t="s">
        <v>496</v>
      </c>
      <c r="H274" s="7"/>
      <c r="I274" s="7"/>
      <c r="J274" s="7"/>
      <c r="K274" s="7"/>
      <c r="L274" s="7">
        <v>452.69</v>
      </c>
      <c r="M274" s="7"/>
      <c r="N274" s="7">
        <v>452.69</v>
      </c>
    </row>
    <row r="275" spans="2:14" x14ac:dyDescent="0.25">
      <c r="B275" t="s">
        <v>78</v>
      </c>
      <c r="C275" t="s">
        <v>86</v>
      </c>
      <c r="D275" t="s">
        <v>39</v>
      </c>
      <c r="E275" t="s">
        <v>59</v>
      </c>
      <c r="F275" t="s">
        <v>69</v>
      </c>
      <c r="G275" t="s">
        <v>113</v>
      </c>
      <c r="H275" s="7">
        <v>2634.25</v>
      </c>
      <c r="I275" s="7"/>
      <c r="J275" s="7"/>
      <c r="K275" s="7"/>
      <c r="L275" s="7"/>
      <c r="M275" s="7"/>
      <c r="N275" s="7">
        <v>2634.25</v>
      </c>
    </row>
    <row r="276" spans="2:14" x14ac:dyDescent="0.25">
      <c r="B276" t="s">
        <v>78</v>
      </c>
      <c r="C276" t="s">
        <v>86</v>
      </c>
      <c r="D276" t="s">
        <v>39</v>
      </c>
      <c r="E276" t="s">
        <v>54</v>
      </c>
      <c r="F276" t="s">
        <v>66</v>
      </c>
      <c r="G276" t="s">
        <v>191</v>
      </c>
      <c r="H276" s="7"/>
      <c r="I276" s="7">
        <v>652.52</v>
      </c>
      <c r="J276" s="7"/>
      <c r="K276" s="7"/>
      <c r="L276" s="7"/>
      <c r="M276" s="7"/>
      <c r="N276" s="7">
        <v>652.52</v>
      </c>
    </row>
    <row r="277" spans="2:14" x14ac:dyDescent="0.25">
      <c r="B277" t="s">
        <v>78</v>
      </c>
      <c r="C277" t="s">
        <v>86</v>
      </c>
      <c r="D277" t="s">
        <v>72</v>
      </c>
      <c r="E277" t="s">
        <v>87</v>
      </c>
      <c r="F277" t="s">
        <v>69</v>
      </c>
      <c r="G277" t="s">
        <v>221</v>
      </c>
      <c r="H277" s="7"/>
      <c r="I277" s="7">
        <v>388.02</v>
      </c>
      <c r="J277" s="7"/>
      <c r="K277" s="7"/>
      <c r="L277" s="7"/>
      <c r="M277" s="7"/>
      <c r="N277" s="7">
        <v>388.02</v>
      </c>
    </row>
    <row r="278" spans="2:14" x14ac:dyDescent="0.25">
      <c r="B278" t="s">
        <v>78</v>
      </c>
      <c r="C278" t="s">
        <v>86</v>
      </c>
      <c r="D278" t="s">
        <v>72</v>
      </c>
      <c r="E278" t="s">
        <v>59</v>
      </c>
      <c r="F278" t="s">
        <v>55</v>
      </c>
      <c r="G278" t="s">
        <v>312</v>
      </c>
      <c r="H278" s="7"/>
      <c r="I278" s="7"/>
      <c r="J278" s="7">
        <v>1004.85</v>
      </c>
      <c r="K278" s="7"/>
      <c r="L278" s="7"/>
      <c r="M278" s="7"/>
      <c r="N278" s="7">
        <v>1004.85</v>
      </c>
    </row>
    <row r="279" spans="2:14" x14ac:dyDescent="0.25">
      <c r="B279" t="s">
        <v>78</v>
      </c>
      <c r="C279" t="s">
        <v>86</v>
      </c>
      <c r="D279" t="s">
        <v>72</v>
      </c>
      <c r="E279" t="s">
        <v>54</v>
      </c>
      <c r="F279" t="s">
        <v>49</v>
      </c>
      <c r="G279" t="s">
        <v>398</v>
      </c>
      <c r="H279" s="7"/>
      <c r="I279" s="7"/>
      <c r="J279" s="7"/>
      <c r="K279" s="7">
        <v>880.37</v>
      </c>
      <c r="L279" s="7"/>
      <c r="M279" s="7"/>
      <c r="N279" s="7">
        <v>880.37</v>
      </c>
    </row>
    <row r="280" spans="2:14" x14ac:dyDescent="0.25">
      <c r="B280" t="s">
        <v>78</v>
      </c>
      <c r="C280" t="s">
        <v>86</v>
      </c>
      <c r="D280" t="s">
        <v>65</v>
      </c>
      <c r="E280" t="s">
        <v>81</v>
      </c>
      <c r="F280" t="s">
        <v>66</v>
      </c>
      <c r="G280" t="s">
        <v>425</v>
      </c>
      <c r="H280" s="7"/>
      <c r="I280" s="7"/>
      <c r="J280" s="7"/>
      <c r="K280" s="7">
        <v>503.82</v>
      </c>
      <c r="L280" s="7"/>
      <c r="M280" s="7"/>
      <c r="N280" s="7">
        <v>503.82</v>
      </c>
    </row>
    <row r="281" spans="2:14" x14ac:dyDescent="0.25">
      <c r="B281" t="s">
        <v>78</v>
      </c>
      <c r="C281" t="s">
        <v>86</v>
      </c>
      <c r="D281" t="s">
        <v>65</v>
      </c>
      <c r="E281" t="s">
        <v>87</v>
      </c>
      <c r="F281" t="s">
        <v>75</v>
      </c>
      <c r="G281" t="s">
        <v>252</v>
      </c>
      <c r="H281" s="7"/>
      <c r="I281" s="7"/>
      <c r="J281" s="7">
        <v>760.96</v>
      </c>
      <c r="K281" s="7"/>
      <c r="L281" s="7"/>
      <c r="M281" s="7"/>
      <c r="N281" s="7">
        <v>760.96</v>
      </c>
    </row>
    <row r="282" spans="2:14" x14ac:dyDescent="0.25">
      <c r="B282" t="s">
        <v>78</v>
      </c>
      <c r="C282" t="s">
        <v>86</v>
      </c>
      <c r="D282" t="s">
        <v>65</v>
      </c>
      <c r="E282" t="s">
        <v>87</v>
      </c>
      <c r="F282" t="s">
        <v>69</v>
      </c>
      <c r="G282" t="s">
        <v>561</v>
      </c>
      <c r="H282" s="7"/>
      <c r="I282" s="7"/>
      <c r="J282" s="7"/>
      <c r="K282" s="7"/>
      <c r="L282" s="7"/>
      <c r="M282" s="7">
        <v>428.34</v>
      </c>
      <c r="N282" s="7">
        <v>428.34</v>
      </c>
    </row>
    <row r="283" spans="2:14" x14ac:dyDescent="0.25">
      <c r="B283" t="s">
        <v>78</v>
      </c>
      <c r="C283" t="s">
        <v>86</v>
      </c>
      <c r="D283" t="s">
        <v>65</v>
      </c>
      <c r="E283" t="s">
        <v>59</v>
      </c>
      <c r="F283" t="s">
        <v>69</v>
      </c>
      <c r="G283" t="s">
        <v>371</v>
      </c>
      <c r="H283" s="7"/>
      <c r="I283" s="7"/>
      <c r="J283" s="7"/>
      <c r="K283" s="7">
        <v>2660.42</v>
      </c>
      <c r="L283" s="7"/>
      <c r="M283" s="7"/>
      <c r="N283" s="7">
        <v>2660.42</v>
      </c>
    </row>
    <row r="284" spans="2:14" x14ac:dyDescent="0.25">
      <c r="B284" t="s">
        <v>78</v>
      </c>
      <c r="C284" t="s">
        <v>86</v>
      </c>
      <c r="D284" t="s">
        <v>65</v>
      </c>
      <c r="E284" t="s">
        <v>54</v>
      </c>
      <c r="F284" t="s">
        <v>55</v>
      </c>
      <c r="G284" t="s">
        <v>164</v>
      </c>
      <c r="H284" s="7"/>
      <c r="I284" s="7">
        <v>1542.54</v>
      </c>
      <c r="J284" s="7"/>
      <c r="K284" s="7"/>
      <c r="L284" s="7"/>
      <c r="M284" s="7"/>
      <c r="N284" s="7">
        <v>1542.54</v>
      </c>
    </row>
    <row r="285" spans="2:14" x14ac:dyDescent="0.25">
      <c r="B285" t="s">
        <v>78</v>
      </c>
      <c r="C285" t="s">
        <v>86</v>
      </c>
      <c r="D285" t="s">
        <v>47</v>
      </c>
      <c r="E285" t="s">
        <v>81</v>
      </c>
      <c r="F285" t="s">
        <v>69</v>
      </c>
      <c r="G285" t="s">
        <v>475</v>
      </c>
      <c r="H285" s="7"/>
      <c r="I285" s="7"/>
      <c r="J285" s="7"/>
      <c r="K285" s="7">
        <v>1702.96</v>
      </c>
      <c r="L285" s="7"/>
      <c r="M285" s="7"/>
      <c r="N285" s="7">
        <v>1702.96</v>
      </c>
    </row>
    <row r="286" spans="2:14" x14ac:dyDescent="0.25">
      <c r="B286" t="s">
        <v>78</v>
      </c>
      <c r="C286" t="s">
        <v>86</v>
      </c>
      <c r="D286" t="s">
        <v>47</v>
      </c>
      <c r="E286" t="s">
        <v>48</v>
      </c>
      <c r="F286" t="s">
        <v>69</v>
      </c>
      <c r="G286" t="s">
        <v>451</v>
      </c>
      <c r="H286" s="7"/>
      <c r="I286" s="7"/>
      <c r="J286" s="7"/>
      <c r="K286" s="7">
        <v>171</v>
      </c>
      <c r="L286" s="7"/>
      <c r="M286" s="7"/>
      <c r="N286" s="7">
        <v>171</v>
      </c>
    </row>
    <row r="287" spans="2:14" x14ac:dyDescent="0.25">
      <c r="B287" t="s">
        <v>78</v>
      </c>
      <c r="C287" t="s">
        <v>86</v>
      </c>
      <c r="D287" t="s">
        <v>47</v>
      </c>
      <c r="E287" t="s">
        <v>87</v>
      </c>
      <c r="F287" t="s">
        <v>49</v>
      </c>
      <c r="G287" t="s">
        <v>554</v>
      </c>
      <c r="H287" s="7"/>
      <c r="I287" s="7"/>
      <c r="J287" s="7"/>
      <c r="K287" s="7"/>
      <c r="L287" s="7"/>
      <c r="M287" s="7">
        <v>415.38</v>
      </c>
      <c r="N287" s="7">
        <v>415.38</v>
      </c>
    </row>
    <row r="288" spans="2:14" x14ac:dyDescent="0.25">
      <c r="B288" t="s">
        <v>78</v>
      </c>
      <c r="C288" t="s">
        <v>86</v>
      </c>
      <c r="D288" t="s">
        <v>47</v>
      </c>
      <c r="E288" t="s">
        <v>54</v>
      </c>
      <c r="F288" t="s">
        <v>75</v>
      </c>
      <c r="G288" t="s">
        <v>542</v>
      </c>
      <c r="H288" s="7"/>
      <c r="I288" s="7"/>
      <c r="J288" s="7"/>
      <c r="K288" s="7"/>
      <c r="L288" s="7">
        <v>4332.71</v>
      </c>
      <c r="M288" s="7"/>
      <c r="N288" s="7">
        <v>4332.71</v>
      </c>
    </row>
    <row r="289" spans="2:14" x14ac:dyDescent="0.25">
      <c r="B289" t="s">
        <v>78</v>
      </c>
      <c r="C289" t="s">
        <v>121</v>
      </c>
      <c r="D289" t="s">
        <v>58</v>
      </c>
      <c r="E289" t="s">
        <v>81</v>
      </c>
      <c r="F289" t="s">
        <v>49</v>
      </c>
      <c r="G289" t="s">
        <v>558</v>
      </c>
      <c r="H289" s="7"/>
      <c r="I289" s="7"/>
      <c r="J289" s="7"/>
      <c r="K289" s="7"/>
      <c r="L289" s="7"/>
      <c r="M289" s="7">
        <v>1311.61</v>
      </c>
      <c r="N289" s="7">
        <v>1311.61</v>
      </c>
    </row>
    <row r="290" spans="2:14" x14ac:dyDescent="0.25">
      <c r="B290" t="s">
        <v>78</v>
      </c>
      <c r="C290" t="s">
        <v>121</v>
      </c>
      <c r="D290" t="s">
        <v>58</v>
      </c>
      <c r="E290" t="s">
        <v>87</v>
      </c>
      <c r="F290" t="s">
        <v>66</v>
      </c>
      <c r="G290" t="s">
        <v>547</v>
      </c>
      <c r="H290" s="7"/>
      <c r="I290" s="7"/>
      <c r="J290" s="7"/>
      <c r="K290" s="7"/>
      <c r="L290" s="7">
        <v>331.44</v>
      </c>
      <c r="M290" s="7"/>
      <c r="N290" s="7">
        <v>331.44</v>
      </c>
    </row>
    <row r="291" spans="2:14" x14ac:dyDescent="0.25">
      <c r="B291" t="s">
        <v>78</v>
      </c>
      <c r="C291" t="s">
        <v>121</v>
      </c>
      <c r="D291" t="s">
        <v>58</v>
      </c>
      <c r="E291" t="s">
        <v>87</v>
      </c>
      <c r="F291" t="s">
        <v>75</v>
      </c>
      <c r="G291" t="s">
        <v>120</v>
      </c>
      <c r="H291" s="7"/>
      <c r="I291" s="7">
        <v>240.44</v>
      </c>
      <c r="J291" s="7"/>
      <c r="K291" s="7"/>
      <c r="L291" s="7"/>
      <c r="M291" s="7"/>
      <c r="N291" s="7">
        <v>240.44</v>
      </c>
    </row>
    <row r="292" spans="2:14" x14ac:dyDescent="0.25">
      <c r="B292" t="s">
        <v>78</v>
      </c>
      <c r="C292" t="s">
        <v>121</v>
      </c>
      <c r="D292" t="s">
        <v>58</v>
      </c>
      <c r="E292" t="s">
        <v>87</v>
      </c>
      <c r="F292" t="s">
        <v>49</v>
      </c>
      <c r="G292" t="s">
        <v>382</v>
      </c>
      <c r="H292" s="7"/>
      <c r="I292" s="7"/>
      <c r="J292" s="7"/>
      <c r="K292" s="7">
        <v>1071.83</v>
      </c>
      <c r="L292" s="7"/>
      <c r="M292" s="7"/>
      <c r="N292" s="7">
        <v>1071.83</v>
      </c>
    </row>
    <row r="293" spans="2:14" x14ac:dyDescent="0.25">
      <c r="B293" t="s">
        <v>78</v>
      </c>
      <c r="C293" t="s">
        <v>121</v>
      </c>
      <c r="D293" t="s">
        <v>39</v>
      </c>
      <c r="E293" t="s">
        <v>81</v>
      </c>
      <c r="F293" t="s">
        <v>55</v>
      </c>
      <c r="G293" t="s">
        <v>203</v>
      </c>
      <c r="H293" s="7"/>
      <c r="I293" s="7">
        <v>2622.57</v>
      </c>
      <c r="J293" s="7"/>
      <c r="K293" s="7"/>
      <c r="L293" s="7"/>
      <c r="M293" s="7"/>
      <c r="N293" s="7">
        <v>2622.57</v>
      </c>
    </row>
    <row r="294" spans="2:14" x14ac:dyDescent="0.25">
      <c r="B294" t="s">
        <v>78</v>
      </c>
      <c r="C294" t="s">
        <v>121</v>
      </c>
      <c r="D294" t="s">
        <v>39</v>
      </c>
      <c r="E294" t="s">
        <v>87</v>
      </c>
      <c r="F294" t="s">
        <v>55</v>
      </c>
      <c r="G294" t="s">
        <v>148</v>
      </c>
      <c r="H294" s="7"/>
      <c r="I294" s="7">
        <v>1073.1500000000001</v>
      </c>
      <c r="J294" s="7"/>
      <c r="K294" s="7"/>
      <c r="L294" s="7"/>
      <c r="M294" s="7"/>
      <c r="N294" s="7">
        <v>1073.1500000000001</v>
      </c>
    </row>
    <row r="295" spans="2:14" x14ac:dyDescent="0.25">
      <c r="B295" t="s">
        <v>78</v>
      </c>
      <c r="C295" t="s">
        <v>121</v>
      </c>
      <c r="D295" t="s">
        <v>39</v>
      </c>
      <c r="E295" t="s">
        <v>59</v>
      </c>
      <c r="F295" t="s">
        <v>55</v>
      </c>
      <c r="G295" t="s">
        <v>324</v>
      </c>
      <c r="H295" s="7"/>
      <c r="I295" s="7"/>
      <c r="J295" s="7">
        <v>3099.57</v>
      </c>
      <c r="K295" s="7"/>
      <c r="L295" s="7"/>
      <c r="M295" s="7"/>
      <c r="N295" s="7">
        <v>3099.57</v>
      </c>
    </row>
    <row r="296" spans="2:14" x14ac:dyDescent="0.25">
      <c r="B296" t="s">
        <v>78</v>
      </c>
      <c r="C296" t="s">
        <v>121</v>
      </c>
      <c r="D296" t="s">
        <v>39</v>
      </c>
      <c r="E296" t="s">
        <v>59</v>
      </c>
      <c r="F296" t="s">
        <v>75</v>
      </c>
      <c r="G296" t="s">
        <v>506</v>
      </c>
      <c r="H296" s="7"/>
      <c r="I296" s="7"/>
      <c r="J296" s="7"/>
      <c r="K296" s="7"/>
      <c r="L296" s="7">
        <v>2408.87</v>
      </c>
      <c r="M296" s="7"/>
      <c r="N296" s="7">
        <v>2408.87</v>
      </c>
    </row>
    <row r="297" spans="2:14" x14ac:dyDescent="0.25">
      <c r="B297" t="s">
        <v>78</v>
      </c>
      <c r="C297" t="s">
        <v>121</v>
      </c>
      <c r="D297" t="s">
        <v>39</v>
      </c>
      <c r="E297" t="s">
        <v>59</v>
      </c>
      <c r="F297" t="s">
        <v>75</v>
      </c>
      <c r="G297" t="s">
        <v>522</v>
      </c>
      <c r="H297" s="7"/>
      <c r="I297" s="7"/>
      <c r="J297" s="7"/>
      <c r="K297" s="7"/>
      <c r="L297" s="7">
        <v>1067.8</v>
      </c>
      <c r="M297" s="7"/>
      <c r="N297" s="7">
        <v>1067.8</v>
      </c>
    </row>
    <row r="298" spans="2:14" x14ac:dyDescent="0.25">
      <c r="B298" t="s">
        <v>78</v>
      </c>
      <c r="C298" t="s">
        <v>121</v>
      </c>
      <c r="D298" t="s">
        <v>39</v>
      </c>
      <c r="E298" t="s">
        <v>59</v>
      </c>
      <c r="F298" t="s">
        <v>69</v>
      </c>
      <c r="G298" t="s">
        <v>462</v>
      </c>
      <c r="H298" s="7"/>
      <c r="I298" s="7"/>
      <c r="J298" s="7"/>
      <c r="K298" s="7">
        <v>955.36</v>
      </c>
      <c r="L298" s="7"/>
      <c r="M298" s="7"/>
      <c r="N298" s="7">
        <v>955.36</v>
      </c>
    </row>
    <row r="299" spans="2:14" x14ac:dyDescent="0.25">
      <c r="B299" t="s">
        <v>78</v>
      </c>
      <c r="C299" t="s">
        <v>121</v>
      </c>
      <c r="D299" t="s">
        <v>72</v>
      </c>
      <c r="E299" t="s">
        <v>81</v>
      </c>
      <c r="F299" t="s">
        <v>49</v>
      </c>
      <c r="G299" t="s">
        <v>264</v>
      </c>
      <c r="H299" s="7"/>
      <c r="I299" s="7"/>
      <c r="J299" s="7">
        <v>3011.25</v>
      </c>
      <c r="K299" s="7"/>
      <c r="L299" s="7"/>
      <c r="M299" s="7"/>
      <c r="N299" s="7">
        <v>3011.25</v>
      </c>
    </row>
    <row r="300" spans="2:14" x14ac:dyDescent="0.25">
      <c r="B300" t="s">
        <v>78</v>
      </c>
      <c r="C300" t="s">
        <v>121</v>
      </c>
      <c r="D300" t="s">
        <v>72</v>
      </c>
      <c r="E300" t="s">
        <v>48</v>
      </c>
      <c r="F300" t="s">
        <v>55</v>
      </c>
      <c r="G300" t="s">
        <v>564</v>
      </c>
      <c r="H300" s="7"/>
      <c r="I300" s="7"/>
      <c r="J300" s="7"/>
      <c r="K300" s="7"/>
      <c r="L300" s="7"/>
      <c r="M300" s="7">
        <v>1027.55</v>
      </c>
      <c r="N300" s="7">
        <v>1027.55</v>
      </c>
    </row>
    <row r="301" spans="2:14" x14ac:dyDescent="0.25">
      <c r="B301" t="s">
        <v>78</v>
      </c>
      <c r="C301" t="s">
        <v>121</v>
      </c>
      <c r="D301" t="s">
        <v>72</v>
      </c>
      <c r="E301" t="s">
        <v>87</v>
      </c>
      <c r="F301" t="s">
        <v>55</v>
      </c>
      <c r="G301" t="s">
        <v>570</v>
      </c>
      <c r="H301" s="7"/>
      <c r="I301" s="7"/>
      <c r="J301" s="7"/>
      <c r="K301" s="7"/>
      <c r="L301" s="7"/>
      <c r="M301" s="7">
        <v>559.44000000000005</v>
      </c>
      <c r="N301" s="7">
        <v>559.44000000000005</v>
      </c>
    </row>
    <row r="302" spans="2:14" x14ac:dyDescent="0.25">
      <c r="B302" t="s">
        <v>78</v>
      </c>
      <c r="C302" t="s">
        <v>121</v>
      </c>
      <c r="D302" t="s">
        <v>72</v>
      </c>
      <c r="E302" t="s">
        <v>87</v>
      </c>
      <c r="F302" t="s">
        <v>75</v>
      </c>
      <c r="G302" t="s">
        <v>353</v>
      </c>
      <c r="H302" s="7"/>
      <c r="I302" s="7"/>
      <c r="J302" s="7">
        <v>1640.3</v>
      </c>
      <c r="K302" s="7"/>
      <c r="L302" s="7"/>
      <c r="M302" s="7"/>
      <c r="N302" s="7">
        <v>1640.3</v>
      </c>
    </row>
    <row r="303" spans="2:14" x14ac:dyDescent="0.25">
      <c r="B303" t="s">
        <v>78</v>
      </c>
      <c r="C303" t="s">
        <v>121</v>
      </c>
      <c r="D303" t="s">
        <v>72</v>
      </c>
      <c r="E303" t="s">
        <v>87</v>
      </c>
      <c r="F303" t="s">
        <v>69</v>
      </c>
      <c r="G303" t="s">
        <v>409</v>
      </c>
      <c r="H303" s="7"/>
      <c r="I303" s="7"/>
      <c r="J303" s="7"/>
      <c r="K303" s="7">
        <v>2348.0100000000002</v>
      </c>
      <c r="L303" s="7"/>
      <c r="M303" s="7"/>
      <c r="N303" s="7">
        <v>2348.0100000000002</v>
      </c>
    </row>
    <row r="304" spans="2:14" x14ac:dyDescent="0.25">
      <c r="B304" t="s">
        <v>78</v>
      </c>
      <c r="C304" t="s">
        <v>121</v>
      </c>
      <c r="D304" t="s">
        <v>72</v>
      </c>
      <c r="E304" t="s">
        <v>59</v>
      </c>
      <c r="F304" t="s">
        <v>69</v>
      </c>
      <c r="G304" t="s">
        <v>535</v>
      </c>
      <c r="H304" s="7"/>
      <c r="I304" s="7"/>
      <c r="J304" s="7"/>
      <c r="K304" s="7"/>
      <c r="L304" s="7">
        <v>1965.88</v>
      </c>
      <c r="M304" s="7"/>
      <c r="N304" s="7">
        <v>1965.88</v>
      </c>
    </row>
    <row r="305" spans="2:14" x14ac:dyDescent="0.25">
      <c r="B305" t="s">
        <v>78</v>
      </c>
      <c r="C305" t="s">
        <v>121</v>
      </c>
      <c r="D305" t="s">
        <v>72</v>
      </c>
      <c r="E305" t="s">
        <v>54</v>
      </c>
      <c r="F305" t="s">
        <v>69</v>
      </c>
      <c r="G305" t="s">
        <v>486</v>
      </c>
      <c r="H305" s="7"/>
      <c r="I305" s="7"/>
      <c r="J305" s="7"/>
      <c r="K305" s="7"/>
      <c r="L305" s="7">
        <v>1680.43</v>
      </c>
      <c r="M305" s="7"/>
      <c r="N305" s="7">
        <v>1680.43</v>
      </c>
    </row>
    <row r="306" spans="2:14" x14ac:dyDescent="0.25">
      <c r="B306" t="s">
        <v>78</v>
      </c>
      <c r="C306" t="s">
        <v>121</v>
      </c>
      <c r="D306" t="s">
        <v>47</v>
      </c>
      <c r="E306" t="s">
        <v>48</v>
      </c>
      <c r="F306" t="s">
        <v>55</v>
      </c>
      <c r="G306" t="s">
        <v>233</v>
      </c>
      <c r="H306" s="7"/>
      <c r="I306" s="7"/>
      <c r="J306" s="7">
        <v>756.36</v>
      </c>
      <c r="K306" s="7"/>
      <c r="L306" s="7"/>
      <c r="M306" s="7"/>
      <c r="N306" s="7">
        <v>756.36</v>
      </c>
    </row>
    <row r="307" spans="2:14" x14ac:dyDescent="0.25">
      <c r="B307" t="s">
        <v>78</v>
      </c>
      <c r="C307" t="s">
        <v>121</v>
      </c>
      <c r="D307" t="s">
        <v>47</v>
      </c>
      <c r="E307" t="s">
        <v>48</v>
      </c>
      <c r="F307" t="s">
        <v>69</v>
      </c>
      <c r="G307" t="s">
        <v>294</v>
      </c>
      <c r="H307" s="7"/>
      <c r="I307" s="7"/>
      <c r="J307" s="7">
        <v>1853.02</v>
      </c>
      <c r="K307" s="7"/>
      <c r="L307" s="7"/>
      <c r="M307" s="7"/>
      <c r="N307" s="7">
        <v>1853.02</v>
      </c>
    </row>
    <row r="308" spans="2:14" x14ac:dyDescent="0.25">
      <c r="B308" t="s">
        <v>78</v>
      </c>
      <c r="C308" t="s">
        <v>121</v>
      </c>
      <c r="D308" t="s">
        <v>47</v>
      </c>
      <c r="E308" t="s">
        <v>48</v>
      </c>
      <c r="F308" t="s">
        <v>69</v>
      </c>
      <c r="G308" t="s">
        <v>436</v>
      </c>
      <c r="H308" s="7"/>
      <c r="I308" s="7"/>
      <c r="J308" s="7"/>
      <c r="K308" s="7">
        <v>121</v>
      </c>
      <c r="L308" s="7"/>
      <c r="M308" s="7"/>
      <c r="N308" s="7">
        <v>121</v>
      </c>
    </row>
    <row r="309" spans="2:14" x14ac:dyDescent="0.25">
      <c r="B309" t="s">
        <v>78</v>
      </c>
      <c r="C309" t="s">
        <v>121</v>
      </c>
      <c r="D309" t="s">
        <v>47</v>
      </c>
      <c r="E309" t="s">
        <v>54</v>
      </c>
      <c r="F309" t="s">
        <v>49</v>
      </c>
      <c r="G309" t="s">
        <v>174</v>
      </c>
      <c r="H309" s="7"/>
      <c r="I309" s="7">
        <v>333.48</v>
      </c>
      <c r="J309" s="7"/>
      <c r="K309" s="7"/>
      <c r="L309" s="7"/>
      <c r="M309" s="7"/>
      <c r="N309" s="7">
        <v>333.48</v>
      </c>
    </row>
    <row r="310" spans="2:14" x14ac:dyDescent="0.25">
      <c r="B310" t="s">
        <v>94</v>
      </c>
      <c r="C310" t="s">
        <v>95</v>
      </c>
      <c r="D310" t="s">
        <v>58</v>
      </c>
      <c r="E310" t="s">
        <v>48</v>
      </c>
      <c r="F310" t="s">
        <v>49</v>
      </c>
      <c r="G310" t="s">
        <v>119</v>
      </c>
      <c r="H310" s="7"/>
      <c r="I310" s="7">
        <v>363.42</v>
      </c>
      <c r="J310" s="7"/>
      <c r="K310" s="7"/>
      <c r="L310" s="7"/>
      <c r="M310" s="7"/>
      <c r="N310" s="7">
        <v>363.42</v>
      </c>
    </row>
    <row r="311" spans="2:14" x14ac:dyDescent="0.25">
      <c r="B311" t="s">
        <v>94</v>
      </c>
      <c r="C311" t="s">
        <v>95</v>
      </c>
      <c r="D311" t="s">
        <v>58</v>
      </c>
      <c r="E311" t="s">
        <v>87</v>
      </c>
      <c r="F311" t="s">
        <v>75</v>
      </c>
      <c r="G311" t="s">
        <v>459</v>
      </c>
      <c r="H311" s="7"/>
      <c r="I311" s="7"/>
      <c r="J311" s="7"/>
      <c r="K311" s="7">
        <v>609.6</v>
      </c>
      <c r="L311" s="7"/>
      <c r="M311" s="7"/>
      <c r="N311" s="7">
        <v>609.6</v>
      </c>
    </row>
    <row r="312" spans="2:14" x14ac:dyDescent="0.25">
      <c r="B312" t="s">
        <v>94</v>
      </c>
      <c r="C312" t="s">
        <v>95</v>
      </c>
      <c r="D312" t="s">
        <v>58</v>
      </c>
      <c r="E312" t="s">
        <v>54</v>
      </c>
      <c r="F312" t="s">
        <v>69</v>
      </c>
      <c r="G312" t="s">
        <v>145</v>
      </c>
      <c r="H312" s="7"/>
      <c r="I312" s="7">
        <v>348.87</v>
      </c>
      <c r="J312" s="7"/>
      <c r="K312" s="7"/>
      <c r="L312" s="7"/>
      <c r="M312" s="7"/>
      <c r="N312" s="7">
        <v>348.87</v>
      </c>
    </row>
    <row r="313" spans="2:14" x14ac:dyDescent="0.25">
      <c r="B313" t="s">
        <v>94</v>
      </c>
      <c r="C313" t="s">
        <v>95</v>
      </c>
      <c r="D313" t="s">
        <v>39</v>
      </c>
      <c r="E313" t="s">
        <v>87</v>
      </c>
      <c r="F313" t="s">
        <v>75</v>
      </c>
      <c r="G313" t="s">
        <v>350</v>
      </c>
      <c r="H313" s="7"/>
      <c r="I313" s="7"/>
      <c r="J313" s="7">
        <v>147.19999999999999</v>
      </c>
      <c r="K313" s="7"/>
      <c r="L313" s="7"/>
      <c r="M313" s="7"/>
      <c r="N313" s="7">
        <v>147.19999999999999</v>
      </c>
    </row>
    <row r="314" spans="2:14" x14ac:dyDescent="0.25">
      <c r="B314" t="s">
        <v>94</v>
      </c>
      <c r="C314" t="s">
        <v>95</v>
      </c>
      <c r="D314" t="s">
        <v>39</v>
      </c>
      <c r="E314" t="s">
        <v>59</v>
      </c>
      <c r="F314" t="s">
        <v>55</v>
      </c>
      <c r="G314" t="s">
        <v>406</v>
      </c>
      <c r="H314" s="7"/>
      <c r="I314" s="7"/>
      <c r="J314" s="7"/>
      <c r="K314" s="7">
        <v>583.67999999999995</v>
      </c>
      <c r="L314" s="7"/>
      <c r="M314" s="7"/>
      <c r="N314" s="7">
        <v>583.67999999999995</v>
      </c>
    </row>
    <row r="315" spans="2:14" x14ac:dyDescent="0.25">
      <c r="B315" t="s">
        <v>94</v>
      </c>
      <c r="C315" t="s">
        <v>95</v>
      </c>
      <c r="D315" t="s">
        <v>72</v>
      </c>
      <c r="E315" t="s">
        <v>87</v>
      </c>
      <c r="F315" t="s">
        <v>75</v>
      </c>
      <c r="G315" t="s">
        <v>321</v>
      </c>
      <c r="H315" s="7"/>
      <c r="I315" s="7"/>
      <c r="J315" s="7">
        <v>375.34</v>
      </c>
      <c r="K315" s="7"/>
      <c r="L315" s="7"/>
      <c r="M315" s="7"/>
      <c r="N315" s="7">
        <v>375.34</v>
      </c>
    </row>
    <row r="316" spans="2:14" x14ac:dyDescent="0.25">
      <c r="B316" t="s">
        <v>94</v>
      </c>
      <c r="C316" t="s">
        <v>95</v>
      </c>
      <c r="D316" t="s">
        <v>65</v>
      </c>
      <c r="E316" t="s">
        <v>81</v>
      </c>
      <c r="F316" t="s">
        <v>55</v>
      </c>
      <c r="G316" t="s">
        <v>261</v>
      </c>
      <c r="H316" s="7"/>
      <c r="I316" s="7"/>
      <c r="J316" s="7">
        <v>4279.9399999999996</v>
      </c>
      <c r="K316" s="7"/>
      <c r="L316" s="7"/>
      <c r="M316" s="7"/>
      <c r="N316" s="7">
        <v>4279.9399999999996</v>
      </c>
    </row>
    <row r="317" spans="2:14" x14ac:dyDescent="0.25">
      <c r="B317" t="s">
        <v>94</v>
      </c>
      <c r="C317" t="s">
        <v>95</v>
      </c>
      <c r="D317" t="s">
        <v>65</v>
      </c>
      <c r="E317" t="s">
        <v>81</v>
      </c>
      <c r="F317" t="s">
        <v>55</v>
      </c>
      <c r="G317" t="s">
        <v>483</v>
      </c>
      <c r="H317" s="7"/>
      <c r="I317" s="7"/>
      <c r="J317" s="7"/>
      <c r="K317" s="7"/>
      <c r="L317" s="7">
        <v>342.4</v>
      </c>
      <c r="M317" s="7"/>
      <c r="N317" s="7">
        <v>342.4</v>
      </c>
    </row>
    <row r="318" spans="2:14" x14ac:dyDescent="0.25">
      <c r="B318" t="s">
        <v>94</v>
      </c>
      <c r="C318" t="s">
        <v>95</v>
      </c>
      <c r="D318" t="s">
        <v>65</v>
      </c>
      <c r="E318" t="s">
        <v>48</v>
      </c>
      <c r="F318" t="s">
        <v>49</v>
      </c>
      <c r="G318" t="s">
        <v>230</v>
      </c>
      <c r="H318" s="7"/>
      <c r="I318" s="7">
        <v>623.44000000000005</v>
      </c>
      <c r="J318" s="7"/>
      <c r="K318" s="7"/>
      <c r="L318" s="7"/>
      <c r="M318" s="7"/>
      <c r="N318" s="7">
        <v>623.44000000000005</v>
      </c>
    </row>
    <row r="319" spans="2:14" x14ac:dyDescent="0.25">
      <c r="B319" t="s">
        <v>94</v>
      </c>
      <c r="C319" t="s">
        <v>95</v>
      </c>
      <c r="D319" t="s">
        <v>65</v>
      </c>
      <c r="E319" t="s">
        <v>87</v>
      </c>
      <c r="F319" t="s">
        <v>55</v>
      </c>
      <c r="G319" t="s">
        <v>199</v>
      </c>
      <c r="H319" s="7"/>
      <c r="I319" s="7">
        <v>408.63</v>
      </c>
      <c r="J319" s="7"/>
      <c r="K319" s="7"/>
      <c r="L319" s="7"/>
      <c r="M319" s="7"/>
      <c r="N319" s="7">
        <v>408.63</v>
      </c>
    </row>
    <row r="320" spans="2:14" x14ac:dyDescent="0.25">
      <c r="B320" t="s">
        <v>94</v>
      </c>
      <c r="C320" t="s">
        <v>95</v>
      </c>
      <c r="D320" t="s">
        <v>65</v>
      </c>
      <c r="E320" t="s">
        <v>87</v>
      </c>
      <c r="F320" t="s">
        <v>55</v>
      </c>
      <c r="G320" t="s">
        <v>291</v>
      </c>
      <c r="H320" s="7"/>
      <c r="I320" s="7"/>
      <c r="J320" s="7">
        <v>471.96</v>
      </c>
      <c r="K320" s="7"/>
      <c r="L320" s="7"/>
      <c r="M320" s="7"/>
      <c r="N320" s="7">
        <v>471.96</v>
      </c>
    </row>
    <row r="321" spans="2:14" x14ac:dyDescent="0.25">
      <c r="B321" t="s">
        <v>94</v>
      </c>
      <c r="C321" t="s">
        <v>95</v>
      </c>
      <c r="D321" t="s">
        <v>65</v>
      </c>
      <c r="E321" t="s">
        <v>59</v>
      </c>
      <c r="F321" t="s">
        <v>69</v>
      </c>
      <c r="G321" t="s">
        <v>379</v>
      </c>
      <c r="H321" s="7"/>
      <c r="I321" s="7"/>
      <c r="J321" s="7"/>
      <c r="K321" s="7">
        <v>1484.38</v>
      </c>
      <c r="L321" s="7"/>
      <c r="M321" s="7"/>
      <c r="N321" s="7">
        <v>1484.38</v>
      </c>
    </row>
    <row r="322" spans="2:14" x14ac:dyDescent="0.25">
      <c r="B322" t="s">
        <v>94</v>
      </c>
      <c r="C322" t="s">
        <v>95</v>
      </c>
      <c r="D322" t="s">
        <v>65</v>
      </c>
      <c r="E322" t="s">
        <v>54</v>
      </c>
      <c r="F322" t="s">
        <v>66</v>
      </c>
      <c r="G322" t="s">
        <v>93</v>
      </c>
      <c r="H322" s="7">
        <v>2271.54</v>
      </c>
      <c r="I322" s="7"/>
      <c r="J322" s="7"/>
      <c r="K322" s="7"/>
      <c r="L322" s="7"/>
      <c r="M322" s="7"/>
      <c r="N322" s="7">
        <v>2271.54</v>
      </c>
    </row>
    <row r="323" spans="2:14" x14ac:dyDescent="0.25">
      <c r="B323" t="s">
        <v>94</v>
      </c>
      <c r="C323" t="s">
        <v>95</v>
      </c>
      <c r="D323" t="s">
        <v>47</v>
      </c>
      <c r="E323" t="s">
        <v>81</v>
      </c>
      <c r="F323" t="s">
        <v>75</v>
      </c>
      <c r="G323" t="s">
        <v>433</v>
      </c>
      <c r="H323" s="7"/>
      <c r="I323" s="7"/>
      <c r="J323" s="7"/>
      <c r="K323" s="7">
        <v>227.44</v>
      </c>
      <c r="L323" s="7"/>
      <c r="M323" s="7"/>
      <c r="N323" s="7">
        <v>227.44</v>
      </c>
    </row>
    <row r="324" spans="2:14" x14ac:dyDescent="0.25">
      <c r="B324" t="s">
        <v>94</v>
      </c>
      <c r="C324" t="s">
        <v>95</v>
      </c>
      <c r="D324" t="s">
        <v>47</v>
      </c>
      <c r="E324" t="s">
        <v>48</v>
      </c>
      <c r="F324" t="s">
        <v>55</v>
      </c>
      <c r="G324" t="s">
        <v>504</v>
      </c>
      <c r="H324" s="7"/>
      <c r="I324" s="7"/>
      <c r="J324" s="7"/>
      <c r="K324" s="7"/>
      <c r="L324" s="7">
        <v>398.75</v>
      </c>
      <c r="M324" s="7"/>
      <c r="N324" s="7">
        <v>398.75</v>
      </c>
    </row>
    <row r="325" spans="2:14" x14ac:dyDescent="0.25">
      <c r="B325" t="s">
        <v>94</v>
      </c>
      <c r="C325" t="s">
        <v>95</v>
      </c>
      <c r="D325" t="s">
        <v>47</v>
      </c>
      <c r="E325" t="s">
        <v>59</v>
      </c>
      <c r="F325" t="s">
        <v>69</v>
      </c>
      <c r="G325" t="s">
        <v>520</v>
      </c>
      <c r="H325" s="7"/>
      <c r="I325" s="7"/>
      <c r="J325" s="7"/>
      <c r="K325" s="7"/>
      <c r="L325" s="7">
        <v>1486.8</v>
      </c>
      <c r="M325" s="7"/>
      <c r="N325" s="7">
        <v>1486.8</v>
      </c>
    </row>
    <row r="326" spans="2:14" x14ac:dyDescent="0.25">
      <c r="B326" t="s">
        <v>94</v>
      </c>
      <c r="C326" t="s">
        <v>95</v>
      </c>
      <c r="D326" t="s">
        <v>47</v>
      </c>
      <c r="E326" t="s">
        <v>54</v>
      </c>
      <c r="F326" t="s">
        <v>55</v>
      </c>
      <c r="G326" t="s">
        <v>172</v>
      </c>
      <c r="H326" s="7"/>
      <c r="I326" s="7">
        <v>1076.0899999999999</v>
      </c>
      <c r="J326" s="7"/>
      <c r="K326" s="7"/>
      <c r="L326" s="7"/>
      <c r="M326" s="7"/>
      <c r="N326" s="7">
        <v>1076.0899999999999</v>
      </c>
    </row>
    <row r="327" spans="2:14" x14ac:dyDescent="0.25">
      <c r="B327" t="s">
        <v>94</v>
      </c>
      <c r="C327" t="s">
        <v>53</v>
      </c>
      <c r="D327" t="s">
        <v>58</v>
      </c>
      <c r="E327" t="s">
        <v>81</v>
      </c>
      <c r="F327" t="s">
        <v>69</v>
      </c>
      <c r="G327" t="s">
        <v>532</v>
      </c>
      <c r="H327" s="7"/>
      <c r="I327" s="7"/>
      <c r="J327" s="7"/>
      <c r="K327" s="7"/>
      <c r="L327" s="7">
        <v>326.7</v>
      </c>
      <c r="M327" s="7"/>
      <c r="N327" s="7">
        <v>326.7</v>
      </c>
    </row>
    <row r="328" spans="2:14" x14ac:dyDescent="0.25">
      <c r="B328" t="s">
        <v>94</v>
      </c>
      <c r="C328" t="s">
        <v>53</v>
      </c>
      <c r="D328" t="s">
        <v>58</v>
      </c>
      <c r="E328" t="s">
        <v>48</v>
      </c>
      <c r="F328" t="s">
        <v>75</v>
      </c>
      <c r="G328" t="s">
        <v>169</v>
      </c>
      <c r="H328" s="7"/>
      <c r="I328" s="7">
        <v>2975.22</v>
      </c>
      <c r="J328" s="7"/>
      <c r="K328" s="7"/>
      <c r="L328" s="7"/>
      <c r="M328" s="7"/>
      <c r="N328" s="7">
        <v>2975.22</v>
      </c>
    </row>
    <row r="329" spans="2:14" x14ac:dyDescent="0.25">
      <c r="B329" t="s">
        <v>94</v>
      </c>
      <c r="C329" t="s">
        <v>53</v>
      </c>
      <c r="D329" t="s">
        <v>58</v>
      </c>
      <c r="E329" t="s">
        <v>87</v>
      </c>
      <c r="F329" t="s">
        <v>66</v>
      </c>
      <c r="G329" t="s">
        <v>318</v>
      </c>
      <c r="H329" s="7"/>
      <c r="I329" s="7"/>
      <c r="J329" s="7">
        <v>1028.6500000000001</v>
      </c>
      <c r="K329" s="7"/>
      <c r="L329" s="7"/>
      <c r="M329" s="7"/>
      <c r="N329" s="7">
        <v>1028.6500000000001</v>
      </c>
    </row>
    <row r="330" spans="2:14" x14ac:dyDescent="0.25">
      <c r="B330" t="s">
        <v>94</v>
      </c>
      <c r="C330" t="s">
        <v>53</v>
      </c>
      <c r="D330" t="s">
        <v>58</v>
      </c>
      <c r="E330" t="s">
        <v>59</v>
      </c>
      <c r="F330" t="s">
        <v>69</v>
      </c>
      <c r="G330" t="s">
        <v>456</v>
      </c>
      <c r="H330" s="7"/>
      <c r="I330" s="7"/>
      <c r="J330" s="7"/>
      <c r="K330" s="7">
        <v>1706.44</v>
      </c>
      <c r="L330" s="7"/>
      <c r="M330" s="7"/>
      <c r="N330" s="7">
        <v>1706.44</v>
      </c>
    </row>
    <row r="331" spans="2:14" x14ac:dyDescent="0.25">
      <c r="B331" t="s">
        <v>94</v>
      </c>
      <c r="C331" t="s">
        <v>53</v>
      </c>
      <c r="D331" t="s">
        <v>58</v>
      </c>
      <c r="E331" t="s">
        <v>54</v>
      </c>
      <c r="F331" t="s">
        <v>69</v>
      </c>
      <c r="G331" t="s">
        <v>196</v>
      </c>
      <c r="H331" s="7"/>
      <c r="I331" s="7">
        <v>372.16</v>
      </c>
      <c r="J331" s="7"/>
      <c r="K331" s="7"/>
      <c r="L331" s="7"/>
      <c r="M331" s="7"/>
      <c r="N331" s="7">
        <v>372.16</v>
      </c>
    </row>
    <row r="332" spans="2:14" x14ac:dyDescent="0.25">
      <c r="B332" t="s">
        <v>94</v>
      </c>
      <c r="C332" t="s">
        <v>53</v>
      </c>
      <c r="D332" t="s">
        <v>39</v>
      </c>
      <c r="E332" t="s">
        <v>87</v>
      </c>
      <c r="F332" t="s">
        <v>66</v>
      </c>
      <c r="G332" t="s">
        <v>288</v>
      </c>
      <c r="H332" s="7"/>
      <c r="I332" s="7"/>
      <c r="J332" s="7">
        <v>1531.35</v>
      </c>
      <c r="K332" s="7"/>
      <c r="L332" s="7"/>
      <c r="M332" s="7"/>
      <c r="N332" s="7">
        <v>1531.35</v>
      </c>
    </row>
    <row r="333" spans="2:14" x14ac:dyDescent="0.25">
      <c r="B333" t="s">
        <v>94</v>
      </c>
      <c r="C333" t="s">
        <v>53</v>
      </c>
      <c r="D333" t="s">
        <v>72</v>
      </c>
      <c r="E333" t="s">
        <v>81</v>
      </c>
      <c r="F333" t="s">
        <v>69</v>
      </c>
      <c r="G333" t="s">
        <v>347</v>
      </c>
      <c r="H333" s="7"/>
      <c r="I333" s="7"/>
      <c r="J333" s="7">
        <v>284.2</v>
      </c>
      <c r="K333" s="7"/>
      <c r="L333" s="7"/>
      <c r="M333" s="7"/>
      <c r="N333" s="7">
        <v>284.2</v>
      </c>
    </row>
    <row r="334" spans="2:14" x14ac:dyDescent="0.25">
      <c r="B334" t="s">
        <v>94</v>
      </c>
      <c r="C334" t="s">
        <v>53</v>
      </c>
      <c r="D334" t="s">
        <v>72</v>
      </c>
      <c r="E334" t="s">
        <v>48</v>
      </c>
      <c r="F334" t="s">
        <v>66</v>
      </c>
      <c r="G334" t="s">
        <v>563</v>
      </c>
      <c r="H334" s="7"/>
      <c r="I334" s="7"/>
      <c r="J334" s="7"/>
      <c r="K334" s="7"/>
      <c r="L334" s="7"/>
      <c r="M334" s="7">
        <v>254.52</v>
      </c>
      <c r="N334" s="7">
        <v>254.52</v>
      </c>
    </row>
    <row r="335" spans="2:14" x14ac:dyDescent="0.25">
      <c r="B335" t="s">
        <v>94</v>
      </c>
      <c r="C335" t="s">
        <v>53</v>
      </c>
      <c r="D335" t="s">
        <v>72</v>
      </c>
      <c r="E335" t="s">
        <v>48</v>
      </c>
      <c r="F335" t="s">
        <v>69</v>
      </c>
      <c r="G335" t="s">
        <v>517</v>
      </c>
      <c r="H335" s="7"/>
      <c r="I335" s="7"/>
      <c r="J335" s="7"/>
      <c r="K335" s="7"/>
      <c r="L335" s="7">
        <v>2686.94</v>
      </c>
      <c r="M335" s="7"/>
      <c r="N335" s="7">
        <v>2686.94</v>
      </c>
    </row>
    <row r="336" spans="2:14" x14ac:dyDescent="0.25">
      <c r="B336" t="s">
        <v>94</v>
      </c>
      <c r="C336" t="s">
        <v>53</v>
      </c>
      <c r="D336" t="s">
        <v>72</v>
      </c>
      <c r="E336" t="s">
        <v>87</v>
      </c>
      <c r="F336" t="s">
        <v>66</v>
      </c>
      <c r="G336" t="s">
        <v>117</v>
      </c>
      <c r="H336" s="7">
        <v>4020.38</v>
      </c>
      <c r="I336" s="7"/>
      <c r="J336" s="7"/>
      <c r="K336" s="7"/>
      <c r="L336" s="7"/>
      <c r="M336" s="7"/>
      <c r="N336" s="7">
        <v>4020.38</v>
      </c>
    </row>
    <row r="337" spans="2:14" x14ac:dyDescent="0.25">
      <c r="B337" t="s">
        <v>94</v>
      </c>
      <c r="C337" t="s">
        <v>53</v>
      </c>
      <c r="D337" t="s">
        <v>72</v>
      </c>
      <c r="E337" t="s">
        <v>87</v>
      </c>
      <c r="F337" t="s">
        <v>55</v>
      </c>
      <c r="G337" t="s">
        <v>480</v>
      </c>
      <c r="H337" s="7"/>
      <c r="I337" s="7"/>
      <c r="J337" s="7"/>
      <c r="K337" s="7"/>
      <c r="L337" s="7">
        <v>1326.75</v>
      </c>
      <c r="M337" s="7"/>
      <c r="N337" s="7">
        <v>1326.75</v>
      </c>
    </row>
    <row r="338" spans="2:14" x14ac:dyDescent="0.25">
      <c r="B338" t="s">
        <v>94</v>
      </c>
      <c r="C338" t="s">
        <v>53</v>
      </c>
      <c r="D338" t="s">
        <v>72</v>
      </c>
      <c r="E338" t="s">
        <v>59</v>
      </c>
      <c r="F338" t="s">
        <v>49</v>
      </c>
      <c r="G338" t="s">
        <v>545</v>
      </c>
      <c r="H338" s="7"/>
      <c r="I338" s="7"/>
      <c r="J338" s="7"/>
      <c r="K338" s="7"/>
      <c r="L338" s="7">
        <v>1595.18</v>
      </c>
      <c r="M338" s="7"/>
      <c r="N338" s="7">
        <v>1595.18</v>
      </c>
    </row>
    <row r="339" spans="2:14" x14ac:dyDescent="0.25">
      <c r="B339" t="s">
        <v>94</v>
      </c>
      <c r="C339" t="s">
        <v>53</v>
      </c>
      <c r="D339" t="s">
        <v>72</v>
      </c>
      <c r="E339" t="s">
        <v>54</v>
      </c>
      <c r="F339" t="s">
        <v>55</v>
      </c>
      <c r="G339" t="s">
        <v>574</v>
      </c>
      <c r="H339" s="7"/>
      <c r="I339" s="7"/>
      <c r="J339" s="7"/>
      <c r="K339" s="7"/>
      <c r="L339" s="7"/>
      <c r="M339" s="7">
        <v>1904.26</v>
      </c>
      <c r="N339" s="7">
        <v>1904.26</v>
      </c>
    </row>
    <row r="340" spans="2:14" x14ac:dyDescent="0.25">
      <c r="B340" t="s">
        <v>94</v>
      </c>
      <c r="C340" t="s">
        <v>53</v>
      </c>
      <c r="D340" t="s">
        <v>72</v>
      </c>
      <c r="E340" t="s">
        <v>54</v>
      </c>
      <c r="F340" t="s">
        <v>69</v>
      </c>
      <c r="G340" t="s">
        <v>376</v>
      </c>
      <c r="H340" s="7"/>
      <c r="I340" s="7"/>
      <c r="J340" s="7"/>
      <c r="K340" s="7">
        <v>2542.12</v>
      </c>
      <c r="L340" s="7"/>
      <c r="M340" s="7"/>
      <c r="N340" s="7">
        <v>2542.12</v>
      </c>
    </row>
    <row r="341" spans="2:14" x14ac:dyDescent="0.25">
      <c r="B341" t="s">
        <v>94</v>
      </c>
      <c r="C341" t="s">
        <v>53</v>
      </c>
      <c r="D341" t="s">
        <v>65</v>
      </c>
      <c r="E341" t="s">
        <v>48</v>
      </c>
      <c r="F341" t="s">
        <v>49</v>
      </c>
      <c r="G341" t="s">
        <v>403</v>
      </c>
      <c r="H341" s="7"/>
      <c r="I341" s="7"/>
      <c r="J341" s="7"/>
      <c r="K341" s="7">
        <v>68.06</v>
      </c>
      <c r="L341" s="7"/>
      <c r="M341" s="7"/>
      <c r="N341" s="7">
        <v>68.06</v>
      </c>
    </row>
    <row r="342" spans="2:14" x14ac:dyDescent="0.25">
      <c r="B342" t="s">
        <v>94</v>
      </c>
      <c r="C342" t="s">
        <v>53</v>
      </c>
      <c r="D342" t="s">
        <v>65</v>
      </c>
      <c r="E342" t="s">
        <v>87</v>
      </c>
      <c r="F342" t="s">
        <v>69</v>
      </c>
      <c r="G342" t="s">
        <v>258</v>
      </c>
      <c r="H342" s="7"/>
      <c r="I342" s="7"/>
      <c r="J342" s="7">
        <v>325.35000000000002</v>
      </c>
      <c r="K342" s="7"/>
      <c r="L342" s="7"/>
      <c r="M342" s="7"/>
      <c r="N342" s="7">
        <v>325.35000000000002</v>
      </c>
    </row>
    <row r="343" spans="2:14" x14ac:dyDescent="0.25">
      <c r="B343" t="s">
        <v>94</v>
      </c>
      <c r="C343" t="s">
        <v>53</v>
      </c>
      <c r="D343" t="s">
        <v>65</v>
      </c>
      <c r="E343" t="s">
        <v>59</v>
      </c>
      <c r="F343" t="s">
        <v>49</v>
      </c>
      <c r="G343" t="s">
        <v>430</v>
      </c>
      <c r="H343" s="7"/>
      <c r="I343" s="7"/>
      <c r="J343" s="7"/>
      <c r="K343" s="7">
        <v>2367.16</v>
      </c>
      <c r="L343" s="7"/>
      <c r="M343" s="7"/>
      <c r="N343" s="7">
        <v>2367.16</v>
      </c>
    </row>
    <row r="344" spans="2:14" x14ac:dyDescent="0.25">
      <c r="B344" t="s">
        <v>94</v>
      </c>
      <c r="C344" t="s">
        <v>53</v>
      </c>
      <c r="D344" t="s">
        <v>65</v>
      </c>
      <c r="E344" t="s">
        <v>54</v>
      </c>
      <c r="F344" t="s">
        <v>66</v>
      </c>
      <c r="G344" t="s">
        <v>227</v>
      </c>
      <c r="H344" s="7"/>
      <c r="I344" s="7">
        <v>2530.58</v>
      </c>
      <c r="J344" s="7"/>
      <c r="K344" s="7"/>
      <c r="L344" s="7"/>
      <c r="M344" s="7"/>
      <c r="N344" s="7">
        <v>2530.58</v>
      </c>
    </row>
    <row r="345" spans="2:14" x14ac:dyDescent="0.25">
      <c r="B345" t="s">
        <v>94</v>
      </c>
      <c r="C345" t="s">
        <v>53</v>
      </c>
      <c r="D345" t="s">
        <v>65</v>
      </c>
      <c r="E345" t="s">
        <v>54</v>
      </c>
      <c r="F345" t="s">
        <v>66</v>
      </c>
      <c r="G345" t="s">
        <v>569</v>
      </c>
      <c r="H345" s="7"/>
      <c r="I345" s="7"/>
      <c r="J345" s="7"/>
      <c r="K345" s="7"/>
      <c r="L345" s="7"/>
      <c r="M345" s="7">
        <v>92</v>
      </c>
      <c r="N345" s="7">
        <v>92</v>
      </c>
    </row>
    <row r="346" spans="2:14" x14ac:dyDescent="0.25">
      <c r="B346" t="s">
        <v>94</v>
      </c>
      <c r="C346" t="s">
        <v>53</v>
      </c>
      <c r="D346" t="s">
        <v>65</v>
      </c>
      <c r="E346" t="s">
        <v>54</v>
      </c>
      <c r="F346" t="s">
        <v>49</v>
      </c>
      <c r="G346" t="s">
        <v>141</v>
      </c>
      <c r="H346" s="7"/>
      <c r="I346" s="7">
        <v>485.06</v>
      </c>
      <c r="J346" s="7"/>
      <c r="K346" s="7"/>
      <c r="L346" s="7"/>
      <c r="M346" s="7"/>
      <c r="N346" s="7">
        <v>485.06</v>
      </c>
    </row>
    <row r="347" spans="2:14" x14ac:dyDescent="0.25">
      <c r="B347" t="s">
        <v>94</v>
      </c>
      <c r="C347" t="s">
        <v>53</v>
      </c>
      <c r="D347" t="s">
        <v>47</v>
      </c>
      <c r="E347" t="s">
        <v>81</v>
      </c>
      <c r="F347" t="s">
        <v>69</v>
      </c>
      <c r="G347" t="s">
        <v>501</v>
      </c>
      <c r="H347" s="7"/>
      <c r="I347" s="7"/>
      <c r="J347" s="7"/>
      <c r="K347" s="7"/>
      <c r="L347" s="7">
        <v>289.99</v>
      </c>
      <c r="M347" s="7"/>
      <c r="N347" s="7">
        <v>289.99</v>
      </c>
    </row>
    <row r="348" spans="2:14" x14ac:dyDescent="0.25">
      <c r="B348" t="s">
        <v>94</v>
      </c>
      <c r="C348" t="s">
        <v>53</v>
      </c>
      <c r="D348" t="s">
        <v>47</v>
      </c>
      <c r="E348" t="s">
        <v>54</v>
      </c>
      <c r="F348" t="s">
        <v>55</v>
      </c>
      <c r="G348" t="s">
        <v>556</v>
      </c>
      <c r="H348" s="7"/>
      <c r="I348" s="7"/>
      <c r="J348" s="7"/>
      <c r="K348" s="7"/>
      <c r="L348" s="7"/>
      <c r="M348" s="7">
        <v>182.72</v>
      </c>
      <c r="N348" s="7">
        <v>182.72</v>
      </c>
    </row>
    <row r="349" spans="2:14" x14ac:dyDescent="0.25">
      <c r="B349" t="s">
        <v>94</v>
      </c>
      <c r="C349" t="s">
        <v>84</v>
      </c>
      <c r="D349" t="s">
        <v>58</v>
      </c>
      <c r="E349" t="s">
        <v>59</v>
      </c>
      <c r="F349" t="s">
        <v>55</v>
      </c>
      <c r="G349" t="s">
        <v>369</v>
      </c>
      <c r="H349" s="7"/>
      <c r="I349" s="7"/>
      <c r="J349" s="7"/>
      <c r="K349" s="7">
        <v>2054.7199999999998</v>
      </c>
      <c r="L349" s="7"/>
      <c r="M349" s="7"/>
      <c r="N349" s="7">
        <v>2054.7199999999998</v>
      </c>
    </row>
    <row r="350" spans="2:14" x14ac:dyDescent="0.25">
      <c r="B350" t="s">
        <v>94</v>
      </c>
      <c r="C350" t="s">
        <v>84</v>
      </c>
      <c r="D350" t="s">
        <v>58</v>
      </c>
      <c r="E350" t="s">
        <v>59</v>
      </c>
      <c r="F350" t="s">
        <v>49</v>
      </c>
      <c r="G350" t="s">
        <v>340</v>
      </c>
      <c r="H350" s="7"/>
      <c r="I350" s="7"/>
      <c r="J350" s="7">
        <v>1930.76</v>
      </c>
      <c r="K350" s="7"/>
      <c r="L350" s="7"/>
      <c r="M350" s="7"/>
      <c r="N350" s="7">
        <v>1930.76</v>
      </c>
    </row>
    <row r="351" spans="2:14" x14ac:dyDescent="0.25">
      <c r="B351" t="s">
        <v>94</v>
      </c>
      <c r="C351" t="s">
        <v>84</v>
      </c>
      <c r="D351" t="s">
        <v>58</v>
      </c>
      <c r="E351" t="s">
        <v>54</v>
      </c>
      <c r="F351" t="s">
        <v>66</v>
      </c>
      <c r="G351" t="s">
        <v>250</v>
      </c>
      <c r="H351" s="7"/>
      <c r="I351" s="7"/>
      <c r="J351" s="7">
        <v>364.63</v>
      </c>
      <c r="K351" s="7"/>
      <c r="L351" s="7"/>
      <c r="M351" s="7"/>
      <c r="N351" s="7">
        <v>364.63</v>
      </c>
    </row>
    <row r="352" spans="2:14" x14ac:dyDescent="0.25">
      <c r="B352" t="s">
        <v>94</v>
      </c>
      <c r="C352" t="s">
        <v>84</v>
      </c>
      <c r="D352" t="s">
        <v>39</v>
      </c>
      <c r="E352" t="s">
        <v>81</v>
      </c>
      <c r="F352" t="s">
        <v>75</v>
      </c>
      <c r="G352" t="s">
        <v>473</v>
      </c>
      <c r="H352" s="7"/>
      <c r="I352" s="7"/>
      <c r="J352" s="7"/>
      <c r="K352" s="7">
        <v>1652.48</v>
      </c>
      <c r="L352" s="7"/>
      <c r="M352" s="7"/>
      <c r="N352" s="7">
        <v>1652.48</v>
      </c>
    </row>
    <row r="353" spans="2:14" x14ac:dyDescent="0.25">
      <c r="B353" t="s">
        <v>94</v>
      </c>
      <c r="C353" t="s">
        <v>84</v>
      </c>
      <c r="D353" t="s">
        <v>39</v>
      </c>
      <c r="E353" t="s">
        <v>81</v>
      </c>
      <c r="F353" t="s">
        <v>69</v>
      </c>
      <c r="G353" t="s">
        <v>133</v>
      </c>
      <c r="H353" s="7"/>
      <c r="I353" s="7">
        <v>1764.99</v>
      </c>
      <c r="J353" s="7"/>
      <c r="K353" s="7"/>
      <c r="L353" s="7"/>
      <c r="M353" s="7"/>
      <c r="N353" s="7">
        <v>1764.99</v>
      </c>
    </row>
    <row r="354" spans="2:14" x14ac:dyDescent="0.25">
      <c r="B354" t="s">
        <v>94</v>
      </c>
      <c r="C354" t="s">
        <v>84</v>
      </c>
      <c r="D354" t="s">
        <v>39</v>
      </c>
      <c r="E354" t="s">
        <v>48</v>
      </c>
      <c r="F354" t="s">
        <v>49</v>
      </c>
      <c r="G354" t="s">
        <v>449</v>
      </c>
      <c r="H354" s="7"/>
      <c r="I354" s="7"/>
      <c r="J354" s="7"/>
      <c r="K354" s="7">
        <v>1651.63</v>
      </c>
      <c r="L354" s="7"/>
      <c r="M354" s="7"/>
      <c r="N354" s="7">
        <v>1651.63</v>
      </c>
    </row>
    <row r="355" spans="2:14" x14ac:dyDescent="0.25">
      <c r="B355" t="s">
        <v>94</v>
      </c>
      <c r="C355" t="s">
        <v>84</v>
      </c>
      <c r="D355" t="s">
        <v>39</v>
      </c>
      <c r="E355" t="s">
        <v>87</v>
      </c>
      <c r="F355" t="s">
        <v>69</v>
      </c>
      <c r="G355" t="s">
        <v>219</v>
      </c>
      <c r="H355" s="7"/>
      <c r="I355" s="7">
        <v>2435.85</v>
      </c>
      <c r="J355" s="7"/>
      <c r="K355" s="7"/>
      <c r="L355" s="7"/>
      <c r="M355" s="7"/>
      <c r="N355" s="7">
        <v>2435.85</v>
      </c>
    </row>
    <row r="356" spans="2:14" x14ac:dyDescent="0.25">
      <c r="B356" t="s">
        <v>94</v>
      </c>
      <c r="C356" t="s">
        <v>84</v>
      </c>
      <c r="D356" t="s">
        <v>39</v>
      </c>
      <c r="E356" t="s">
        <v>87</v>
      </c>
      <c r="F356" t="s">
        <v>49</v>
      </c>
      <c r="G356" t="s">
        <v>189</v>
      </c>
      <c r="H356" s="7"/>
      <c r="I356" s="7">
        <v>1248</v>
      </c>
      <c r="J356" s="7"/>
      <c r="K356" s="7"/>
      <c r="L356" s="7"/>
      <c r="M356" s="7"/>
      <c r="N356" s="7">
        <v>1248</v>
      </c>
    </row>
    <row r="357" spans="2:14" x14ac:dyDescent="0.25">
      <c r="B357" t="s">
        <v>94</v>
      </c>
      <c r="C357" t="s">
        <v>84</v>
      </c>
      <c r="D357" t="s">
        <v>39</v>
      </c>
      <c r="E357" t="s">
        <v>54</v>
      </c>
      <c r="F357" t="s">
        <v>55</v>
      </c>
      <c r="G357" t="s">
        <v>162</v>
      </c>
      <c r="H357" s="7"/>
      <c r="I357" s="7">
        <v>2198</v>
      </c>
      <c r="J357" s="7"/>
      <c r="K357" s="7"/>
      <c r="L357" s="7"/>
      <c r="M357" s="7"/>
      <c r="N357" s="7">
        <v>2198</v>
      </c>
    </row>
    <row r="358" spans="2:14" x14ac:dyDescent="0.25">
      <c r="B358" t="s">
        <v>94</v>
      </c>
      <c r="C358" t="s">
        <v>84</v>
      </c>
      <c r="D358" t="s">
        <v>72</v>
      </c>
      <c r="E358" t="s">
        <v>48</v>
      </c>
      <c r="F358" t="s">
        <v>66</v>
      </c>
      <c r="G358" t="s">
        <v>553</v>
      </c>
      <c r="H358" s="7"/>
      <c r="I358" s="7"/>
      <c r="J358" s="7"/>
      <c r="K358" s="7"/>
      <c r="L358" s="7"/>
      <c r="M358" s="7">
        <v>1159.4000000000001</v>
      </c>
      <c r="N358" s="7">
        <v>1159.4000000000001</v>
      </c>
    </row>
    <row r="359" spans="2:14" x14ac:dyDescent="0.25">
      <c r="B359" t="s">
        <v>94</v>
      </c>
      <c r="C359" t="s">
        <v>84</v>
      </c>
      <c r="D359" t="s">
        <v>72</v>
      </c>
      <c r="E359" t="s">
        <v>48</v>
      </c>
      <c r="F359" t="s">
        <v>69</v>
      </c>
      <c r="G359" t="s">
        <v>423</v>
      </c>
      <c r="H359" s="7"/>
      <c r="I359" s="7"/>
      <c r="J359" s="7"/>
      <c r="K359" s="7">
        <v>879.8</v>
      </c>
      <c r="L359" s="7"/>
      <c r="M359" s="7"/>
      <c r="N359" s="7">
        <v>879.8</v>
      </c>
    </row>
    <row r="360" spans="2:14" x14ac:dyDescent="0.25">
      <c r="B360" t="s">
        <v>94</v>
      </c>
      <c r="C360" t="s">
        <v>84</v>
      </c>
      <c r="D360" t="s">
        <v>72</v>
      </c>
      <c r="E360" t="s">
        <v>87</v>
      </c>
      <c r="F360" t="s">
        <v>55</v>
      </c>
      <c r="G360" t="s">
        <v>513</v>
      </c>
      <c r="H360" s="7"/>
      <c r="I360" s="7"/>
      <c r="J360" s="7"/>
      <c r="K360" s="7"/>
      <c r="L360" s="7">
        <v>537.98</v>
      </c>
      <c r="M360" s="7"/>
      <c r="N360" s="7">
        <v>537.98</v>
      </c>
    </row>
    <row r="361" spans="2:14" x14ac:dyDescent="0.25">
      <c r="B361" t="s">
        <v>94</v>
      </c>
      <c r="C361" t="s">
        <v>84</v>
      </c>
      <c r="D361" t="s">
        <v>72</v>
      </c>
      <c r="E361" t="s">
        <v>59</v>
      </c>
      <c r="F361" t="s">
        <v>66</v>
      </c>
      <c r="G361" t="s">
        <v>310</v>
      </c>
      <c r="H361" s="7"/>
      <c r="I361" s="7"/>
      <c r="J361" s="7">
        <v>187.5</v>
      </c>
      <c r="K361" s="7"/>
      <c r="L361" s="7"/>
      <c r="M361" s="7"/>
      <c r="N361" s="7">
        <v>187.5</v>
      </c>
    </row>
    <row r="362" spans="2:14" x14ac:dyDescent="0.25">
      <c r="B362" t="s">
        <v>94</v>
      </c>
      <c r="C362" t="s">
        <v>84</v>
      </c>
      <c r="D362" t="s">
        <v>72</v>
      </c>
      <c r="E362" t="s">
        <v>54</v>
      </c>
      <c r="F362" t="s">
        <v>69</v>
      </c>
      <c r="G362" t="s">
        <v>495</v>
      </c>
      <c r="H362" s="7"/>
      <c r="I362" s="7"/>
      <c r="J362" s="7"/>
      <c r="K362" s="7"/>
      <c r="L362" s="7">
        <v>3008.39</v>
      </c>
      <c r="M362" s="7"/>
      <c r="N362" s="7">
        <v>3008.39</v>
      </c>
    </row>
    <row r="363" spans="2:14" x14ac:dyDescent="0.25">
      <c r="B363" t="s">
        <v>94</v>
      </c>
      <c r="C363" t="s">
        <v>84</v>
      </c>
      <c r="D363" t="s">
        <v>65</v>
      </c>
      <c r="E363" t="s">
        <v>81</v>
      </c>
      <c r="F363" t="s">
        <v>55</v>
      </c>
      <c r="G363" t="s">
        <v>528</v>
      </c>
      <c r="H363" s="7"/>
      <c r="I363" s="7"/>
      <c r="J363" s="7"/>
      <c r="K363" s="7"/>
      <c r="L363" s="7">
        <v>1422.17</v>
      </c>
      <c r="M363" s="7"/>
      <c r="N363" s="7">
        <v>1422.17</v>
      </c>
    </row>
    <row r="364" spans="2:14" x14ac:dyDescent="0.25">
      <c r="B364" t="s">
        <v>94</v>
      </c>
      <c r="C364" t="s">
        <v>84</v>
      </c>
      <c r="D364" t="s">
        <v>65</v>
      </c>
      <c r="E364" t="s">
        <v>81</v>
      </c>
      <c r="F364" t="s">
        <v>75</v>
      </c>
      <c r="G364" t="s">
        <v>280</v>
      </c>
      <c r="H364" s="7"/>
      <c r="I364" s="7"/>
      <c r="J364" s="7">
        <v>863.24</v>
      </c>
      <c r="K364" s="7"/>
      <c r="L364" s="7"/>
      <c r="M364" s="7"/>
      <c r="N364" s="7">
        <v>863.24</v>
      </c>
    </row>
    <row r="365" spans="2:14" x14ac:dyDescent="0.25">
      <c r="B365" t="s">
        <v>94</v>
      </c>
      <c r="C365" t="s">
        <v>84</v>
      </c>
      <c r="D365" t="s">
        <v>47</v>
      </c>
      <c r="E365" t="s">
        <v>48</v>
      </c>
      <c r="F365" t="s">
        <v>75</v>
      </c>
      <c r="G365" t="s">
        <v>396</v>
      </c>
      <c r="H365" s="7"/>
      <c r="I365" s="7"/>
      <c r="J365" s="7"/>
      <c r="K365" s="7">
        <v>389.6</v>
      </c>
      <c r="L365" s="7"/>
      <c r="M365" s="7"/>
      <c r="N365" s="7">
        <v>389.6</v>
      </c>
    </row>
    <row r="366" spans="2:14" x14ac:dyDescent="0.25">
      <c r="B366" t="s">
        <v>94</v>
      </c>
      <c r="C366" t="s">
        <v>84</v>
      </c>
      <c r="D366" t="s">
        <v>47</v>
      </c>
      <c r="E366" t="s">
        <v>87</v>
      </c>
      <c r="F366" t="s">
        <v>55</v>
      </c>
      <c r="G366" t="s">
        <v>541</v>
      </c>
      <c r="H366" s="7"/>
      <c r="I366" s="7"/>
      <c r="J366" s="7"/>
      <c r="K366" s="7"/>
      <c r="L366" s="7">
        <v>487.21</v>
      </c>
      <c r="M366" s="7"/>
      <c r="N366" s="7">
        <v>487.21</v>
      </c>
    </row>
    <row r="367" spans="2:14" x14ac:dyDescent="0.25">
      <c r="B367" t="s">
        <v>94</v>
      </c>
      <c r="C367" t="s">
        <v>108</v>
      </c>
      <c r="D367" t="s">
        <v>58</v>
      </c>
      <c r="E367" t="s">
        <v>81</v>
      </c>
      <c r="F367" t="s">
        <v>66</v>
      </c>
      <c r="G367" t="s">
        <v>421</v>
      </c>
      <c r="H367" s="7"/>
      <c r="I367" s="7"/>
      <c r="J367" s="7"/>
      <c r="K367" s="7">
        <v>818.1</v>
      </c>
      <c r="L367" s="7"/>
      <c r="M367" s="7"/>
      <c r="N367" s="7">
        <v>818.1</v>
      </c>
    </row>
    <row r="368" spans="2:14" x14ac:dyDescent="0.25">
      <c r="B368" t="s">
        <v>94</v>
      </c>
      <c r="C368" t="s">
        <v>108</v>
      </c>
      <c r="D368" t="s">
        <v>39</v>
      </c>
      <c r="E368" t="s">
        <v>81</v>
      </c>
      <c r="F368" t="s">
        <v>75</v>
      </c>
      <c r="G368" t="s">
        <v>217</v>
      </c>
      <c r="H368" s="7"/>
      <c r="I368" s="7">
        <v>411.14</v>
      </c>
      <c r="J368" s="7"/>
      <c r="K368" s="7"/>
      <c r="L368" s="7"/>
      <c r="M368" s="7"/>
      <c r="N368" s="7">
        <v>411.14</v>
      </c>
    </row>
    <row r="369" spans="2:14" x14ac:dyDescent="0.25">
      <c r="B369" t="s">
        <v>94</v>
      </c>
      <c r="C369" t="s">
        <v>108</v>
      </c>
      <c r="D369" t="s">
        <v>39</v>
      </c>
      <c r="E369" t="s">
        <v>48</v>
      </c>
      <c r="F369" t="s">
        <v>49</v>
      </c>
      <c r="G369" t="s">
        <v>367</v>
      </c>
      <c r="H369" s="7"/>
      <c r="I369" s="7"/>
      <c r="J369" s="7"/>
      <c r="K369" s="7">
        <v>153.36000000000001</v>
      </c>
      <c r="L369" s="7"/>
      <c r="M369" s="7"/>
      <c r="N369" s="7">
        <v>153.36000000000001</v>
      </c>
    </row>
    <row r="370" spans="2:14" x14ac:dyDescent="0.25">
      <c r="B370" t="s">
        <v>94</v>
      </c>
      <c r="C370" t="s">
        <v>108</v>
      </c>
      <c r="D370" t="s">
        <v>39</v>
      </c>
      <c r="E370" t="s">
        <v>59</v>
      </c>
      <c r="F370" t="s">
        <v>66</v>
      </c>
      <c r="G370" t="s">
        <v>394</v>
      </c>
      <c r="H370" s="7"/>
      <c r="I370" s="7"/>
      <c r="J370" s="7"/>
      <c r="K370" s="7">
        <v>351.38</v>
      </c>
      <c r="L370" s="7"/>
      <c r="M370" s="7"/>
      <c r="N370" s="7">
        <v>351.38</v>
      </c>
    </row>
    <row r="371" spans="2:14" x14ac:dyDescent="0.25">
      <c r="B371" t="s">
        <v>94</v>
      </c>
      <c r="C371" t="s">
        <v>108</v>
      </c>
      <c r="D371" t="s">
        <v>39</v>
      </c>
      <c r="E371" t="s">
        <v>54</v>
      </c>
      <c r="F371" t="s">
        <v>55</v>
      </c>
      <c r="G371" t="s">
        <v>160</v>
      </c>
      <c r="H371" s="7"/>
      <c r="I371" s="7">
        <v>1473.12</v>
      </c>
      <c r="J371" s="7"/>
      <c r="K371" s="7"/>
      <c r="L371" s="7"/>
      <c r="M371" s="7"/>
      <c r="N371" s="7">
        <v>1473.12</v>
      </c>
    </row>
    <row r="372" spans="2:14" x14ac:dyDescent="0.25">
      <c r="B372" t="s">
        <v>94</v>
      </c>
      <c r="C372" t="s">
        <v>108</v>
      </c>
      <c r="D372" t="s">
        <v>72</v>
      </c>
      <c r="E372" t="s">
        <v>81</v>
      </c>
      <c r="F372" t="s">
        <v>69</v>
      </c>
      <c r="G372" t="s">
        <v>248</v>
      </c>
      <c r="H372" s="7"/>
      <c r="I372" s="7"/>
      <c r="J372" s="7">
        <v>241.06</v>
      </c>
      <c r="K372" s="7"/>
      <c r="L372" s="7"/>
      <c r="M372" s="7"/>
      <c r="N372" s="7">
        <v>241.06</v>
      </c>
    </row>
    <row r="373" spans="2:14" x14ac:dyDescent="0.25">
      <c r="B373" t="s">
        <v>94</v>
      </c>
      <c r="C373" t="s">
        <v>108</v>
      </c>
      <c r="D373" t="s">
        <v>72</v>
      </c>
      <c r="E373" t="s">
        <v>87</v>
      </c>
      <c r="F373" t="s">
        <v>75</v>
      </c>
      <c r="G373" t="s">
        <v>308</v>
      </c>
      <c r="H373" s="7"/>
      <c r="I373" s="7"/>
      <c r="J373" s="7">
        <v>3292.08</v>
      </c>
      <c r="K373" s="7"/>
      <c r="L373" s="7"/>
      <c r="M373" s="7"/>
      <c r="N373" s="7">
        <v>3292.08</v>
      </c>
    </row>
    <row r="374" spans="2:14" x14ac:dyDescent="0.25">
      <c r="B374" t="s">
        <v>94</v>
      </c>
      <c r="C374" t="s">
        <v>108</v>
      </c>
      <c r="D374" t="s">
        <v>72</v>
      </c>
      <c r="E374" t="s">
        <v>87</v>
      </c>
      <c r="F374" t="s">
        <v>69</v>
      </c>
      <c r="G374" t="s">
        <v>107</v>
      </c>
      <c r="H374" s="7">
        <v>1720.68</v>
      </c>
      <c r="I374" s="7"/>
      <c r="J374" s="7"/>
      <c r="K374" s="7"/>
      <c r="L374" s="7"/>
      <c r="M374" s="7"/>
      <c r="N374" s="7">
        <v>1720.68</v>
      </c>
    </row>
    <row r="375" spans="2:14" x14ac:dyDescent="0.25">
      <c r="B375" t="s">
        <v>94</v>
      </c>
      <c r="C375" t="s">
        <v>108</v>
      </c>
      <c r="D375" t="s">
        <v>72</v>
      </c>
      <c r="E375" t="s">
        <v>54</v>
      </c>
      <c r="F375" t="s">
        <v>75</v>
      </c>
      <c r="G375" t="s">
        <v>278</v>
      </c>
      <c r="H375" s="7"/>
      <c r="I375" s="7"/>
      <c r="J375" s="7">
        <v>1565.55</v>
      </c>
      <c r="K375" s="7"/>
      <c r="L375" s="7"/>
      <c r="M375" s="7"/>
      <c r="N375" s="7">
        <v>1565.55</v>
      </c>
    </row>
    <row r="376" spans="2:14" x14ac:dyDescent="0.25">
      <c r="B376" t="s">
        <v>94</v>
      </c>
      <c r="C376" t="s">
        <v>108</v>
      </c>
      <c r="D376" t="s">
        <v>65</v>
      </c>
      <c r="E376" t="s">
        <v>81</v>
      </c>
      <c r="F376" t="s">
        <v>75</v>
      </c>
      <c r="G376" t="s">
        <v>338</v>
      </c>
      <c r="H376" s="7"/>
      <c r="I376" s="7"/>
      <c r="J376" s="7">
        <v>1801.5</v>
      </c>
      <c r="K376" s="7"/>
      <c r="L376" s="7"/>
      <c r="M376" s="7"/>
      <c r="N376" s="7">
        <v>1801.5</v>
      </c>
    </row>
    <row r="377" spans="2:14" x14ac:dyDescent="0.25">
      <c r="B377" t="s">
        <v>94</v>
      </c>
      <c r="C377" t="s">
        <v>108</v>
      </c>
      <c r="D377" t="s">
        <v>65</v>
      </c>
      <c r="E377" t="s">
        <v>81</v>
      </c>
      <c r="F377" t="s">
        <v>75</v>
      </c>
      <c r="G377" t="s">
        <v>447</v>
      </c>
      <c r="H377" s="7"/>
      <c r="I377" s="7"/>
      <c r="J377" s="7"/>
      <c r="K377" s="7">
        <v>879.75</v>
      </c>
      <c r="L377" s="7"/>
      <c r="M377" s="7"/>
      <c r="N377" s="7">
        <v>879.75</v>
      </c>
    </row>
    <row r="378" spans="2:14" x14ac:dyDescent="0.25">
      <c r="B378" t="s">
        <v>94</v>
      </c>
      <c r="C378" t="s">
        <v>108</v>
      </c>
      <c r="D378" t="s">
        <v>65</v>
      </c>
      <c r="E378" t="s">
        <v>87</v>
      </c>
      <c r="F378" t="s">
        <v>49</v>
      </c>
      <c r="G378" t="s">
        <v>131</v>
      </c>
      <c r="H378" s="7"/>
      <c r="I378" s="7">
        <v>772.89</v>
      </c>
      <c r="J378" s="7"/>
      <c r="K378" s="7"/>
      <c r="L378" s="7"/>
      <c r="M378" s="7"/>
      <c r="N378" s="7">
        <v>772.89</v>
      </c>
    </row>
    <row r="379" spans="2:14" x14ac:dyDescent="0.25">
      <c r="B379" t="s">
        <v>94</v>
      </c>
      <c r="C379" t="s">
        <v>108</v>
      </c>
      <c r="D379" t="s">
        <v>65</v>
      </c>
      <c r="E379" t="s">
        <v>59</v>
      </c>
      <c r="F379" t="s">
        <v>55</v>
      </c>
      <c r="G379" t="s">
        <v>187</v>
      </c>
      <c r="H379" s="7"/>
      <c r="I379" s="7">
        <v>282.24</v>
      </c>
      <c r="J379" s="7"/>
      <c r="K379" s="7"/>
      <c r="L379" s="7"/>
      <c r="M379" s="7"/>
      <c r="N379" s="7">
        <v>282.24</v>
      </c>
    </row>
    <row r="380" spans="2:14" x14ac:dyDescent="0.25">
      <c r="B380" t="s">
        <v>94</v>
      </c>
      <c r="C380" t="s">
        <v>110</v>
      </c>
      <c r="D380" t="s">
        <v>58</v>
      </c>
      <c r="E380" t="s">
        <v>81</v>
      </c>
      <c r="F380" t="s">
        <v>66</v>
      </c>
      <c r="G380" t="s">
        <v>422</v>
      </c>
      <c r="H380" s="7"/>
      <c r="I380" s="7"/>
      <c r="J380" s="7"/>
      <c r="K380" s="7">
        <v>944.51</v>
      </c>
      <c r="L380" s="7"/>
      <c r="M380" s="7"/>
      <c r="N380" s="7">
        <v>944.51</v>
      </c>
    </row>
    <row r="381" spans="2:14" x14ac:dyDescent="0.25">
      <c r="B381" t="s">
        <v>94</v>
      </c>
      <c r="C381" t="s">
        <v>110</v>
      </c>
      <c r="D381" t="s">
        <v>58</v>
      </c>
      <c r="E381" t="s">
        <v>81</v>
      </c>
      <c r="F381" t="s">
        <v>75</v>
      </c>
      <c r="G381" t="s">
        <v>339</v>
      </c>
      <c r="H381" s="7"/>
      <c r="I381" s="7"/>
      <c r="J381" s="7">
        <v>303.81</v>
      </c>
      <c r="K381" s="7"/>
      <c r="L381" s="7"/>
      <c r="M381" s="7"/>
      <c r="N381" s="7">
        <v>303.81</v>
      </c>
    </row>
    <row r="382" spans="2:14" x14ac:dyDescent="0.25">
      <c r="B382" t="s">
        <v>94</v>
      </c>
      <c r="C382" t="s">
        <v>110</v>
      </c>
      <c r="D382" t="s">
        <v>58</v>
      </c>
      <c r="E382" t="s">
        <v>81</v>
      </c>
      <c r="F382" t="s">
        <v>69</v>
      </c>
      <c r="G382" t="s">
        <v>161</v>
      </c>
      <c r="H382" s="7"/>
      <c r="I382" s="7">
        <v>1520.38</v>
      </c>
      <c r="J382" s="7"/>
      <c r="K382" s="7"/>
      <c r="L382" s="7"/>
      <c r="M382" s="7"/>
      <c r="N382" s="7">
        <v>1520.38</v>
      </c>
    </row>
    <row r="383" spans="2:14" x14ac:dyDescent="0.25">
      <c r="B383" t="s">
        <v>94</v>
      </c>
      <c r="C383" t="s">
        <v>110</v>
      </c>
      <c r="D383" t="s">
        <v>58</v>
      </c>
      <c r="E383" t="s">
        <v>87</v>
      </c>
      <c r="F383" t="s">
        <v>69</v>
      </c>
      <c r="G383" t="s">
        <v>132</v>
      </c>
      <c r="H383" s="7"/>
      <c r="I383" s="7">
        <v>250.8</v>
      </c>
      <c r="J383" s="7"/>
      <c r="K383" s="7"/>
      <c r="L383" s="7"/>
      <c r="M383" s="7"/>
      <c r="N383" s="7">
        <v>250.8</v>
      </c>
    </row>
    <row r="384" spans="2:14" x14ac:dyDescent="0.25">
      <c r="B384" t="s">
        <v>94</v>
      </c>
      <c r="C384" t="s">
        <v>110</v>
      </c>
      <c r="D384" t="s">
        <v>39</v>
      </c>
      <c r="E384" t="s">
        <v>59</v>
      </c>
      <c r="F384" t="s">
        <v>49</v>
      </c>
      <c r="G384" t="s">
        <v>188</v>
      </c>
      <c r="H384" s="7"/>
      <c r="I384" s="7">
        <v>2155.7399999999998</v>
      </c>
      <c r="J384" s="7"/>
      <c r="K384" s="7"/>
      <c r="L384" s="7"/>
      <c r="M384" s="7"/>
      <c r="N384" s="7">
        <v>2155.7399999999998</v>
      </c>
    </row>
    <row r="385" spans="2:14" x14ac:dyDescent="0.25">
      <c r="B385" t="s">
        <v>94</v>
      </c>
      <c r="C385" t="s">
        <v>110</v>
      </c>
      <c r="D385" t="s">
        <v>39</v>
      </c>
      <c r="E385" t="s">
        <v>54</v>
      </c>
      <c r="F385" t="s">
        <v>55</v>
      </c>
      <c r="G385" t="s">
        <v>395</v>
      </c>
      <c r="H385" s="7"/>
      <c r="I385" s="7"/>
      <c r="J385" s="7"/>
      <c r="K385" s="7">
        <v>186.96</v>
      </c>
      <c r="L385" s="7"/>
      <c r="M385" s="7"/>
      <c r="N385" s="7">
        <v>186.96</v>
      </c>
    </row>
    <row r="386" spans="2:14" x14ac:dyDescent="0.25">
      <c r="B386" t="s">
        <v>94</v>
      </c>
      <c r="C386" t="s">
        <v>110</v>
      </c>
      <c r="D386" t="s">
        <v>39</v>
      </c>
      <c r="E386" t="s">
        <v>54</v>
      </c>
      <c r="F386" t="s">
        <v>49</v>
      </c>
      <c r="G386" t="s">
        <v>448</v>
      </c>
      <c r="H386" s="7"/>
      <c r="I386" s="7"/>
      <c r="J386" s="7"/>
      <c r="K386" s="7">
        <v>3872.2</v>
      </c>
      <c r="L386" s="7"/>
      <c r="M386" s="7"/>
      <c r="N386" s="7">
        <v>3872.2</v>
      </c>
    </row>
    <row r="387" spans="2:14" x14ac:dyDescent="0.25">
      <c r="B387" t="s">
        <v>94</v>
      </c>
      <c r="C387" t="s">
        <v>110</v>
      </c>
      <c r="D387" t="s">
        <v>72</v>
      </c>
      <c r="E387" t="s">
        <v>81</v>
      </c>
      <c r="F387" t="s">
        <v>69</v>
      </c>
      <c r="G387" t="s">
        <v>512</v>
      </c>
      <c r="H387" s="7"/>
      <c r="I387" s="7"/>
      <c r="J387" s="7"/>
      <c r="K387" s="7"/>
      <c r="L387" s="7">
        <v>855.12</v>
      </c>
      <c r="M387" s="7"/>
      <c r="N387" s="7">
        <v>855.12</v>
      </c>
    </row>
    <row r="388" spans="2:14" x14ac:dyDescent="0.25">
      <c r="B388" t="s">
        <v>94</v>
      </c>
      <c r="C388" t="s">
        <v>110</v>
      </c>
      <c r="D388" t="s">
        <v>72</v>
      </c>
      <c r="E388" t="s">
        <v>87</v>
      </c>
      <c r="F388" t="s">
        <v>66</v>
      </c>
      <c r="G388" t="s">
        <v>540</v>
      </c>
      <c r="H388" s="7"/>
      <c r="I388" s="7"/>
      <c r="J388" s="7"/>
      <c r="K388" s="7"/>
      <c r="L388" s="7">
        <v>487.63</v>
      </c>
      <c r="M388" s="7"/>
      <c r="N388" s="7">
        <v>487.63</v>
      </c>
    </row>
    <row r="389" spans="2:14" x14ac:dyDescent="0.25">
      <c r="B389" t="s">
        <v>94</v>
      </c>
      <c r="C389" t="s">
        <v>110</v>
      </c>
      <c r="D389" t="s">
        <v>72</v>
      </c>
      <c r="E389" t="s">
        <v>87</v>
      </c>
      <c r="F389" t="s">
        <v>69</v>
      </c>
      <c r="G389" t="s">
        <v>249</v>
      </c>
      <c r="H389" s="7"/>
      <c r="I389" s="7"/>
      <c r="J389" s="7">
        <v>443.05</v>
      </c>
      <c r="K389" s="7"/>
      <c r="L389" s="7"/>
      <c r="M389" s="7"/>
      <c r="N389" s="7">
        <v>443.05</v>
      </c>
    </row>
    <row r="390" spans="2:14" x14ac:dyDescent="0.25">
      <c r="B390" t="s">
        <v>94</v>
      </c>
      <c r="C390" t="s">
        <v>110</v>
      </c>
      <c r="D390" t="s">
        <v>72</v>
      </c>
      <c r="E390" t="s">
        <v>54</v>
      </c>
      <c r="F390" t="s">
        <v>49</v>
      </c>
      <c r="G390" t="s">
        <v>279</v>
      </c>
      <c r="H390" s="7"/>
      <c r="I390" s="7"/>
      <c r="J390" s="7">
        <v>285.19</v>
      </c>
      <c r="K390" s="7"/>
      <c r="L390" s="7"/>
      <c r="M390" s="7"/>
      <c r="N390" s="7">
        <v>285.19</v>
      </c>
    </row>
    <row r="391" spans="2:14" x14ac:dyDescent="0.25">
      <c r="B391" t="s">
        <v>94</v>
      </c>
      <c r="C391" t="s">
        <v>110</v>
      </c>
      <c r="D391" t="s">
        <v>72</v>
      </c>
      <c r="E391" t="s">
        <v>54</v>
      </c>
      <c r="F391" t="s">
        <v>49</v>
      </c>
      <c r="G391" t="s">
        <v>368</v>
      </c>
      <c r="H391" s="7"/>
      <c r="I391" s="7"/>
      <c r="J391" s="7"/>
      <c r="K391" s="7">
        <v>1492.92</v>
      </c>
      <c r="L391" s="7"/>
      <c r="M391" s="7"/>
      <c r="N391" s="7">
        <v>1492.92</v>
      </c>
    </row>
    <row r="392" spans="2:14" x14ac:dyDescent="0.25">
      <c r="B392" t="s">
        <v>94</v>
      </c>
      <c r="C392" t="s">
        <v>110</v>
      </c>
      <c r="D392" t="s">
        <v>65</v>
      </c>
      <c r="E392" t="s">
        <v>81</v>
      </c>
      <c r="F392" t="s">
        <v>66</v>
      </c>
      <c r="G392" t="s">
        <v>552</v>
      </c>
      <c r="H392" s="7"/>
      <c r="I392" s="7"/>
      <c r="J392" s="7"/>
      <c r="K392" s="7"/>
      <c r="L392" s="7"/>
      <c r="M392" s="7">
        <v>2658.82</v>
      </c>
      <c r="N392" s="7">
        <v>2658.82</v>
      </c>
    </row>
    <row r="393" spans="2:14" x14ac:dyDescent="0.25">
      <c r="B393" t="s">
        <v>94</v>
      </c>
      <c r="C393" t="s">
        <v>110</v>
      </c>
      <c r="D393" t="s">
        <v>65</v>
      </c>
      <c r="E393" t="s">
        <v>81</v>
      </c>
      <c r="F393" t="s">
        <v>55</v>
      </c>
      <c r="G393" t="s">
        <v>309</v>
      </c>
      <c r="H393" s="7"/>
      <c r="I393" s="7"/>
      <c r="J393" s="7">
        <v>2960.82</v>
      </c>
      <c r="K393" s="7"/>
      <c r="L393" s="7"/>
      <c r="M393" s="7"/>
      <c r="N393" s="7">
        <v>2960.82</v>
      </c>
    </row>
    <row r="394" spans="2:14" x14ac:dyDescent="0.25">
      <c r="B394" t="s">
        <v>94</v>
      </c>
      <c r="C394" t="s">
        <v>110</v>
      </c>
      <c r="D394" t="s">
        <v>65</v>
      </c>
      <c r="E394" t="s">
        <v>48</v>
      </c>
      <c r="F394" t="s">
        <v>69</v>
      </c>
      <c r="G394" t="s">
        <v>527</v>
      </c>
      <c r="H394" s="7"/>
      <c r="I394" s="7"/>
      <c r="J394" s="7"/>
      <c r="K394" s="7"/>
      <c r="L394" s="7">
        <v>1103.3</v>
      </c>
      <c r="M394" s="7"/>
      <c r="N394" s="7">
        <v>1103.3</v>
      </c>
    </row>
    <row r="395" spans="2:14" x14ac:dyDescent="0.25">
      <c r="B395" t="s">
        <v>94</v>
      </c>
      <c r="C395" t="s">
        <v>110</v>
      </c>
      <c r="D395" t="s">
        <v>65</v>
      </c>
      <c r="E395" t="s">
        <v>54</v>
      </c>
      <c r="F395" t="s">
        <v>55</v>
      </c>
      <c r="G395" t="s">
        <v>218</v>
      </c>
      <c r="H395" s="7"/>
      <c r="I395" s="7">
        <v>4639.1000000000004</v>
      </c>
      <c r="J395" s="7"/>
      <c r="K395" s="7"/>
      <c r="L395" s="7"/>
      <c r="M395" s="7"/>
      <c r="N395" s="7">
        <v>4639.1000000000004</v>
      </c>
    </row>
    <row r="396" spans="2:14" x14ac:dyDescent="0.25">
      <c r="B396" t="s">
        <v>94</v>
      </c>
      <c r="C396" t="s">
        <v>110</v>
      </c>
      <c r="D396" t="s">
        <v>47</v>
      </c>
      <c r="E396" t="s">
        <v>48</v>
      </c>
      <c r="F396" t="s">
        <v>75</v>
      </c>
      <c r="G396" t="s">
        <v>109</v>
      </c>
      <c r="H396" s="7">
        <v>1926.6</v>
      </c>
      <c r="I396" s="7"/>
      <c r="J396" s="7"/>
      <c r="K396" s="7"/>
      <c r="L396" s="7"/>
      <c r="M396" s="7"/>
      <c r="N396" s="7">
        <v>1926.6</v>
      </c>
    </row>
    <row r="397" spans="2:14" x14ac:dyDescent="0.25">
      <c r="B397" t="s">
        <v>94</v>
      </c>
      <c r="C397" t="s">
        <v>110</v>
      </c>
      <c r="D397" t="s">
        <v>47</v>
      </c>
      <c r="E397" t="s">
        <v>48</v>
      </c>
      <c r="F397" t="s">
        <v>75</v>
      </c>
      <c r="G397" t="s">
        <v>494</v>
      </c>
      <c r="H397" s="7"/>
      <c r="I397" s="7"/>
      <c r="J397" s="7"/>
      <c r="K397" s="7"/>
      <c r="L397" s="7">
        <v>1691.53</v>
      </c>
      <c r="M397" s="7"/>
      <c r="N397" s="7">
        <v>1691.53</v>
      </c>
    </row>
    <row r="398" spans="2:14" x14ac:dyDescent="0.25">
      <c r="B398" t="s">
        <v>94</v>
      </c>
      <c r="C398" t="s">
        <v>110</v>
      </c>
      <c r="D398" t="s">
        <v>47</v>
      </c>
      <c r="E398" t="s">
        <v>87</v>
      </c>
      <c r="F398" t="s">
        <v>75</v>
      </c>
      <c r="G398" t="s">
        <v>472</v>
      </c>
      <c r="H398" s="7"/>
      <c r="I398" s="7"/>
      <c r="J398" s="7"/>
      <c r="K398" s="7">
        <v>1577.68</v>
      </c>
      <c r="L398" s="7"/>
      <c r="M398" s="7"/>
      <c r="N398" s="7">
        <v>1577.68</v>
      </c>
    </row>
    <row r="399" spans="2:14" x14ac:dyDescent="0.25">
      <c r="B399" t="s">
        <v>45</v>
      </c>
      <c r="C399" t="s">
        <v>137</v>
      </c>
      <c r="D399" t="s">
        <v>58</v>
      </c>
      <c r="E399" t="s">
        <v>87</v>
      </c>
      <c r="F399" t="s">
        <v>66</v>
      </c>
      <c r="G399" t="s">
        <v>555</v>
      </c>
      <c r="H399" s="7"/>
      <c r="I399" s="7"/>
      <c r="J399" s="7"/>
      <c r="K399" s="7"/>
      <c r="L399" s="7"/>
      <c r="M399" s="7">
        <v>278.8</v>
      </c>
      <c r="N399" s="7">
        <v>278.8</v>
      </c>
    </row>
    <row r="400" spans="2:14" x14ac:dyDescent="0.25">
      <c r="B400" t="s">
        <v>45</v>
      </c>
      <c r="C400" t="s">
        <v>137</v>
      </c>
      <c r="D400" t="s">
        <v>58</v>
      </c>
      <c r="E400" t="s">
        <v>87</v>
      </c>
      <c r="F400" t="s">
        <v>55</v>
      </c>
      <c r="G400" t="s">
        <v>476</v>
      </c>
      <c r="H400" s="7"/>
      <c r="I400" s="7"/>
      <c r="J400" s="7"/>
      <c r="K400" s="7">
        <v>79.17</v>
      </c>
      <c r="L400" s="7"/>
      <c r="M400" s="7"/>
      <c r="N400" s="7">
        <v>79.17</v>
      </c>
    </row>
    <row r="401" spans="2:14" x14ac:dyDescent="0.25">
      <c r="B401" t="s">
        <v>45</v>
      </c>
      <c r="C401" t="s">
        <v>137</v>
      </c>
      <c r="D401" t="s">
        <v>58</v>
      </c>
      <c r="E401" t="s">
        <v>54</v>
      </c>
      <c r="F401" t="s">
        <v>69</v>
      </c>
      <c r="G401" t="s">
        <v>283</v>
      </c>
      <c r="H401" s="7"/>
      <c r="I401" s="7"/>
      <c r="J401" s="7">
        <v>171.12</v>
      </c>
      <c r="K401" s="7"/>
      <c r="L401" s="7"/>
      <c r="M401" s="7"/>
      <c r="N401" s="7">
        <v>171.12</v>
      </c>
    </row>
    <row r="402" spans="2:14" x14ac:dyDescent="0.25">
      <c r="B402" t="s">
        <v>45</v>
      </c>
      <c r="C402" t="s">
        <v>137</v>
      </c>
      <c r="D402" t="s">
        <v>39</v>
      </c>
      <c r="E402" t="s">
        <v>81</v>
      </c>
      <c r="F402" t="s">
        <v>55</v>
      </c>
      <c r="G402" t="s">
        <v>399</v>
      </c>
      <c r="H402" s="7"/>
      <c r="I402" s="7"/>
      <c r="J402" s="7"/>
      <c r="K402" s="7">
        <v>219.65</v>
      </c>
      <c r="L402" s="7"/>
      <c r="M402" s="7"/>
      <c r="N402" s="7">
        <v>219.65</v>
      </c>
    </row>
    <row r="403" spans="2:14" x14ac:dyDescent="0.25">
      <c r="B403" t="s">
        <v>45</v>
      </c>
      <c r="C403" t="s">
        <v>137</v>
      </c>
      <c r="D403" t="s">
        <v>39</v>
      </c>
      <c r="E403" t="s">
        <v>48</v>
      </c>
      <c r="F403" t="s">
        <v>66</v>
      </c>
      <c r="G403" t="s">
        <v>530</v>
      </c>
      <c r="H403" s="7"/>
      <c r="I403" s="7"/>
      <c r="J403" s="7"/>
      <c r="K403" s="7"/>
      <c r="L403" s="7">
        <v>19</v>
      </c>
      <c r="M403" s="7"/>
      <c r="N403" s="7">
        <v>19</v>
      </c>
    </row>
    <row r="404" spans="2:14" x14ac:dyDescent="0.25">
      <c r="B404" t="s">
        <v>45</v>
      </c>
      <c r="C404" t="s">
        <v>137</v>
      </c>
      <c r="D404" t="s">
        <v>39</v>
      </c>
      <c r="E404" t="s">
        <v>87</v>
      </c>
      <c r="F404" t="s">
        <v>49</v>
      </c>
      <c r="G404" t="s">
        <v>343</v>
      </c>
      <c r="H404" s="7"/>
      <c r="I404" s="7"/>
      <c r="J404" s="7">
        <v>252.1</v>
      </c>
      <c r="K404" s="7"/>
      <c r="L404" s="7"/>
      <c r="M404" s="7"/>
      <c r="N404" s="7">
        <v>252.1</v>
      </c>
    </row>
    <row r="405" spans="2:14" x14ac:dyDescent="0.25">
      <c r="B405" t="s">
        <v>45</v>
      </c>
      <c r="C405" t="s">
        <v>137</v>
      </c>
      <c r="D405" t="s">
        <v>39</v>
      </c>
      <c r="E405" t="s">
        <v>54</v>
      </c>
      <c r="F405" t="s">
        <v>66</v>
      </c>
      <c r="G405" t="s">
        <v>497</v>
      </c>
      <c r="H405" s="7"/>
      <c r="I405" s="7"/>
      <c r="J405" s="7"/>
      <c r="K405" s="7"/>
      <c r="L405" s="7">
        <v>335.2</v>
      </c>
      <c r="M405" s="7"/>
      <c r="N405" s="7">
        <v>335.2</v>
      </c>
    </row>
    <row r="406" spans="2:14" x14ac:dyDescent="0.25">
      <c r="B406" t="s">
        <v>45</v>
      </c>
      <c r="C406" t="s">
        <v>137</v>
      </c>
      <c r="D406" t="s">
        <v>39</v>
      </c>
      <c r="E406" t="s">
        <v>54</v>
      </c>
      <c r="F406" t="s">
        <v>55</v>
      </c>
      <c r="G406" t="s">
        <v>543</v>
      </c>
      <c r="H406" s="7"/>
      <c r="I406" s="7"/>
      <c r="J406" s="7"/>
      <c r="K406" s="7"/>
      <c r="L406" s="7">
        <v>45.01</v>
      </c>
      <c r="M406" s="7"/>
      <c r="N406" s="7">
        <v>45.01</v>
      </c>
    </row>
    <row r="407" spans="2:14" x14ac:dyDescent="0.25">
      <c r="B407" t="s">
        <v>45</v>
      </c>
      <c r="C407" t="s">
        <v>137</v>
      </c>
      <c r="D407" t="s">
        <v>39</v>
      </c>
      <c r="E407" t="s">
        <v>54</v>
      </c>
      <c r="F407" t="s">
        <v>49</v>
      </c>
      <c r="G407" t="s">
        <v>372</v>
      </c>
      <c r="H407" s="7"/>
      <c r="I407" s="7"/>
      <c r="J407" s="7"/>
      <c r="K407" s="7">
        <v>654.61</v>
      </c>
      <c r="L407" s="7"/>
      <c r="M407" s="7"/>
      <c r="N407" s="7">
        <v>654.61</v>
      </c>
    </row>
    <row r="408" spans="2:14" x14ac:dyDescent="0.25">
      <c r="B408" t="s">
        <v>45</v>
      </c>
      <c r="C408" t="s">
        <v>137</v>
      </c>
      <c r="D408" t="s">
        <v>72</v>
      </c>
      <c r="E408" t="s">
        <v>81</v>
      </c>
      <c r="F408" t="s">
        <v>49</v>
      </c>
      <c r="G408" t="s">
        <v>562</v>
      </c>
      <c r="H408" s="7"/>
      <c r="I408" s="7"/>
      <c r="J408" s="7"/>
      <c r="K408" s="7"/>
      <c r="L408" s="7"/>
      <c r="M408" s="7">
        <v>14.58</v>
      </c>
      <c r="N408" s="7">
        <v>14.58</v>
      </c>
    </row>
    <row r="409" spans="2:14" x14ac:dyDescent="0.25">
      <c r="B409" t="s">
        <v>45</v>
      </c>
      <c r="C409" t="s">
        <v>137</v>
      </c>
      <c r="D409" t="s">
        <v>72</v>
      </c>
      <c r="E409" t="s">
        <v>48</v>
      </c>
      <c r="F409" t="s">
        <v>49</v>
      </c>
      <c r="G409" t="s">
        <v>573</v>
      </c>
      <c r="H409" s="7"/>
      <c r="I409" s="7"/>
      <c r="J409" s="7"/>
      <c r="K409" s="7"/>
      <c r="L409" s="7"/>
      <c r="M409" s="7">
        <v>39.14</v>
      </c>
      <c r="N409" s="7">
        <v>39.14</v>
      </c>
    </row>
    <row r="410" spans="2:14" x14ac:dyDescent="0.25">
      <c r="B410" t="s">
        <v>45</v>
      </c>
      <c r="C410" t="s">
        <v>137</v>
      </c>
      <c r="D410" t="s">
        <v>65</v>
      </c>
      <c r="E410" t="s">
        <v>81</v>
      </c>
      <c r="F410" t="s">
        <v>55</v>
      </c>
      <c r="G410" t="s">
        <v>253</v>
      </c>
      <c r="H410" s="7"/>
      <c r="I410" s="7"/>
      <c r="J410" s="7">
        <v>433.2</v>
      </c>
      <c r="K410" s="7"/>
      <c r="L410" s="7"/>
      <c r="M410" s="7"/>
      <c r="N410" s="7">
        <v>433.2</v>
      </c>
    </row>
    <row r="411" spans="2:14" x14ac:dyDescent="0.25">
      <c r="B411" t="s">
        <v>45</v>
      </c>
      <c r="C411" t="s">
        <v>137</v>
      </c>
      <c r="D411" t="s">
        <v>65</v>
      </c>
      <c r="E411" t="s">
        <v>81</v>
      </c>
      <c r="F411" t="s">
        <v>49</v>
      </c>
      <c r="G411" t="s">
        <v>165</v>
      </c>
      <c r="H411" s="7"/>
      <c r="I411" s="7">
        <v>194.32</v>
      </c>
      <c r="J411" s="7"/>
      <c r="K411" s="7"/>
      <c r="L411" s="7"/>
      <c r="M411" s="7"/>
      <c r="N411" s="7">
        <v>194.32</v>
      </c>
    </row>
    <row r="412" spans="2:14" x14ac:dyDescent="0.25">
      <c r="B412" t="s">
        <v>45</v>
      </c>
      <c r="C412" t="s">
        <v>137</v>
      </c>
      <c r="D412" t="s">
        <v>65</v>
      </c>
      <c r="E412" t="s">
        <v>59</v>
      </c>
      <c r="F412" t="s">
        <v>69</v>
      </c>
      <c r="G412" t="s">
        <v>192</v>
      </c>
      <c r="H412" s="7"/>
      <c r="I412" s="7">
        <v>364.62</v>
      </c>
      <c r="J412" s="7"/>
      <c r="K412" s="7"/>
      <c r="L412" s="7"/>
      <c r="M412" s="7"/>
      <c r="N412" s="7">
        <v>364.62</v>
      </c>
    </row>
    <row r="413" spans="2:14" x14ac:dyDescent="0.25">
      <c r="B413" t="s">
        <v>45</v>
      </c>
      <c r="C413" t="s">
        <v>137</v>
      </c>
      <c r="D413" t="s">
        <v>65</v>
      </c>
      <c r="E413" t="s">
        <v>54</v>
      </c>
      <c r="F413" t="s">
        <v>66</v>
      </c>
      <c r="G413" t="s">
        <v>136</v>
      </c>
      <c r="H413" s="7"/>
      <c r="I413" s="7">
        <v>620.4</v>
      </c>
      <c r="J413" s="7"/>
      <c r="K413" s="7"/>
      <c r="L413" s="7"/>
      <c r="M413" s="7"/>
      <c r="N413" s="7">
        <v>620.4</v>
      </c>
    </row>
    <row r="414" spans="2:14" x14ac:dyDescent="0.25">
      <c r="B414" t="s">
        <v>45</v>
      </c>
      <c r="C414" t="s">
        <v>137</v>
      </c>
      <c r="D414" t="s">
        <v>65</v>
      </c>
      <c r="E414" t="s">
        <v>54</v>
      </c>
      <c r="F414" t="s">
        <v>66</v>
      </c>
      <c r="G414" t="s">
        <v>313</v>
      </c>
      <c r="H414" s="7"/>
      <c r="I414" s="7"/>
      <c r="J414" s="7">
        <v>1381.34</v>
      </c>
      <c r="K414" s="7"/>
      <c r="L414" s="7"/>
      <c r="M414" s="7"/>
      <c r="N414" s="7">
        <v>1381.34</v>
      </c>
    </row>
    <row r="415" spans="2:14" x14ac:dyDescent="0.25">
      <c r="B415" t="s">
        <v>45</v>
      </c>
      <c r="C415" t="s">
        <v>137</v>
      </c>
      <c r="D415" t="s">
        <v>65</v>
      </c>
      <c r="E415" t="s">
        <v>54</v>
      </c>
      <c r="F415" t="s">
        <v>49</v>
      </c>
      <c r="G415" t="s">
        <v>568</v>
      </c>
      <c r="H415" s="7"/>
      <c r="I415" s="7"/>
      <c r="J415" s="7"/>
      <c r="K415" s="7"/>
      <c r="L415" s="7"/>
      <c r="M415" s="7">
        <v>344.76</v>
      </c>
      <c r="N415" s="7">
        <v>344.76</v>
      </c>
    </row>
    <row r="416" spans="2:14" x14ac:dyDescent="0.25">
      <c r="B416" t="s">
        <v>45</v>
      </c>
      <c r="C416" t="s">
        <v>137</v>
      </c>
      <c r="D416" t="s">
        <v>47</v>
      </c>
      <c r="E416" t="s">
        <v>48</v>
      </c>
      <c r="F416" t="s">
        <v>66</v>
      </c>
      <c r="G416" t="s">
        <v>426</v>
      </c>
      <c r="H416" s="7"/>
      <c r="I416" s="7"/>
      <c r="J416" s="7"/>
      <c r="K416" s="7">
        <v>6.38</v>
      </c>
      <c r="L416" s="7"/>
      <c r="M416" s="7"/>
      <c r="N416" s="7">
        <v>6.38</v>
      </c>
    </row>
    <row r="417" spans="2:14" x14ac:dyDescent="0.25">
      <c r="B417" t="s">
        <v>45</v>
      </c>
      <c r="C417" t="s">
        <v>137</v>
      </c>
      <c r="D417" t="s">
        <v>47</v>
      </c>
      <c r="E417" t="s">
        <v>48</v>
      </c>
      <c r="F417" t="s">
        <v>75</v>
      </c>
      <c r="G417" t="s">
        <v>515</v>
      </c>
      <c r="H417" s="7"/>
      <c r="I417" s="7"/>
      <c r="J417" s="7"/>
      <c r="K417" s="7"/>
      <c r="L417" s="7">
        <v>111.6</v>
      </c>
      <c r="M417" s="7"/>
      <c r="N417" s="7">
        <v>111.6</v>
      </c>
    </row>
    <row r="418" spans="2:14" x14ac:dyDescent="0.25">
      <c r="B418" t="s">
        <v>45</v>
      </c>
      <c r="C418" t="s">
        <v>137</v>
      </c>
      <c r="D418" t="s">
        <v>47</v>
      </c>
      <c r="E418" t="s">
        <v>87</v>
      </c>
      <c r="F418" t="s">
        <v>69</v>
      </c>
      <c r="G418" t="s">
        <v>222</v>
      </c>
      <c r="H418" s="7"/>
      <c r="I418" s="7">
        <v>287.04000000000002</v>
      </c>
      <c r="J418" s="7"/>
      <c r="K418" s="7"/>
      <c r="L418" s="7"/>
      <c r="M418" s="7"/>
      <c r="N418" s="7">
        <v>287.04000000000002</v>
      </c>
    </row>
    <row r="419" spans="2:14" x14ac:dyDescent="0.25">
      <c r="B419" t="s">
        <v>45</v>
      </c>
      <c r="C419" t="s">
        <v>137</v>
      </c>
      <c r="D419" t="s">
        <v>47</v>
      </c>
      <c r="E419" t="s">
        <v>59</v>
      </c>
      <c r="F419" t="s">
        <v>75</v>
      </c>
      <c r="G419" t="s">
        <v>452</v>
      </c>
      <c r="H419" s="7"/>
      <c r="I419" s="7"/>
      <c r="J419" s="7"/>
      <c r="K419" s="7">
        <v>380.2</v>
      </c>
      <c r="L419" s="7"/>
      <c r="M419" s="7"/>
      <c r="N419" s="7">
        <v>380.2</v>
      </c>
    </row>
    <row r="420" spans="2:14" x14ac:dyDescent="0.25">
      <c r="B420" t="s">
        <v>45</v>
      </c>
      <c r="C420" t="s">
        <v>53</v>
      </c>
      <c r="D420" t="s">
        <v>58</v>
      </c>
      <c r="E420" t="s">
        <v>81</v>
      </c>
      <c r="F420" t="s">
        <v>55</v>
      </c>
      <c r="G420" t="s">
        <v>302</v>
      </c>
      <c r="H420" s="7"/>
      <c r="I420" s="7"/>
      <c r="J420" s="7">
        <v>403.04</v>
      </c>
      <c r="K420" s="7"/>
      <c r="L420" s="7"/>
      <c r="M420" s="7"/>
      <c r="N420" s="7">
        <v>403.04</v>
      </c>
    </row>
    <row r="421" spans="2:14" x14ac:dyDescent="0.25">
      <c r="B421" t="s">
        <v>45</v>
      </c>
      <c r="C421" t="s">
        <v>53</v>
      </c>
      <c r="D421" t="s">
        <v>58</v>
      </c>
      <c r="E421" t="s">
        <v>81</v>
      </c>
      <c r="F421" t="s">
        <v>75</v>
      </c>
      <c r="G421" t="s">
        <v>101</v>
      </c>
      <c r="H421" s="7">
        <v>226.95</v>
      </c>
      <c r="I421" s="7"/>
      <c r="J421" s="7"/>
      <c r="K421" s="7"/>
      <c r="L421" s="7"/>
      <c r="M421" s="7"/>
      <c r="N421" s="7">
        <v>226.95</v>
      </c>
    </row>
    <row r="422" spans="2:14" x14ac:dyDescent="0.25">
      <c r="B422" t="s">
        <v>45</v>
      </c>
      <c r="C422" t="s">
        <v>53</v>
      </c>
      <c r="D422" t="s">
        <v>58</v>
      </c>
      <c r="E422" t="s">
        <v>81</v>
      </c>
      <c r="F422" t="s">
        <v>49</v>
      </c>
      <c r="G422" t="s">
        <v>210</v>
      </c>
      <c r="H422" s="7"/>
      <c r="I422" s="7">
        <v>134.68</v>
      </c>
      <c r="J422" s="7"/>
      <c r="K422" s="7"/>
      <c r="L422" s="7"/>
      <c r="M422" s="7"/>
      <c r="N422" s="7">
        <v>134.68</v>
      </c>
    </row>
    <row r="423" spans="2:14" x14ac:dyDescent="0.25">
      <c r="B423" t="s">
        <v>45</v>
      </c>
      <c r="C423" t="s">
        <v>53</v>
      </c>
      <c r="D423" t="s">
        <v>58</v>
      </c>
      <c r="E423" t="s">
        <v>48</v>
      </c>
      <c r="F423" t="s">
        <v>66</v>
      </c>
      <c r="G423" t="s">
        <v>154</v>
      </c>
      <c r="H423" s="7"/>
      <c r="I423" s="7">
        <v>289.76</v>
      </c>
      <c r="J423" s="7"/>
      <c r="K423" s="7"/>
      <c r="L423" s="7"/>
      <c r="M423" s="7"/>
      <c r="N423" s="7">
        <v>289.76</v>
      </c>
    </row>
    <row r="424" spans="2:14" x14ac:dyDescent="0.25">
      <c r="B424" t="s">
        <v>45</v>
      </c>
      <c r="C424" t="s">
        <v>53</v>
      </c>
      <c r="D424" t="s">
        <v>58</v>
      </c>
      <c r="E424" t="s">
        <v>87</v>
      </c>
      <c r="F424" t="s">
        <v>75</v>
      </c>
      <c r="G424" t="s">
        <v>390</v>
      </c>
      <c r="H424" s="7"/>
      <c r="I424" s="7"/>
      <c r="J424" s="7"/>
      <c r="K424" s="7">
        <v>225.84</v>
      </c>
      <c r="L424" s="7"/>
      <c r="M424" s="7"/>
      <c r="N424" s="7">
        <v>225.84</v>
      </c>
    </row>
    <row r="425" spans="2:14" x14ac:dyDescent="0.25">
      <c r="B425" t="s">
        <v>45</v>
      </c>
      <c r="C425" t="s">
        <v>53</v>
      </c>
      <c r="D425" t="s">
        <v>58</v>
      </c>
      <c r="E425" t="s">
        <v>87</v>
      </c>
      <c r="F425" t="s">
        <v>75</v>
      </c>
      <c r="G425" t="s">
        <v>538</v>
      </c>
      <c r="H425" s="7"/>
      <c r="I425" s="7"/>
      <c r="J425" s="7"/>
      <c r="K425" s="7"/>
      <c r="L425" s="7">
        <v>138.6</v>
      </c>
      <c r="M425" s="7"/>
      <c r="N425" s="7">
        <v>138.6</v>
      </c>
    </row>
    <row r="426" spans="2:14" x14ac:dyDescent="0.25">
      <c r="B426" t="s">
        <v>45</v>
      </c>
      <c r="C426" t="s">
        <v>53</v>
      </c>
      <c r="D426" t="s">
        <v>39</v>
      </c>
      <c r="E426" t="s">
        <v>48</v>
      </c>
      <c r="F426" t="s">
        <v>49</v>
      </c>
      <c r="G426" t="s">
        <v>242</v>
      </c>
      <c r="H426" s="7"/>
      <c r="I426" s="7"/>
      <c r="J426" s="7">
        <v>860.7</v>
      </c>
      <c r="K426" s="7"/>
      <c r="L426" s="7"/>
      <c r="M426" s="7"/>
      <c r="N426" s="7">
        <v>860.7</v>
      </c>
    </row>
    <row r="427" spans="2:14" x14ac:dyDescent="0.25">
      <c r="B427" t="s">
        <v>45</v>
      </c>
      <c r="C427" t="s">
        <v>53</v>
      </c>
      <c r="D427" t="s">
        <v>39</v>
      </c>
      <c r="E427" t="s">
        <v>87</v>
      </c>
      <c r="F427" t="s">
        <v>55</v>
      </c>
      <c r="G427" t="s">
        <v>127</v>
      </c>
      <c r="H427" s="7"/>
      <c r="I427" s="7">
        <v>384.83</v>
      </c>
      <c r="J427" s="7"/>
      <c r="K427" s="7"/>
      <c r="L427" s="7"/>
      <c r="M427" s="7"/>
      <c r="N427" s="7">
        <v>384.83</v>
      </c>
    </row>
    <row r="428" spans="2:14" x14ac:dyDescent="0.25">
      <c r="B428" t="s">
        <v>45</v>
      </c>
      <c r="C428" t="s">
        <v>53</v>
      </c>
      <c r="D428" t="s">
        <v>39</v>
      </c>
      <c r="E428" t="s">
        <v>59</v>
      </c>
      <c r="F428" t="s">
        <v>66</v>
      </c>
      <c r="G428" t="s">
        <v>469</v>
      </c>
      <c r="H428" s="7"/>
      <c r="I428" s="7"/>
      <c r="J428" s="7"/>
      <c r="K428" s="7">
        <v>192.92</v>
      </c>
      <c r="L428" s="7"/>
      <c r="M428" s="7"/>
      <c r="N428" s="7">
        <v>192.92</v>
      </c>
    </row>
    <row r="429" spans="2:14" x14ac:dyDescent="0.25">
      <c r="B429" t="s">
        <v>45</v>
      </c>
      <c r="C429" t="s">
        <v>53</v>
      </c>
      <c r="D429" t="s">
        <v>39</v>
      </c>
      <c r="E429" t="s">
        <v>59</v>
      </c>
      <c r="F429" t="s">
        <v>75</v>
      </c>
      <c r="G429" t="s">
        <v>443</v>
      </c>
      <c r="H429" s="7"/>
      <c r="I429" s="7"/>
      <c r="J429" s="7"/>
      <c r="K429" s="7">
        <v>525</v>
      </c>
      <c r="L429" s="7"/>
      <c r="M429" s="7"/>
      <c r="N429" s="7">
        <v>525</v>
      </c>
    </row>
    <row r="430" spans="2:14" x14ac:dyDescent="0.25">
      <c r="B430" t="s">
        <v>45</v>
      </c>
      <c r="C430" t="s">
        <v>53</v>
      </c>
      <c r="D430" t="s">
        <v>72</v>
      </c>
      <c r="E430" t="s">
        <v>81</v>
      </c>
      <c r="F430" t="s">
        <v>49</v>
      </c>
      <c r="G430" t="s">
        <v>510</v>
      </c>
      <c r="H430" s="7"/>
      <c r="I430" s="7"/>
      <c r="J430" s="7"/>
      <c r="K430" s="7"/>
      <c r="L430" s="7">
        <v>54.36</v>
      </c>
      <c r="M430" s="7"/>
      <c r="N430" s="7">
        <v>54.36</v>
      </c>
    </row>
    <row r="431" spans="2:14" x14ac:dyDescent="0.25">
      <c r="B431" t="s">
        <v>45</v>
      </c>
      <c r="C431" t="s">
        <v>53</v>
      </c>
      <c r="D431" t="s">
        <v>72</v>
      </c>
      <c r="E431" t="s">
        <v>48</v>
      </c>
      <c r="F431" t="s">
        <v>69</v>
      </c>
      <c r="G431" t="s">
        <v>550</v>
      </c>
      <c r="H431" s="7"/>
      <c r="I431" s="7"/>
      <c r="J431" s="7"/>
      <c r="K431" s="7"/>
      <c r="L431" s="7"/>
      <c r="M431" s="7">
        <v>388.93</v>
      </c>
      <c r="N431" s="7">
        <v>388.93</v>
      </c>
    </row>
    <row r="432" spans="2:14" x14ac:dyDescent="0.25">
      <c r="B432" t="s">
        <v>45</v>
      </c>
      <c r="C432" t="s">
        <v>53</v>
      </c>
      <c r="D432" t="s">
        <v>72</v>
      </c>
      <c r="E432" t="s">
        <v>87</v>
      </c>
      <c r="F432" t="s">
        <v>49</v>
      </c>
      <c r="G432" t="s">
        <v>525</v>
      </c>
      <c r="H432" s="7"/>
      <c r="I432" s="7"/>
      <c r="J432" s="7"/>
      <c r="K432" s="7"/>
      <c r="L432" s="7">
        <v>858.76</v>
      </c>
      <c r="M432" s="7"/>
      <c r="N432" s="7">
        <v>858.76</v>
      </c>
    </row>
    <row r="433" spans="2:14" x14ac:dyDescent="0.25">
      <c r="B433" t="s">
        <v>45</v>
      </c>
      <c r="C433" t="s">
        <v>53</v>
      </c>
      <c r="D433" t="s">
        <v>72</v>
      </c>
      <c r="E433" t="s">
        <v>54</v>
      </c>
      <c r="F433" t="s">
        <v>69</v>
      </c>
      <c r="G433" t="s">
        <v>492</v>
      </c>
      <c r="H433" s="7"/>
      <c r="I433" s="7"/>
      <c r="J433" s="7"/>
      <c r="K433" s="7"/>
      <c r="L433" s="7">
        <v>1227.6500000000001</v>
      </c>
      <c r="M433" s="7"/>
      <c r="N433" s="7">
        <v>1227.6500000000001</v>
      </c>
    </row>
    <row r="434" spans="2:14" x14ac:dyDescent="0.25">
      <c r="B434" t="s">
        <v>45</v>
      </c>
      <c r="C434" t="s">
        <v>53</v>
      </c>
      <c r="D434" t="s">
        <v>65</v>
      </c>
      <c r="E434" t="s">
        <v>87</v>
      </c>
      <c r="F434" t="s">
        <v>75</v>
      </c>
      <c r="G434" t="s">
        <v>332</v>
      </c>
      <c r="H434" s="7"/>
      <c r="I434" s="7"/>
      <c r="J434" s="7">
        <v>522.62</v>
      </c>
      <c r="K434" s="7"/>
      <c r="L434" s="7"/>
      <c r="M434" s="7"/>
      <c r="N434" s="7">
        <v>522.62</v>
      </c>
    </row>
    <row r="435" spans="2:14" x14ac:dyDescent="0.25">
      <c r="B435" t="s">
        <v>45</v>
      </c>
      <c r="C435" t="s">
        <v>53</v>
      </c>
      <c r="D435" t="s">
        <v>47</v>
      </c>
      <c r="E435" t="s">
        <v>81</v>
      </c>
      <c r="F435" t="s">
        <v>75</v>
      </c>
      <c r="G435" t="s">
        <v>80</v>
      </c>
      <c r="H435" s="7">
        <v>149.24</v>
      </c>
      <c r="I435" s="7"/>
      <c r="J435" s="7"/>
      <c r="K435" s="7"/>
      <c r="L435" s="7"/>
      <c r="M435" s="7"/>
      <c r="N435" s="7">
        <v>149.24</v>
      </c>
    </row>
    <row r="436" spans="2:14" x14ac:dyDescent="0.25">
      <c r="B436" t="s">
        <v>45</v>
      </c>
      <c r="C436" t="s">
        <v>53</v>
      </c>
      <c r="D436" t="s">
        <v>47</v>
      </c>
      <c r="E436" t="s">
        <v>81</v>
      </c>
      <c r="F436" t="s">
        <v>49</v>
      </c>
      <c r="G436" t="s">
        <v>361</v>
      </c>
      <c r="H436" s="7"/>
      <c r="I436" s="7"/>
      <c r="J436" s="7">
        <v>67.41</v>
      </c>
      <c r="K436" s="7"/>
      <c r="L436" s="7"/>
      <c r="M436" s="7"/>
      <c r="N436" s="7">
        <v>67.41</v>
      </c>
    </row>
    <row r="437" spans="2:14" x14ac:dyDescent="0.25">
      <c r="B437" t="s">
        <v>45</v>
      </c>
      <c r="C437" t="s">
        <v>53</v>
      </c>
      <c r="D437" t="s">
        <v>47</v>
      </c>
      <c r="E437" t="s">
        <v>48</v>
      </c>
      <c r="F437" t="s">
        <v>66</v>
      </c>
      <c r="G437" t="s">
        <v>417</v>
      </c>
      <c r="H437" s="7"/>
      <c r="I437" s="7"/>
      <c r="J437" s="7"/>
      <c r="K437" s="7">
        <v>479.61</v>
      </c>
      <c r="L437" s="7"/>
      <c r="M437" s="7"/>
      <c r="N437" s="7">
        <v>479.61</v>
      </c>
    </row>
    <row r="438" spans="2:14" x14ac:dyDescent="0.25">
      <c r="B438" t="s">
        <v>45</v>
      </c>
      <c r="C438" t="s">
        <v>53</v>
      </c>
      <c r="D438" t="s">
        <v>47</v>
      </c>
      <c r="E438" t="s">
        <v>48</v>
      </c>
      <c r="F438" t="s">
        <v>55</v>
      </c>
      <c r="G438" t="s">
        <v>272</v>
      </c>
      <c r="H438" s="7"/>
      <c r="I438" s="7"/>
      <c r="J438" s="7">
        <v>98.84</v>
      </c>
      <c r="K438" s="7"/>
      <c r="L438" s="7"/>
      <c r="M438" s="7"/>
      <c r="N438" s="7">
        <v>98.84</v>
      </c>
    </row>
    <row r="439" spans="2:14" x14ac:dyDescent="0.25">
      <c r="B439" t="s">
        <v>45</v>
      </c>
      <c r="C439" t="s">
        <v>53</v>
      </c>
      <c r="D439" t="s">
        <v>47</v>
      </c>
      <c r="E439" t="s">
        <v>87</v>
      </c>
      <c r="F439" t="s">
        <v>49</v>
      </c>
      <c r="G439" t="s">
        <v>182</v>
      </c>
      <c r="H439" s="7"/>
      <c r="I439" s="7">
        <v>392.24</v>
      </c>
      <c r="J439" s="7"/>
      <c r="K439" s="7"/>
      <c r="L439" s="7"/>
      <c r="M439" s="7"/>
      <c r="N439" s="7">
        <v>392.24</v>
      </c>
    </row>
    <row r="440" spans="2:14" x14ac:dyDescent="0.25">
      <c r="B440" t="s">
        <v>45</v>
      </c>
      <c r="C440" t="s">
        <v>46</v>
      </c>
      <c r="D440" t="s">
        <v>58</v>
      </c>
      <c r="E440" t="s">
        <v>87</v>
      </c>
      <c r="F440" t="s">
        <v>75</v>
      </c>
      <c r="G440" t="s">
        <v>438</v>
      </c>
      <c r="H440" s="7"/>
      <c r="I440" s="7"/>
      <c r="J440" s="7"/>
      <c r="K440" s="7">
        <v>987.85</v>
      </c>
      <c r="L440" s="7"/>
      <c r="M440" s="7"/>
      <c r="N440" s="7">
        <v>987.85</v>
      </c>
    </row>
    <row r="441" spans="2:14" x14ac:dyDescent="0.25">
      <c r="B441" t="s">
        <v>45</v>
      </c>
      <c r="C441" t="s">
        <v>46</v>
      </c>
      <c r="D441" t="s">
        <v>58</v>
      </c>
      <c r="E441" t="s">
        <v>59</v>
      </c>
      <c r="F441" t="s">
        <v>55</v>
      </c>
      <c r="G441" t="s">
        <v>57</v>
      </c>
      <c r="H441" s="7">
        <v>1695.84</v>
      </c>
      <c r="I441" s="7"/>
      <c r="J441" s="7"/>
      <c r="K441" s="7"/>
      <c r="L441" s="7"/>
      <c r="M441" s="7"/>
      <c r="N441" s="7">
        <v>1695.84</v>
      </c>
    </row>
    <row r="442" spans="2:14" x14ac:dyDescent="0.25">
      <c r="B442" t="s">
        <v>45</v>
      </c>
      <c r="C442" t="s">
        <v>46</v>
      </c>
      <c r="D442" t="s">
        <v>58</v>
      </c>
      <c r="E442" t="s">
        <v>59</v>
      </c>
      <c r="F442" t="s">
        <v>55</v>
      </c>
      <c r="G442" t="s">
        <v>235</v>
      </c>
      <c r="H442" s="7"/>
      <c r="I442" s="7"/>
      <c r="J442" s="7">
        <v>450.4</v>
      </c>
      <c r="K442" s="7"/>
      <c r="L442" s="7"/>
      <c r="M442" s="7"/>
      <c r="N442" s="7">
        <v>450.4</v>
      </c>
    </row>
    <row r="443" spans="2:14" x14ac:dyDescent="0.25">
      <c r="B443" t="s">
        <v>45</v>
      </c>
      <c r="C443" t="s">
        <v>46</v>
      </c>
      <c r="D443" t="s">
        <v>58</v>
      </c>
      <c r="E443" t="s">
        <v>59</v>
      </c>
      <c r="F443" t="s">
        <v>69</v>
      </c>
      <c r="G443" t="s">
        <v>123</v>
      </c>
      <c r="H443" s="7"/>
      <c r="I443" s="7">
        <v>716.11</v>
      </c>
      <c r="J443" s="7"/>
      <c r="K443" s="7"/>
      <c r="L443" s="7"/>
      <c r="M443" s="7"/>
      <c r="N443" s="7">
        <v>716.11</v>
      </c>
    </row>
    <row r="444" spans="2:14" x14ac:dyDescent="0.25">
      <c r="B444" t="s">
        <v>45</v>
      </c>
      <c r="C444" t="s">
        <v>46</v>
      </c>
      <c r="D444" t="s">
        <v>58</v>
      </c>
      <c r="E444" t="s">
        <v>59</v>
      </c>
      <c r="F444" t="s">
        <v>69</v>
      </c>
      <c r="G444" t="s">
        <v>411</v>
      </c>
      <c r="H444" s="7"/>
      <c r="I444" s="7"/>
      <c r="J444" s="7"/>
      <c r="K444" s="7">
        <v>305.14</v>
      </c>
      <c r="L444" s="7"/>
      <c r="M444" s="7"/>
      <c r="N444" s="7">
        <v>305.14</v>
      </c>
    </row>
    <row r="445" spans="2:14" x14ac:dyDescent="0.25">
      <c r="B445" t="s">
        <v>45</v>
      </c>
      <c r="C445" t="s">
        <v>46</v>
      </c>
      <c r="D445" t="s">
        <v>39</v>
      </c>
      <c r="E445" t="s">
        <v>81</v>
      </c>
      <c r="F445" t="s">
        <v>66</v>
      </c>
      <c r="G445" t="s">
        <v>508</v>
      </c>
      <c r="H445" s="7"/>
      <c r="I445" s="7"/>
      <c r="J445" s="7"/>
      <c r="K445" s="7"/>
      <c r="L445" s="7">
        <v>968</v>
      </c>
      <c r="M445" s="7"/>
      <c r="N445" s="7">
        <v>968</v>
      </c>
    </row>
    <row r="446" spans="2:14" x14ac:dyDescent="0.25">
      <c r="B446" t="s">
        <v>45</v>
      </c>
      <c r="C446" t="s">
        <v>46</v>
      </c>
      <c r="D446" t="s">
        <v>39</v>
      </c>
      <c r="E446" t="s">
        <v>54</v>
      </c>
      <c r="F446" t="s">
        <v>66</v>
      </c>
      <c r="G446" t="s">
        <v>266</v>
      </c>
      <c r="H446" s="7"/>
      <c r="I446" s="7"/>
      <c r="J446" s="7">
        <v>609.12</v>
      </c>
      <c r="K446" s="7"/>
      <c r="L446" s="7"/>
      <c r="M446" s="7"/>
      <c r="N446" s="7">
        <v>609.12</v>
      </c>
    </row>
    <row r="447" spans="2:14" x14ac:dyDescent="0.25">
      <c r="B447" t="s">
        <v>45</v>
      </c>
      <c r="C447" t="s">
        <v>46</v>
      </c>
      <c r="D447" t="s">
        <v>72</v>
      </c>
      <c r="E447" t="s">
        <v>48</v>
      </c>
      <c r="F447" t="s">
        <v>66</v>
      </c>
      <c r="G447" t="s">
        <v>384</v>
      </c>
      <c r="H447" s="7"/>
      <c r="I447" s="7"/>
      <c r="J447" s="7"/>
      <c r="K447" s="7">
        <v>85.88</v>
      </c>
      <c r="L447" s="7"/>
      <c r="M447" s="7"/>
      <c r="N447" s="7">
        <v>85.88</v>
      </c>
    </row>
    <row r="448" spans="2:14" x14ac:dyDescent="0.25">
      <c r="B448" t="s">
        <v>45</v>
      </c>
      <c r="C448" t="s">
        <v>46</v>
      </c>
      <c r="D448" t="s">
        <v>72</v>
      </c>
      <c r="E448" t="s">
        <v>87</v>
      </c>
      <c r="F448" t="s">
        <v>55</v>
      </c>
      <c r="G448" t="s">
        <v>205</v>
      </c>
      <c r="H448" s="7"/>
      <c r="I448" s="7">
        <v>385.56</v>
      </c>
      <c r="J448" s="7"/>
      <c r="K448" s="7"/>
      <c r="L448" s="7"/>
      <c r="M448" s="7"/>
      <c r="N448" s="7">
        <v>385.56</v>
      </c>
    </row>
    <row r="449" spans="2:14" x14ac:dyDescent="0.25">
      <c r="B449" t="s">
        <v>45</v>
      </c>
      <c r="C449" t="s">
        <v>46</v>
      </c>
      <c r="D449" t="s">
        <v>72</v>
      </c>
      <c r="E449" t="s">
        <v>59</v>
      </c>
      <c r="F449" t="s">
        <v>66</v>
      </c>
      <c r="G449" t="s">
        <v>296</v>
      </c>
      <c r="H449" s="7"/>
      <c r="I449" s="7"/>
      <c r="J449" s="7">
        <v>15.96</v>
      </c>
      <c r="K449" s="7"/>
      <c r="L449" s="7"/>
      <c r="M449" s="7"/>
      <c r="N449" s="7">
        <v>15.96</v>
      </c>
    </row>
    <row r="450" spans="2:14" x14ac:dyDescent="0.25">
      <c r="B450" t="s">
        <v>45</v>
      </c>
      <c r="C450" t="s">
        <v>46</v>
      </c>
      <c r="D450" t="s">
        <v>72</v>
      </c>
      <c r="E450" t="s">
        <v>59</v>
      </c>
      <c r="F450" t="s">
        <v>69</v>
      </c>
      <c r="G450" t="s">
        <v>488</v>
      </c>
      <c r="H450" s="7"/>
      <c r="I450" s="7"/>
      <c r="J450" s="7"/>
      <c r="K450" s="7"/>
      <c r="L450" s="7">
        <v>135.84</v>
      </c>
      <c r="M450" s="7"/>
      <c r="N450" s="7">
        <v>135.84</v>
      </c>
    </row>
    <row r="451" spans="2:14" x14ac:dyDescent="0.25">
      <c r="B451" t="s">
        <v>45</v>
      </c>
      <c r="C451" t="s">
        <v>46</v>
      </c>
      <c r="D451" t="s">
        <v>72</v>
      </c>
      <c r="E451" t="s">
        <v>54</v>
      </c>
      <c r="F451" t="s">
        <v>55</v>
      </c>
      <c r="G451" t="s">
        <v>73</v>
      </c>
      <c r="H451" s="7">
        <v>373.45</v>
      </c>
      <c r="I451" s="7"/>
      <c r="J451" s="7"/>
      <c r="K451" s="7"/>
      <c r="L451" s="7"/>
      <c r="M451" s="7"/>
      <c r="N451" s="7">
        <v>373.45</v>
      </c>
    </row>
    <row r="452" spans="2:14" x14ac:dyDescent="0.25">
      <c r="B452" t="s">
        <v>45</v>
      </c>
      <c r="C452" t="s">
        <v>46</v>
      </c>
      <c r="D452" t="s">
        <v>72</v>
      </c>
      <c r="E452" t="s">
        <v>54</v>
      </c>
      <c r="F452" t="s">
        <v>55</v>
      </c>
      <c r="G452" t="s">
        <v>355</v>
      </c>
      <c r="H452" s="7"/>
      <c r="I452" s="7"/>
      <c r="J452" s="7">
        <v>380.6</v>
      </c>
      <c r="K452" s="7"/>
      <c r="L452" s="7"/>
      <c r="M452" s="7"/>
      <c r="N452" s="7">
        <v>380.6</v>
      </c>
    </row>
    <row r="453" spans="2:14" x14ac:dyDescent="0.25">
      <c r="B453" t="s">
        <v>45</v>
      </c>
      <c r="C453" t="s">
        <v>46</v>
      </c>
      <c r="D453" t="s">
        <v>65</v>
      </c>
      <c r="E453" t="s">
        <v>81</v>
      </c>
      <c r="F453" t="s">
        <v>75</v>
      </c>
      <c r="G453" t="s">
        <v>326</v>
      </c>
      <c r="H453" s="7"/>
      <c r="I453" s="7"/>
      <c r="J453" s="7">
        <v>209.27</v>
      </c>
      <c r="K453" s="7"/>
      <c r="L453" s="7"/>
      <c r="M453" s="7"/>
      <c r="N453" s="7">
        <v>209.27</v>
      </c>
    </row>
    <row r="454" spans="2:14" x14ac:dyDescent="0.25">
      <c r="B454" t="s">
        <v>45</v>
      </c>
      <c r="C454" t="s">
        <v>46</v>
      </c>
      <c r="D454" t="s">
        <v>65</v>
      </c>
      <c r="E454" t="s">
        <v>87</v>
      </c>
      <c r="F454" t="s">
        <v>69</v>
      </c>
      <c r="G454" t="s">
        <v>176</v>
      </c>
      <c r="H454" s="7"/>
      <c r="I454" s="7">
        <v>312.75</v>
      </c>
      <c r="J454" s="7"/>
      <c r="K454" s="7"/>
      <c r="L454" s="7"/>
      <c r="M454" s="7"/>
      <c r="N454" s="7">
        <v>312.75</v>
      </c>
    </row>
    <row r="455" spans="2:14" x14ac:dyDescent="0.25">
      <c r="B455" t="s">
        <v>45</v>
      </c>
      <c r="C455" t="s">
        <v>46</v>
      </c>
      <c r="D455" t="s">
        <v>65</v>
      </c>
      <c r="E455" t="s">
        <v>59</v>
      </c>
      <c r="F455" t="s">
        <v>55</v>
      </c>
      <c r="G455" t="s">
        <v>150</v>
      </c>
      <c r="H455" s="7"/>
      <c r="I455" s="7">
        <v>72.12</v>
      </c>
      <c r="J455" s="7"/>
      <c r="K455" s="7"/>
      <c r="L455" s="7"/>
      <c r="M455" s="7"/>
      <c r="N455" s="7">
        <v>72.12</v>
      </c>
    </row>
    <row r="456" spans="2:14" x14ac:dyDescent="0.25">
      <c r="B456" t="s">
        <v>45</v>
      </c>
      <c r="C456" t="s">
        <v>46</v>
      </c>
      <c r="D456" t="s">
        <v>65</v>
      </c>
      <c r="E456" t="s">
        <v>54</v>
      </c>
      <c r="F456" t="s">
        <v>75</v>
      </c>
      <c r="G456" t="s">
        <v>97</v>
      </c>
      <c r="H456" s="7">
        <v>418.5</v>
      </c>
      <c r="I456" s="7"/>
      <c r="J456" s="7"/>
      <c r="K456" s="7"/>
      <c r="L456" s="7"/>
      <c r="M456" s="7"/>
      <c r="N456" s="7">
        <v>418.5</v>
      </c>
    </row>
    <row r="457" spans="2:14" x14ac:dyDescent="0.25">
      <c r="B457" t="s">
        <v>45</v>
      </c>
      <c r="C457" t="s">
        <v>46</v>
      </c>
      <c r="D457" t="s">
        <v>47</v>
      </c>
      <c r="E457" t="s">
        <v>48</v>
      </c>
      <c r="F457" t="s">
        <v>49</v>
      </c>
      <c r="G457" t="s">
        <v>44</v>
      </c>
      <c r="H457" s="7">
        <v>149.5</v>
      </c>
      <c r="I457" s="7"/>
      <c r="J457" s="7"/>
      <c r="K457" s="7"/>
      <c r="L457" s="7"/>
      <c r="M457" s="7"/>
      <c r="N457" s="7">
        <v>149.5</v>
      </c>
    </row>
    <row r="458" spans="2:14" x14ac:dyDescent="0.25">
      <c r="B458" t="s">
        <v>45</v>
      </c>
      <c r="C458" t="s">
        <v>46</v>
      </c>
      <c r="D458" t="s">
        <v>47</v>
      </c>
      <c r="E458" t="s">
        <v>54</v>
      </c>
      <c r="F458" t="s">
        <v>69</v>
      </c>
      <c r="G458" t="s">
        <v>464</v>
      </c>
      <c r="H458" s="7"/>
      <c r="I458" s="7"/>
      <c r="J458" s="7"/>
      <c r="K458" s="7">
        <v>577.08000000000004</v>
      </c>
      <c r="L458" s="7"/>
      <c r="M458" s="7"/>
      <c r="N458" s="7">
        <v>577.08000000000004</v>
      </c>
    </row>
    <row r="459" spans="2:14" x14ac:dyDescent="0.25">
      <c r="B459" t="s">
        <v>45</v>
      </c>
      <c r="C459" t="s">
        <v>157</v>
      </c>
      <c r="D459" t="s">
        <v>39</v>
      </c>
      <c r="E459" t="s">
        <v>48</v>
      </c>
      <c r="F459" t="s">
        <v>75</v>
      </c>
      <c r="G459" t="s">
        <v>212</v>
      </c>
      <c r="H459" s="7"/>
      <c r="I459" s="7">
        <v>18.48</v>
      </c>
      <c r="J459" s="7"/>
      <c r="K459" s="7"/>
      <c r="L459" s="7"/>
      <c r="M459" s="7"/>
      <c r="N459" s="7">
        <v>18.48</v>
      </c>
    </row>
    <row r="460" spans="2:14" x14ac:dyDescent="0.25">
      <c r="B460" t="s">
        <v>45</v>
      </c>
      <c r="C460" t="s">
        <v>157</v>
      </c>
      <c r="D460" t="s">
        <v>39</v>
      </c>
      <c r="E460" t="s">
        <v>48</v>
      </c>
      <c r="F460" t="s">
        <v>69</v>
      </c>
      <c r="G460" t="s">
        <v>334</v>
      </c>
      <c r="H460" s="7"/>
      <c r="I460" s="7"/>
      <c r="J460" s="7">
        <v>833.14</v>
      </c>
      <c r="K460" s="7"/>
      <c r="L460" s="7"/>
      <c r="M460" s="7"/>
      <c r="N460" s="7">
        <v>833.14</v>
      </c>
    </row>
    <row r="461" spans="2:14" x14ac:dyDescent="0.25">
      <c r="B461" t="s">
        <v>45</v>
      </c>
      <c r="C461" t="s">
        <v>157</v>
      </c>
      <c r="D461" t="s">
        <v>39</v>
      </c>
      <c r="E461" t="s">
        <v>87</v>
      </c>
      <c r="F461" t="s">
        <v>66</v>
      </c>
      <c r="G461" t="s">
        <v>244</v>
      </c>
      <c r="H461" s="7"/>
      <c r="I461" s="7"/>
      <c r="J461" s="7">
        <v>1201.83</v>
      </c>
      <c r="K461" s="7"/>
      <c r="L461" s="7"/>
      <c r="M461" s="7"/>
      <c r="N461" s="7">
        <v>1201.83</v>
      </c>
    </row>
    <row r="462" spans="2:14" x14ac:dyDescent="0.25">
      <c r="B462" t="s">
        <v>45</v>
      </c>
      <c r="C462" t="s">
        <v>157</v>
      </c>
      <c r="D462" t="s">
        <v>39</v>
      </c>
      <c r="E462" t="s">
        <v>59</v>
      </c>
      <c r="F462" t="s">
        <v>66</v>
      </c>
      <c r="G462" t="s">
        <v>156</v>
      </c>
      <c r="H462" s="7"/>
      <c r="I462" s="7">
        <v>275.04000000000002</v>
      </c>
      <c r="J462" s="7"/>
      <c r="K462" s="7"/>
      <c r="L462" s="7"/>
      <c r="M462" s="7"/>
      <c r="N462" s="7">
        <v>275.04000000000002</v>
      </c>
    </row>
    <row r="463" spans="2:14" x14ac:dyDescent="0.25">
      <c r="B463" t="s">
        <v>45</v>
      </c>
      <c r="C463" t="s">
        <v>157</v>
      </c>
      <c r="D463" t="s">
        <v>72</v>
      </c>
      <c r="E463" t="s">
        <v>48</v>
      </c>
      <c r="F463" t="s">
        <v>66</v>
      </c>
      <c r="G463" t="s">
        <v>304</v>
      </c>
      <c r="H463" s="7"/>
      <c r="I463" s="7"/>
      <c r="J463" s="7">
        <v>79.2</v>
      </c>
      <c r="K463" s="7"/>
      <c r="L463" s="7"/>
      <c r="M463" s="7"/>
      <c r="N463" s="7">
        <v>79.2</v>
      </c>
    </row>
    <row r="464" spans="2:14" x14ac:dyDescent="0.25">
      <c r="B464" t="s">
        <v>45</v>
      </c>
      <c r="C464" t="s">
        <v>157</v>
      </c>
      <c r="D464" t="s">
        <v>72</v>
      </c>
      <c r="E464" t="s">
        <v>87</v>
      </c>
      <c r="F464" t="s">
        <v>75</v>
      </c>
      <c r="G464" t="s">
        <v>184</v>
      </c>
      <c r="H464" s="7"/>
      <c r="I464" s="7">
        <v>183.42</v>
      </c>
      <c r="J464" s="7"/>
      <c r="K464" s="7"/>
      <c r="L464" s="7"/>
      <c r="M464" s="7"/>
      <c r="N464" s="7">
        <v>183.42</v>
      </c>
    </row>
    <row r="465" spans="2:14" x14ac:dyDescent="0.25">
      <c r="B465" t="s">
        <v>45</v>
      </c>
      <c r="C465" t="s">
        <v>157</v>
      </c>
      <c r="D465" t="s">
        <v>65</v>
      </c>
      <c r="E465" t="s">
        <v>87</v>
      </c>
      <c r="F465" t="s">
        <v>75</v>
      </c>
      <c r="G465" t="s">
        <v>274</v>
      </c>
      <c r="H465" s="7"/>
      <c r="I465" s="7"/>
      <c r="J465" s="7">
        <v>635.20000000000005</v>
      </c>
      <c r="K465" s="7"/>
      <c r="L465" s="7"/>
      <c r="M465" s="7"/>
      <c r="N465" s="7">
        <v>635.20000000000005</v>
      </c>
    </row>
    <row r="466" spans="2:14" x14ac:dyDescent="0.25">
      <c r="B466" t="s">
        <v>45</v>
      </c>
      <c r="C466" t="s">
        <v>157</v>
      </c>
      <c r="D466" t="s">
        <v>65</v>
      </c>
      <c r="E466" t="s">
        <v>59</v>
      </c>
      <c r="F466" t="s">
        <v>49</v>
      </c>
      <c r="G466" t="s">
        <v>363</v>
      </c>
      <c r="H466" s="7"/>
      <c r="I466" s="7"/>
      <c r="J466" s="7">
        <v>941.5</v>
      </c>
      <c r="K466" s="7"/>
      <c r="L466" s="7"/>
      <c r="M466" s="7"/>
      <c r="N466" s="7">
        <v>941.5</v>
      </c>
    </row>
    <row r="467" spans="2:14" x14ac:dyDescent="0.25">
      <c r="B467" t="s">
        <v>45</v>
      </c>
      <c r="C467" t="s">
        <v>71</v>
      </c>
      <c r="D467" t="s">
        <v>58</v>
      </c>
      <c r="E467" t="s">
        <v>48</v>
      </c>
      <c r="F467" t="s">
        <v>75</v>
      </c>
      <c r="G467" t="s">
        <v>265</v>
      </c>
      <c r="H467" s="7"/>
      <c r="I467" s="7"/>
      <c r="J467" s="7">
        <v>176.32</v>
      </c>
      <c r="K467" s="7"/>
      <c r="L467" s="7"/>
      <c r="M467" s="7"/>
      <c r="N467" s="7">
        <v>176.32</v>
      </c>
    </row>
    <row r="468" spans="2:14" x14ac:dyDescent="0.25">
      <c r="B468" t="s">
        <v>45</v>
      </c>
      <c r="C468" t="s">
        <v>71</v>
      </c>
      <c r="D468" t="s">
        <v>58</v>
      </c>
      <c r="E468" t="s">
        <v>48</v>
      </c>
      <c r="F468" t="s">
        <v>69</v>
      </c>
      <c r="G468" t="s">
        <v>437</v>
      </c>
      <c r="H468" s="7"/>
      <c r="I468" s="7"/>
      <c r="J468" s="7"/>
      <c r="K468" s="7">
        <v>360.96</v>
      </c>
      <c r="L468" s="7"/>
      <c r="M468" s="7"/>
      <c r="N468" s="7">
        <v>360.96</v>
      </c>
    </row>
    <row r="469" spans="2:14" x14ac:dyDescent="0.25">
      <c r="B469" t="s">
        <v>45</v>
      </c>
      <c r="C469" t="s">
        <v>71</v>
      </c>
      <c r="D469" t="s">
        <v>58</v>
      </c>
      <c r="E469" t="s">
        <v>48</v>
      </c>
      <c r="F469" t="s">
        <v>49</v>
      </c>
      <c r="G469" t="s">
        <v>204</v>
      </c>
      <c r="H469" s="7"/>
      <c r="I469" s="7">
        <v>320.11</v>
      </c>
      <c r="J469" s="7"/>
      <c r="K469" s="7"/>
      <c r="L469" s="7"/>
      <c r="M469" s="7"/>
      <c r="N469" s="7">
        <v>320.11</v>
      </c>
    </row>
    <row r="470" spans="2:14" x14ac:dyDescent="0.25">
      <c r="B470" t="s">
        <v>45</v>
      </c>
      <c r="C470" t="s">
        <v>71</v>
      </c>
      <c r="D470" t="s">
        <v>58</v>
      </c>
      <c r="E470" t="s">
        <v>87</v>
      </c>
      <c r="F470" t="s">
        <v>49</v>
      </c>
      <c r="G470" t="s">
        <v>559</v>
      </c>
      <c r="H470" s="7"/>
      <c r="I470" s="7"/>
      <c r="J470" s="7"/>
      <c r="K470" s="7"/>
      <c r="L470" s="7"/>
      <c r="M470" s="7">
        <v>230.72</v>
      </c>
      <c r="N470" s="7">
        <v>230.72</v>
      </c>
    </row>
    <row r="471" spans="2:14" x14ac:dyDescent="0.25">
      <c r="B471" t="s">
        <v>45</v>
      </c>
      <c r="C471" t="s">
        <v>71</v>
      </c>
      <c r="D471" t="s">
        <v>58</v>
      </c>
      <c r="E471" t="s">
        <v>59</v>
      </c>
      <c r="F471" t="s">
        <v>69</v>
      </c>
      <c r="G471" t="s">
        <v>463</v>
      </c>
      <c r="H471" s="7"/>
      <c r="I471" s="7"/>
      <c r="J471" s="7"/>
      <c r="K471" s="7">
        <v>521.82000000000005</v>
      </c>
      <c r="L471" s="7"/>
      <c r="M471" s="7"/>
      <c r="N471" s="7">
        <v>521.82000000000005</v>
      </c>
    </row>
    <row r="472" spans="2:14" x14ac:dyDescent="0.25">
      <c r="B472" t="s">
        <v>45</v>
      </c>
      <c r="C472" t="s">
        <v>71</v>
      </c>
      <c r="D472" t="s">
        <v>58</v>
      </c>
      <c r="E472" t="s">
        <v>54</v>
      </c>
      <c r="F472" t="s">
        <v>75</v>
      </c>
      <c r="G472" t="s">
        <v>548</v>
      </c>
      <c r="H472" s="7"/>
      <c r="I472" s="7"/>
      <c r="J472" s="7"/>
      <c r="K472" s="7"/>
      <c r="L472" s="7">
        <v>69.95</v>
      </c>
      <c r="M472" s="7"/>
      <c r="N472" s="7">
        <v>69.95</v>
      </c>
    </row>
    <row r="473" spans="2:14" x14ac:dyDescent="0.25">
      <c r="B473" t="s">
        <v>45</v>
      </c>
      <c r="C473" t="s">
        <v>71</v>
      </c>
      <c r="D473" t="s">
        <v>39</v>
      </c>
      <c r="E473" t="s">
        <v>87</v>
      </c>
      <c r="F473" t="s">
        <v>66</v>
      </c>
      <c r="G473" t="s">
        <v>122</v>
      </c>
      <c r="H473" s="7"/>
      <c r="I473" s="7">
        <v>357</v>
      </c>
      <c r="J473" s="7"/>
      <c r="K473" s="7"/>
      <c r="L473" s="7"/>
      <c r="M473" s="7"/>
      <c r="N473" s="7">
        <v>357</v>
      </c>
    </row>
    <row r="474" spans="2:14" x14ac:dyDescent="0.25">
      <c r="B474" t="s">
        <v>45</v>
      </c>
      <c r="C474" t="s">
        <v>71</v>
      </c>
      <c r="D474" t="s">
        <v>39</v>
      </c>
      <c r="E474" t="s">
        <v>87</v>
      </c>
      <c r="F474" t="s">
        <v>69</v>
      </c>
      <c r="G474" t="s">
        <v>96</v>
      </c>
      <c r="H474" s="7">
        <v>78.84</v>
      </c>
      <c r="I474" s="7"/>
      <c r="J474" s="7"/>
      <c r="K474" s="7"/>
      <c r="L474" s="7"/>
      <c r="M474" s="7"/>
      <c r="N474" s="7">
        <v>78.84</v>
      </c>
    </row>
    <row r="475" spans="2:14" x14ac:dyDescent="0.25">
      <c r="B475" t="s">
        <v>45</v>
      </c>
      <c r="C475" t="s">
        <v>71</v>
      </c>
      <c r="D475" t="s">
        <v>39</v>
      </c>
      <c r="E475" t="s">
        <v>87</v>
      </c>
      <c r="F475" t="s">
        <v>69</v>
      </c>
      <c r="G475" t="s">
        <v>149</v>
      </c>
      <c r="H475" s="7"/>
      <c r="I475" s="7">
        <v>34.1</v>
      </c>
      <c r="J475" s="7"/>
      <c r="K475" s="7"/>
      <c r="L475" s="7"/>
      <c r="M475" s="7"/>
      <c r="N475" s="7">
        <v>34.1</v>
      </c>
    </row>
    <row r="476" spans="2:14" x14ac:dyDescent="0.25">
      <c r="B476" t="s">
        <v>45</v>
      </c>
      <c r="C476" t="s">
        <v>71</v>
      </c>
      <c r="D476" t="s">
        <v>39</v>
      </c>
      <c r="E476" t="s">
        <v>54</v>
      </c>
      <c r="F476" t="s">
        <v>55</v>
      </c>
      <c r="G476" t="s">
        <v>383</v>
      </c>
      <c r="H476" s="7"/>
      <c r="I476" s="7"/>
      <c r="J476" s="7"/>
      <c r="K476" s="7">
        <v>481.23</v>
      </c>
      <c r="L476" s="7"/>
      <c r="M476" s="7"/>
      <c r="N476" s="7">
        <v>481.23</v>
      </c>
    </row>
    <row r="477" spans="2:14" x14ac:dyDescent="0.25">
      <c r="B477" t="s">
        <v>45</v>
      </c>
      <c r="C477" t="s">
        <v>71</v>
      </c>
      <c r="D477" t="s">
        <v>72</v>
      </c>
      <c r="E477" t="s">
        <v>48</v>
      </c>
      <c r="F477" t="s">
        <v>66</v>
      </c>
      <c r="G477" t="s">
        <v>354</v>
      </c>
      <c r="H477" s="7"/>
      <c r="I477" s="7"/>
      <c r="J477" s="7">
        <v>1813.24</v>
      </c>
      <c r="K477" s="7"/>
      <c r="L477" s="7"/>
      <c r="M477" s="7"/>
      <c r="N477" s="7">
        <v>1813.24</v>
      </c>
    </row>
    <row r="478" spans="2:14" x14ac:dyDescent="0.25">
      <c r="B478" t="s">
        <v>45</v>
      </c>
      <c r="C478" t="s">
        <v>71</v>
      </c>
      <c r="D478" t="s">
        <v>72</v>
      </c>
      <c r="E478" t="s">
        <v>48</v>
      </c>
      <c r="F478" t="s">
        <v>66</v>
      </c>
      <c r="G478" t="s">
        <v>565</v>
      </c>
      <c r="H478" s="7"/>
      <c r="I478" s="7"/>
      <c r="J478" s="7"/>
      <c r="K478" s="7"/>
      <c r="L478" s="7"/>
      <c r="M478" s="7">
        <v>1585.29</v>
      </c>
      <c r="N478" s="7">
        <v>1585.29</v>
      </c>
    </row>
    <row r="479" spans="2:14" x14ac:dyDescent="0.25">
      <c r="B479" t="s">
        <v>45</v>
      </c>
      <c r="C479" t="s">
        <v>71</v>
      </c>
      <c r="D479" t="s">
        <v>72</v>
      </c>
      <c r="E479" t="s">
        <v>87</v>
      </c>
      <c r="F479" t="s">
        <v>55</v>
      </c>
      <c r="G479" t="s">
        <v>507</v>
      </c>
      <c r="H479" s="7"/>
      <c r="I479" s="7"/>
      <c r="J479" s="7"/>
      <c r="K479" s="7"/>
      <c r="L479" s="7">
        <v>21.07</v>
      </c>
      <c r="M479" s="7"/>
      <c r="N479" s="7">
        <v>21.07</v>
      </c>
    </row>
    <row r="480" spans="2:14" x14ac:dyDescent="0.25">
      <c r="B480" t="s">
        <v>45</v>
      </c>
      <c r="C480" t="s">
        <v>71</v>
      </c>
      <c r="D480" t="s">
        <v>72</v>
      </c>
      <c r="E480" t="s">
        <v>54</v>
      </c>
      <c r="F480" t="s">
        <v>66</v>
      </c>
      <c r="G480" t="s">
        <v>70</v>
      </c>
      <c r="H480" s="7">
        <v>317.24</v>
      </c>
      <c r="I480" s="7"/>
      <c r="J480" s="7"/>
      <c r="K480" s="7"/>
      <c r="L480" s="7"/>
      <c r="M480" s="7"/>
      <c r="N480" s="7">
        <v>317.24</v>
      </c>
    </row>
    <row r="481" spans="2:14" x14ac:dyDescent="0.25">
      <c r="B481" t="s">
        <v>45</v>
      </c>
      <c r="C481" t="s">
        <v>71</v>
      </c>
      <c r="D481" t="s">
        <v>72</v>
      </c>
      <c r="E481" t="s">
        <v>54</v>
      </c>
      <c r="F481" t="s">
        <v>75</v>
      </c>
      <c r="G481" t="s">
        <v>234</v>
      </c>
      <c r="H481" s="7"/>
      <c r="I481" s="7"/>
      <c r="J481" s="7">
        <v>427.72</v>
      </c>
      <c r="K481" s="7"/>
      <c r="L481" s="7"/>
      <c r="M481" s="7"/>
      <c r="N481" s="7">
        <v>427.72</v>
      </c>
    </row>
    <row r="482" spans="2:14" x14ac:dyDescent="0.25">
      <c r="B482" t="s">
        <v>45</v>
      </c>
      <c r="C482" t="s">
        <v>71</v>
      </c>
      <c r="D482" t="s">
        <v>72</v>
      </c>
      <c r="E482" t="s">
        <v>54</v>
      </c>
      <c r="F482" t="s">
        <v>75</v>
      </c>
      <c r="G482" t="s">
        <v>536</v>
      </c>
      <c r="H482" s="7"/>
      <c r="I482" s="7"/>
      <c r="J482" s="7"/>
      <c r="K482" s="7"/>
      <c r="L482" s="7">
        <v>450.92</v>
      </c>
      <c r="M482" s="7"/>
      <c r="N482" s="7">
        <v>450.92</v>
      </c>
    </row>
    <row r="483" spans="2:14" x14ac:dyDescent="0.25">
      <c r="B483" t="s">
        <v>45</v>
      </c>
      <c r="C483" t="s">
        <v>71</v>
      </c>
      <c r="D483" t="s">
        <v>65</v>
      </c>
      <c r="E483" t="s">
        <v>59</v>
      </c>
      <c r="F483" t="s">
        <v>75</v>
      </c>
      <c r="G483" t="s">
        <v>487</v>
      </c>
      <c r="H483" s="7"/>
      <c r="I483" s="7"/>
      <c r="J483" s="7"/>
      <c r="K483" s="7"/>
      <c r="L483" s="7">
        <v>21.54</v>
      </c>
      <c r="M483" s="7"/>
      <c r="N483" s="7">
        <v>21.54</v>
      </c>
    </row>
    <row r="484" spans="2:14" x14ac:dyDescent="0.25">
      <c r="B484" t="s">
        <v>45</v>
      </c>
      <c r="C484" t="s">
        <v>71</v>
      </c>
      <c r="D484" t="s">
        <v>65</v>
      </c>
      <c r="E484" t="s">
        <v>59</v>
      </c>
      <c r="F484" t="s">
        <v>49</v>
      </c>
      <c r="G484" t="s">
        <v>325</v>
      </c>
      <c r="H484" s="7"/>
      <c r="I484" s="7"/>
      <c r="J484" s="7">
        <v>84.3</v>
      </c>
      <c r="K484" s="7"/>
      <c r="L484" s="7"/>
      <c r="M484" s="7"/>
      <c r="N484" s="7">
        <v>84.3</v>
      </c>
    </row>
    <row r="485" spans="2:14" x14ac:dyDescent="0.25">
      <c r="B485" t="s">
        <v>45</v>
      </c>
      <c r="C485" t="s">
        <v>71</v>
      </c>
      <c r="D485" t="s">
        <v>65</v>
      </c>
      <c r="E485" t="s">
        <v>54</v>
      </c>
      <c r="F485" t="s">
        <v>66</v>
      </c>
      <c r="G485" t="s">
        <v>295</v>
      </c>
      <c r="H485" s="7"/>
      <c r="I485" s="7"/>
      <c r="J485" s="7">
        <v>905.88</v>
      </c>
      <c r="K485" s="7"/>
      <c r="L485" s="7"/>
      <c r="M485" s="7"/>
      <c r="N485" s="7">
        <v>905.88</v>
      </c>
    </row>
    <row r="486" spans="2:14" x14ac:dyDescent="0.25">
      <c r="B486" t="s">
        <v>45</v>
      </c>
      <c r="C486" t="s">
        <v>71</v>
      </c>
      <c r="D486" t="s">
        <v>65</v>
      </c>
      <c r="E486" t="s">
        <v>54</v>
      </c>
      <c r="F486" t="s">
        <v>69</v>
      </c>
      <c r="G486" t="s">
        <v>410</v>
      </c>
      <c r="H486" s="7"/>
      <c r="I486" s="7"/>
      <c r="J486" s="7"/>
      <c r="K486" s="7">
        <v>866.52</v>
      </c>
      <c r="L486" s="7"/>
      <c r="M486" s="7"/>
      <c r="N486" s="7">
        <v>866.52</v>
      </c>
    </row>
    <row r="487" spans="2:14" x14ac:dyDescent="0.25">
      <c r="B487" t="s">
        <v>45</v>
      </c>
      <c r="C487" t="s">
        <v>71</v>
      </c>
      <c r="D487" t="s">
        <v>47</v>
      </c>
      <c r="E487" t="s">
        <v>87</v>
      </c>
      <c r="F487" t="s">
        <v>49</v>
      </c>
      <c r="G487" t="s">
        <v>523</v>
      </c>
      <c r="H487" s="7"/>
      <c r="I487" s="7"/>
      <c r="J487" s="7"/>
      <c r="K487" s="7"/>
      <c r="L487" s="7">
        <v>635.96</v>
      </c>
      <c r="M487" s="7"/>
      <c r="N487" s="7">
        <v>635.96</v>
      </c>
    </row>
    <row r="488" spans="2:14" x14ac:dyDescent="0.25">
      <c r="B488" t="s">
        <v>45</v>
      </c>
      <c r="C488" t="s">
        <v>71</v>
      </c>
      <c r="D488" t="s">
        <v>47</v>
      </c>
      <c r="E488" t="s">
        <v>54</v>
      </c>
      <c r="F488" t="s">
        <v>55</v>
      </c>
      <c r="G488" t="s">
        <v>175</v>
      </c>
      <c r="H488" s="7"/>
      <c r="I488" s="7">
        <v>186.56</v>
      </c>
      <c r="J488" s="7"/>
      <c r="K488" s="7"/>
      <c r="L488" s="7"/>
      <c r="M488" s="7"/>
      <c r="N488" s="7">
        <v>186.56</v>
      </c>
    </row>
    <row r="489" spans="2:14" x14ac:dyDescent="0.25">
      <c r="G489" s="29" t="s">
        <v>577</v>
      </c>
      <c r="H489" s="36">
        <f t="shared" ref="H489:M489" si="0">SUM(H5:H488)</f>
        <v>53036.129999999983</v>
      </c>
      <c r="I489" s="36">
        <f t="shared" si="0"/>
        <v>134042.69999999998</v>
      </c>
      <c r="J489" s="36">
        <f t="shared" si="0"/>
        <v>181226.32999999996</v>
      </c>
      <c r="K489" s="36">
        <f t="shared" si="0"/>
        <v>141300.58000000005</v>
      </c>
      <c r="L489" s="36">
        <f t="shared" si="0"/>
        <v>90722.579999999987</v>
      </c>
      <c r="M489" s="36">
        <f t="shared" si="0"/>
        <v>24027.180000000004</v>
      </c>
      <c r="N489" s="36">
        <f>SUM(N5:N488)</f>
        <v>624355.49999999965</v>
      </c>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Copyright</vt:lpstr>
      <vt:lpstr>Start Here</vt:lpstr>
      <vt:lpstr>Campaign Data</vt:lpstr>
      <vt:lpstr>PivotTable</vt:lpstr>
      <vt:lpstr>Drill Down</vt:lpstr>
      <vt:lpstr>Grouping</vt:lpstr>
      <vt:lpstr>Slicers</vt:lpstr>
      <vt:lpstr>Messy Data</vt:lpstr>
      <vt:lpstr>Pivoted Data</vt:lpstr>
      <vt:lpstr>Pivoted Data PT</vt:lpstr>
      <vt:lpstr>More Resources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openpyxl</dc:creator>
  <cp:keywords/>
  <dc:description/>
  <cp:lastModifiedBy>Mynda Treacy</cp:lastModifiedBy>
  <cp:revision/>
  <dcterms:created xsi:type="dcterms:W3CDTF">2026-02-16T14:20:23Z</dcterms:created>
  <dcterms:modified xsi:type="dcterms:W3CDTF">2026-03-09T11:29:10Z</dcterms:modified>
  <cp:category/>
  <cp:contentStatus/>
</cp:coreProperties>
</file>