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slicers/slicer1.xml" ContentType="application/vnd.ms-excel.slicer+xml"/>
  <Override PartName="/xl/tables/table3.xml" ContentType="application/vnd.openxmlformats-officedocument.spreadsheetml.tab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365moth-my.sharepoint.com/personal/website_myonlinetraininghub_com/Documents/Blog Posts/Excel GROUPBY &amp; PIVOTBY/"/>
    </mc:Choice>
  </mc:AlternateContent>
  <xr:revisionPtr revIDLastSave="619" documentId="6_{11FC18E7-CBF6-4874-B4A3-D1F30EFFF686}" xr6:coauthVersionLast="47" xr6:coauthVersionMax="47" xr10:uidLastSave="{F169435D-AE52-409A-8643-BFF66AAF3872}"/>
  <bookViews>
    <workbookView xWindow="-120" yWindow="-120" windowWidth="29040" windowHeight="15720" xr2:uid="{6B7C0240-4229-4F74-8732-8C3E0BFF126B}"/>
  </bookViews>
  <sheets>
    <sheet name="Copyright" sheetId="5" r:id="rId1"/>
    <sheet name="GROUPBY" sheetId="1" r:id="rId2"/>
    <sheet name="PIVOTBY" sheetId="2" r:id="rId3"/>
    <sheet name="Slicers" sheetId="4" r:id="rId4"/>
    <sheet name="Data" sheetId="3" r:id="rId5"/>
    <sheet name="More Resources" sheetId="6" r:id="rId6"/>
  </sheets>
  <definedNames>
    <definedName name="Slicer_Country">#N/A</definedName>
    <definedName name="Slicer_Segment">#N/A</definedName>
  </definedNames>
  <calcPr calcId="191029"/>
  <pivotCaches>
    <pivotCache cacheId="0" r:id="rId7"/>
    <pivotCache cacheId="1" r:id="rId8"/>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4" l="1" a="1"/>
  <c r="B8" i="4" s="1"/>
  <c r="V5" i="1" a="1"/>
  <c r="V5" i="1" s="1"/>
  <c r="AA5" i="1" a="1"/>
  <c r="AA5" i="1" s="1"/>
  <c r="N5" i="1" a="1"/>
  <c r="N5" i="1" s="1"/>
  <c r="P4" i="2" a="1"/>
  <c r="P4" i="2" s="1"/>
  <c r="K5" i="1" a="1"/>
  <c r="K5" i="1" s="1"/>
  <c r="G2" i="3"/>
  <c r="G3" i="3"/>
  <c r="G4" i="3"/>
  <c r="G5" i="3"/>
  <c r="G6" i="3"/>
  <c r="G7" i="3"/>
  <c r="G8" i="3"/>
  <c r="G9" i="3"/>
  <c r="G10" i="3"/>
  <c r="G11" i="3"/>
  <c r="G12" i="3"/>
  <c r="G13" i="3"/>
  <c r="G14" i="3"/>
  <c r="G15" i="3"/>
  <c r="G16" i="3"/>
  <c r="G17" i="3"/>
  <c r="G18" i="3"/>
  <c r="G19" i="3"/>
  <c r="G20" i="3"/>
  <c r="G21" i="3"/>
  <c r="G22" i="3"/>
  <c r="G23" i="3"/>
  <c r="G24" i="3"/>
  <c r="G25" i="3"/>
  <c r="AF5" i="1" a="1"/>
  <c r="AF5" i="1" s="1"/>
  <c r="R5" i="1" a="1"/>
  <c r="R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<sst xmlns="http://schemas.openxmlformats.org/spreadsheetml/2006/main" count="409" uniqueCount="93">
  <si>
    <t>Segment</t>
  </si>
  <si>
    <t>Country</t>
  </si>
  <si>
    <t>Product</t>
  </si>
  <si>
    <t>Units Sold</t>
  </si>
  <si>
    <t>Manager</t>
  </si>
  <si>
    <t>Government</t>
  </si>
  <si>
    <t>Canada</t>
  </si>
  <si>
    <t>Patel, Aria</t>
  </si>
  <si>
    <t>Germany</t>
  </si>
  <si>
    <t>Rivera, Carlos</t>
  </si>
  <si>
    <t>Midmarket</t>
  </si>
  <si>
    <t>France</t>
  </si>
  <si>
    <t>Zhang, Evelyn</t>
  </si>
  <si>
    <t>Montana</t>
  </si>
  <si>
    <t>Channel Partners</t>
  </si>
  <si>
    <t>Enterprise</t>
  </si>
  <si>
    <t>Small Business</t>
  </si>
  <si>
    <t>Kowalski, Sofia</t>
  </si>
  <si>
    <t>Paseo</t>
  </si>
  <si>
    <t>Velo</t>
  </si>
  <si>
    <t>VTT</t>
  </si>
  <si>
    <t>Amarilla</t>
  </si>
  <si>
    <t>USA</t>
  </si>
  <si>
    <t>Filter</t>
  </si>
  <si>
    <t>Row Labels</t>
  </si>
  <si>
    <t>Grand Total</t>
  </si>
  <si>
    <t>Sum of Units Sold</t>
  </si>
  <si>
    <t>PivotTable</t>
  </si>
  <si>
    <t>GROUPBY</t>
  </si>
  <si>
    <t>Sales</t>
  </si>
  <si>
    <t>Multiple Columns</t>
  </si>
  <si>
    <t>Multiple Non-contiguous Columns</t>
  </si>
  <si>
    <t>Multiple Value Columns</t>
  </si>
  <si>
    <t>Sorting</t>
  </si>
  <si>
    <t>Filtering</t>
  </si>
  <si>
    <t>Column Labels</t>
  </si>
  <si>
    <t>Sum of Sales</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</si>
  <si>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</si>
  <si>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</si>
  <si>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</si>
  <si>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</si>
  <si>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</si>
  <si>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</si>
  <si>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</si>
  <si>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</si>
  <si>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</si>
  <si>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</si>
  <si>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</si>
  <si>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</si>
  <si>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</si>
  <si>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</si>
  <si>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</si>
  <si>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</si>
  <si>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</si>
  <si>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</si>
  <si>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</si>
  <si>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</si>
  <si>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</si>
  <si>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</si>
  <si>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</si>
  <si>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</si>
  <si>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</si>
  <si>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</si>
  <si>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</si>
  <si>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</si>
  <si>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</si>
  <si>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</si>
  <si>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</si>
  <si>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</si>
  <si>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</si>
  <si>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</si>
  <si>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</si>
  <si>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</si>
  <si>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</si>
  <si>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</si>
  <si>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</si>
  <si>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</si>
  <si>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</si>
  <si>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</si>
  <si>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</si>
  <si>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</si>
  <si>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</si>
  <si>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</si>
  <si>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</si>
  <si>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</si>
  <si>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</si>
  <si>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</si>
  <si>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</si>
  <si>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</si>
  <si>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</si>
  <si>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GROUPBY Function</t>
  </si>
  <si>
    <t>PIVOTBY Function</t>
  </si>
  <si>
    <t>Slicers with GROUPBY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</si>
</sst>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28"/>
      <color theme="0"/>
      <name val="Segoe UI Light"/>
      <family val="2"/>
    </font>
    <font>
      <sz val="14"/>
      <name val="Aptos Narrow"/>
      <family val="2"/>
      <scheme val="minor"/>
    </font>
    <font>
      <b/>
      <sz val="14"/>
      <name val="Aptos Narrow"/>
      <family val="2"/>
      <scheme val="minor"/>
    </font>
    <font>
      <u/>
      <sz val="11"/>
      <color theme="10"/>
      <name val="Aptos Narrow"/>
      <family val="2"/>
      <scheme val="minor"/>
    </font>
    <font>
      <sz val="11"/>
      <color theme="1"/>
      <name val="Segoe UI"/>
      <family val="2"/>
    </font>
  </fonts>
  <fills count="3">
    <fill>
      <patternFill patternType="none"/>
    </fill>
    <fill>
      <patternFill patternType="gray125"/>
    </fill>
    <fill>
      <patternFill patternType="solid">
        <fgColor rgb="FF0F5511"/>
        <bgColor indexed="64"/>
      </patternFill>
    </fill>
  </fills>
  <borders count="1">
    <border>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23">
    <xf numFmtId="0" fontId="0" fillId="0" borderId="0" xfId="0"/>
    <xf numFmtId="44" fontId="1" fillId="0" borderId="0" xfId="2" applyFont="1"/>
    <xf numFmtId="44" fontId="0" fillId="0" borderId="0" xfId="2" applyFont="1"/>
    <xf numFmtId="43" fontId="0" fillId="0" borderId="0" xfId="3" applyFont="1"/>
    <xf numFmtId="43" fontId="0" fillId="0" borderId="0" xfId="1" applyFont="1"/>
    <xf numFmtId="164" fontId="0" fillId="0" borderId="0" xfId="1" applyNumberFormat="1" applyFont="1"/>
    <xf numFmtId="0" fontId="2" fillId="0" borderId="0" xfId="0" applyFont="1"/>
    <xf numFmtId="0" fontId="0" fillId="0" borderId="0" xfId="1" applyNumberFormat="1" applyFont="1"/>
    <xf numFmtId="0" fontId="0" fillId="0" borderId="0" xfId="0" pivotButton="1"/>
    <xf numFmtId="0" fontId="0" fillId="0" borderId="0" xfId="0" applyAlignment="1">
      <alignment horizontal="left"/>
    </xf>
    <xf numFmtId="4" fontId="0" fillId="0" borderId="0" xfId="0" applyNumberFormat="1"/>
    <xf numFmtId="0" fontId="0" fillId="0" borderId="0" xfId="0" quotePrefix="1"/>
    <xf numFmtId="43" fontId="0" fillId="0" borderId="0" xfId="1" quotePrefix="1" applyFont="1"/>
    <xf numFmtId="43" fontId="2" fillId="0" borderId="0" xfId="1" applyFont="1"/>
    <xf numFmtId="9" fontId="0" fillId="0" borderId="0" xfId="4" applyFont="1"/>
    <xf numFmtId="0" fontId="0" fillId="0" borderId="0" xfId="0" applyAlignment="1">
      <alignment horizontal="left" indent="1"/>
    </xf>
    <xf numFmtId="3" fontId="0" fillId="0" borderId="0" xfId="0" applyNumberFormat="1"/>
    <xf numFmtId="0" fontId="3" fillId="2" borderId="0" xfId="0" applyFont="1" applyFill="1" applyAlignment="1">
      <alignment vertical="center"/>
    </xf>
    <xf numFmtId="0" fontId="4" fillId="0" borderId="0" xfId="0" applyFont="1"/>
    <xf numFmtId="0" fontId="4" fillId="0" borderId="0" xfId="0" applyFont="1" applyAlignment="1">
      <alignment vertical="center"/>
    </xf>
    <xf numFmtId="165" fontId="0" fillId="0" borderId="0" xfId="0" applyNumberFormat="1" applyAlignment="1">
      <alignment horizontal="left" indent="1"/>
    </xf>
    <xf numFmtId="0" fontId="6" fillId="0" borderId="0" xfId="5"/>
    <xf numFmtId="0" fontId="7" fillId="2" borderId="0" xfId="0" applyFont="1" applyFill="1"/>
  </cellXfs>
  <cellStyles count="6">
    <cellStyle name="Comma" xfId="1" builtinId="3"/>
    <cellStyle name="Comma 2" xfId="3" xr:uid="{16E29745-D403-486D-830F-FD52F6844A83}"/>
    <cellStyle name="Currency 2" xfId="2" xr:uid="{F7E9D3F7-755E-4773-B609-C819A0830137}"/>
    <cellStyle name="Hyperlink" xfId="5" builtinId="8"/>
    <cellStyle name="Normal" xfId="0" builtinId="0"/>
    <cellStyle name="Percent" xfId="4" builtinId="5"/>
  </cellStyles>
  <dxfs count="14">
    <dxf>
      <font>
        <b/>
        <i val="0"/>
      </font>
      <border>
        <top style="thin">
          <color auto="1"/>
        </top>
        <vertical/>
        <horizontal/>
      </border>
    </dxf>
    <dxf>
      <numFmt numFmtId="0" formatCode="General"/>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microsoft.com/office/2007/relationships/slicerCache" Target="slicerCaches/slicerCache2.xml"/><Relationship Id="rId19" Type="http://schemas.openxmlformats.org/officeDocument/2006/relationships/calcChain" Target="calcChain.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groupby-and-pivotby-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7II2VNMvqg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groupby-and-pivotby-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7II2VNMvqg0"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groupby-and-pivotby-function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7II2VNMvqg0"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9.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8.png"/><Relationship Id="rId5" Type="http://schemas.openxmlformats.org/officeDocument/2006/relationships/image" Target="../media/image3.png"/><Relationship Id="rId15" Type="http://schemas.openxmlformats.org/officeDocument/2006/relationships/image" Target="../media/image1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7A3AB1D5-BB2E-4257-B88F-5372B0016C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3" name="Picture 2" descr="YouTube Channel">
          <a:extLst>
            <a:ext uri="{FF2B5EF4-FFF2-40B4-BE49-F238E27FC236}">
              <a16:creationId xmlns:a16="http://schemas.microsoft.com/office/drawing/2014/main" id="{ACC8F146-105E-46C1-B848-7E2A0BD69E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65963E44-D000-4B30-873F-730AB766CA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0</xdr:row>
      <xdr:rowOff>152399</xdr:rowOff>
    </xdr:from>
    <xdr:to>
      <xdr:col>7</xdr:col>
      <xdr:colOff>38100</xdr:colOff>
      <xdr:row>0</xdr:row>
      <xdr:rowOff>447674</xdr:rowOff>
    </xdr:to>
    <xdr:grpSp>
      <xdr:nvGrpSpPr>
        <xdr:cNvPr id="2" name="Group 1">
          <a:hlinkClick xmlns:r="http://schemas.openxmlformats.org/officeDocument/2006/relationships" r:id="rId1"/>
          <a:extLst>
            <a:ext uri="{FF2B5EF4-FFF2-40B4-BE49-F238E27FC236}">
              <a16:creationId xmlns:a16="http://schemas.microsoft.com/office/drawing/2014/main" id="{EEA58D2F-EE58-4EDA-AA19-36E1CFAEE4FB}"/>
            </a:ext>
          </a:extLst>
        </xdr:cNvPr>
        <xdr:cNvGrpSpPr/>
      </xdr:nvGrpSpPr>
      <xdr:grpSpPr>
        <a:xfrm>
          <a:off x="4514850" y="152399"/>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2B3CC446-9525-EE4E-4152-9D7F7FBB6583}"/>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0B5150C4-C0D2-36BA-1BFC-6346AA5F8F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7</xdr:col>
      <xdr:colOff>180974</xdr:colOff>
      <xdr:row>0</xdr:row>
      <xdr:rowOff>152399</xdr:rowOff>
    </xdr:from>
    <xdr:to>
      <xdr:col>8</xdr:col>
      <xdr:colOff>647699</xdr:colOff>
      <xdr:row>0</xdr:row>
      <xdr:rowOff>447674</xdr:rowOff>
    </xdr:to>
    <xdr:grpSp>
      <xdr:nvGrpSpPr>
        <xdr:cNvPr id="5" name="Group 4">
          <a:hlinkClick xmlns:r="http://schemas.openxmlformats.org/officeDocument/2006/relationships" r:id="rId4"/>
          <a:extLst>
            <a:ext uri="{FF2B5EF4-FFF2-40B4-BE49-F238E27FC236}">
              <a16:creationId xmlns:a16="http://schemas.microsoft.com/office/drawing/2014/main" id="{BAFF0125-87E9-46D6-8CA9-49C197D2723F}"/>
            </a:ext>
          </a:extLst>
        </xdr:cNvPr>
        <xdr:cNvGrpSpPr/>
      </xdr:nvGrpSpPr>
      <xdr:grpSpPr>
        <a:xfrm>
          <a:off x="5819774" y="152399"/>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755C96E9-D965-B1F8-F473-501485370843}"/>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EA5DA332-8A1D-1551-057C-E61D9136731D}"/>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8CF7812B-83ED-F8A9-A558-C7C047EBBF0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39F2AD7F-4B2D-0B28-BB39-C1D60D57FBEE}"/>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37947</xdr:colOff>
      <xdr:row>0</xdr:row>
      <xdr:rowOff>47625</xdr:rowOff>
    </xdr:from>
    <xdr:to>
      <xdr:col>13</xdr:col>
      <xdr:colOff>647699</xdr:colOff>
      <xdr:row>0</xdr:row>
      <xdr:rowOff>552449</xdr:rowOff>
    </xdr:to>
    <xdr:pic>
      <xdr:nvPicPr>
        <xdr:cNvPr id="10" name="my-online-training-hub-logo-2">
          <a:extLst>
            <a:ext uri="{FF2B5EF4-FFF2-40B4-BE49-F238E27FC236}">
              <a16:creationId xmlns:a16="http://schemas.microsoft.com/office/drawing/2014/main" id="{CD509D41-2BC2-4BEF-89D9-7B0D13D71ED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05572" y="47625"/>
          <a:ext cx="3705377" cy="504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511342</xdr:colOff>
      <xdr:row>0</xdr:row>
      <xdr:rowOff>164932</xdr:rowOff>
    </xdr:from>
    <xdr:to>
      <xdr:col>5</xdr:col>
      <xdr:colOff>901366</xdr:colOff>
      <xdr:row>0</xdr:row>
      <xdr:rowOff>460207</xdr:rowOff>
    </xdr:to>
    <xdr:grpSp>
      <xdr:nvGrpSpPr>
        <xdr:cNvPr id="2" name="Group 1">
          <a:hlinkClick xmlns:r="http://schemas.openxmlformats.org/officeDocument/2006/relationships" r:id="rId1"/>
          <a:extLst>
            <a:ext uri="{FF2B5EF4-FFF2-40B4-BE49-F238E27FC236}">
              <a16:creationId xmlns:a16="http://schemas.microsoft.com/office/drawing/2014/main" id="{6D9961A9-EBA6-459B-8201-05D6A0A45CCF}"/>
            </a:ext>
          </a:extLst>
        </xdr:cNvPr>
        <xdr:cNvGrpSpPr/>
      </xdr:nvGrpSpPr>
      <xdr:grpSpPr>
        <a:xfrm>
          <a:off x="3711742" y="164932"/>
          <a:ext cx="1161549" cy="295275"/>
          <a:chOff x="4486275" y="142875"/>
          <a:chExt cx="1162050" cy="295275"/>
        </a:xfrm>
      </xdr:grpSpPr>
      <xdr:sp macro="" textlink="">
        <xdr:nvSpPr>
          <xdr:cNvPr id="3" name="Rectangle: Rounded Corners 2">
            <a:extLst>
              <a:ext uri="{FF2B5EF4-FFF2-40B4-BE49-F238E27FC236}">
                <a16:creationId xmlns:a16="http://schemas.microsoft.com/office/drawing/2014/main" id="{7536C66A-8D21-7271-C0B8-C21898639F07}"/>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E04CBFBB-ACE8-AB3C-96DE-73BDAF8107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1044240</xdr:colOff>
      <xdr:row>0</xdr:row>
      <xdr:rowOff>164932</xdr:rowOff>
    </xdr:from>
    <xdr:to>
      <xdr:col>7</xdr:col>
      <xdr:colOff>721894</xdr:colOff>
      <xdr:row>0</xdr:row>
      <xdr:rowOff>460207</xdr:rowOff>
    </xdr:to>
    <xdr:grpSp>
      <xdr:nvGrpSpPr>
        <xdr:cNvPr id="5" name="Group 4">
          <a:hlinkClick xmlns:r="http://schemas.openxmlformats.org/officeDocument/2006/relationships" r:id="rId4"/>
          <a:extLst>
            <a:ext uri="{FF2B5EF4-FFF2-40B4-BE49-F238E27FC236}">
              <a16:creationId xmlns:a16="http://schemas.microsoft.com/office/drawing/2014/main" id="{2D2FA8AA-A218-4AD7-870E-6AD7BEDBBE43}"/>
            </a:ext>
          </a:extLst>
        </xdr:cNvPr>
        <xdr:cNvGrpSpPr/>
      </xdr:nvGrpSpPr>
      <xdr:grpSpPr>
        <a:xfrm>
          <a:off x="5016165" y="164932"/>
          <a:ext cx="1363579" cy="295275"/>
          <a:chOff x="5400674" y="152400"/>
          <a:chExt cx="1362075" cy="295275"/>
        </a:xfrm>
      </xdr:grpSpPr>
      <xdr:sp macro="" textlink="">
        <xdr:nvSpPr>
          <xdr:cNvPr id="6" name="Rectangle: Rounded Corners 5">
            <a:extLst>
              <a:ext uri="{FF2B5EF4-FFF2-40B4-BE49-F238E27FC236}">
                <a16:creationId xmlns:a16="http://schemas.microsoft.com/office/drawing/2014/main" id="{413033D0-7678-3A87-1BB6-F2479E382450}"/>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C4097C97-AB44-9374-7EBF-3AA901D1BFF0}"/>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AEACB32F-0B15-31DF-BCFC-DD9D68D0B2AF}"/>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B0CCD096-BBD1-D3D9-7328-0DEBCA741E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2354</xdr:colOff>
      <xdr:row>0</xdr:row>
      <xdr:rowOff>60158</xdr:rowOff>
    </xdr:from>
    <xdr:to>
      <xdr:col>13</xdr:col>
      <xdr:colOff>348915</xdr:colOff>
      <xdr:row>0</xdr:row>
      <xdr:rowOff>564982</xdr:rowOff>
    </xdr:to>
    <xdr:pic>
      <xdr:nvPicPr>
        <xdr:cNvPr id="10" name="my-online-training-hub-logo-2">
          <a:extLst>
            <a:ext uri="{FF2B5EF4-FFF2-40B4-BE49-F238E27FC236}">
              <a16:creationId xmlns:a16="http://schemas.microsoft.com/office/drawing/2014/main" id="{B4D535AD-D661-468A-9519-BB440573963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0459" y="60158"/>
          <a:ext cx="3705377" cy="504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457200</xdr:colOff>
      <xdr:row>1</xdr:row>
      <xdr:rowOff>171450</xdr:rowOff>
    </xdr:from>
    <xdr:to>
      <xdr:col>2</xdr:col>
      <xdr:colOff>523875</xdr:colOff>
      <xdr:row>6</xdr:row>
      <xdr:rowOff>19050</xdr:rowOff>
    </xdr:to>
    <mc:AlternateContent xmlns:mc="http://schemas.openxmlformats.org/markup-compatibility/2006" xmlns:sle15="http://schemas.microsoft.com/office/drawing/2012/slicer">
      <mc:Choice Requires="sle15">
        <xdr:graphicFrame macro="">
          <xdr:nvGraphicFramePr>
            <xdr:cNvPr id="2" name="Segment 1">
              <a:extLst>
                <a:ext uri="{FF2B5EF4-FFF2-40B4-BE49-F238E27FC236}">
                  <a16:creationId xmlns:a16="http://schemas.microsoft.com/office/drawing/2014/main" id="{3883A76B-873A-4D8C-8C10-67855E2873CE}"/>
                </a:ext>
              </a:extLst>
            </xdr:cNvPr>
            <xdr:cNvGraphicFramePr/>
          </xdr:nvGraphicFramePr>
          <xdr:xfrm>
            <a:off x="0" y="0"/>
            <a:ext cx="0" cy="0"/>
          </xdr:xfrm>
          <a:graphic>
            <a:graphicData uri="http://schemas.microsoft.com/office/drawing/2010/slicer">
              <sle:slicer xmlns:sle="http://schemas.microsoft.com/office/drawing/2010/slicer" name="Segment 1"/>
            </a:graphicData>
          </a:graphic>
        </xdr:graphicFrame>
      </mc:Choice>
      <mc:Fallback xmlns="">
        <xdr:sp macro="" textlink="">
          <xdr:nvSpPr>
            <xdr:cNvPr id="0" name=""/>
            <xdr:cNvSpPr>
              <a:spLocks noTextEdit="1"/>
            </xdr:cNvSpPr>
          </xdr:nvSpPr>
          <xdr:spPr>
            <a:xfrm>
              <a:off x="457200" y="790575"/>
              <a:ext cx="1828800" cy="182880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28575</xdr:colOff>
      <xdr:row>1</xdr:row>
      <xdr:rowOff>180975</xdr:rowOff>
    </xdr:from>
    <xdr:to>
      <xdr:col>5</xdr:col>
      <xdr:colOff>447675</xdr:colOff>
      <xdr:row>4</xdr:row>
      <xdr:rowOff>400050</xdr:rowOff>
    </xdr:to>
    <mc:AlternateContent xmlns:mc="http://schemas.openxmlformats.org/markup-compatibility/2006" xmlns:sle15="http://schemas.microsoft.com/office/drawing/2012/slicer">
      <mc:Choice Requires="sle15">
        <xdr:graphicFrame macro="">
          <xdr:nvGraphicFramePr>
            <xdr:cNvPr id="3" name="Country 1">
              <a:extLst>
                <a:ext uri="{FF2B5EF4-FFF2-40B4-BE49-F238E27FC236}">
                  <a16:creationId xmlns:a16="http://schemas.microsoft.com/office/drawing/2014/main" id="{1611D212-936E-406C-B4AB-8EF882B417F7}"/>
                </a:ext>
              </a:extLst>
            </xdr:cNvPr>
            <xdr:cNvGraphicFramePr/>
          </xdr:nvGraphicFramePr>
          <xdr:xfrm>
            <a:off x="0" y="0"/>
            <a:ext cx="0" cy="0"/>
          </xdr:xfrm>
          <a:graphic>
            <a:graphicData uri="http://schemas.microsoft.com/office/drawing/2010/slicer">
              <sle:slicer xmlns:sle="http://schemas.microsoft.com/office/drawing/2010/slicer" name="Country 1"/>
            </a:graphicData>
          </a:graphic>
        </xdr:graphicFrame>
      </mc:Choice>
      <mc:Fallback xmlns="">
        <xdr:sp macro="" textlink="">
          <xdr:nvSpPr>
            <xdr:cNvPr id="0" name=""/>
            <xdr:cNvSpPr>
              <a:spLocks noTextEdit="1"/>
            </xdr:cNvSpPr>
          </xdr:nvSpPr>
          <xdr:spPr>
            <a:xfrm>
              <a:off x="2390775" y="800100"/>
              <a:ext cx="1828800" cy="156210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438150</xdr:colOff>
      <xdr:row>0</xdr:row>
      <xdr:rowOff>171449</xdr:rowOff>
    </xdr:from>
    <xdr:to>
      <xdr:col>6</xdr:col>
      <xdr:colOff>381000</xdr:colOff>
      <xdr:row>0</xdr:row>
      <xdr:rowOff>466724</xdr:rowOff>
    </xdr:to>
    <xdr:grpSp>
      <xdr:nvGrpSpPr>
        <xdr:cNvPr id="4" name="Group 3">
          <a:hlinkClick xmlns:r="http://schemas.openxmlformats.org/officeDocument/2006/relationships" r:id="rId1"/>
          <a:extLst>
            <a:ext uri="{FF2B5EF4-FFF2-40B4-BE49-F238E27FC236}">
              <a16:creationId xmlns:a16="http://schemas.microsoft.com/office/drawing/2014/main" id="{2EDA3042-D5FB-44C7-9CEF-444EBF1BC0A5}"/>
            </a:ext>
          </a:extLst>
        </xdr:cNvPr>
        <xdr:cNvGrpSpPr/>
      </xdr:nvGrpSpPr>
      <xdr:grpSpPr>
        <a:xfrm>
          <a:off x="3600450" y="171449"/>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E968C6E3-30E9-536C-8F73-5770221E9C95}"/>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EC448DB7-C2DC-E15A-FD47-32D90560A0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523874</xdr:colOff>
      <xdr:row>0</xdr:row>
      <xdr:rowOff>171449</xdr:rowOff>
    </xdr:from>
    <xdr:to>
      <xdr:col>9</xdr:col>
      <xdr:colOff>57149</xdr:colOff>
      <xdr:row>0</xdr:row>
      <xdr:rowOff>466724</xdr:rowOff>
    </xdr:to>
    <xdr:grpSp>
      <xdr:nvGrpSpPr>
        <xdr:cNvPr id="7" name="Group 6">
          <a:hlinkClick xmlns:r="http://schemas.openxmlformats.org/officeDocument/2006/relationships" r:id="rId4"/>
          <a:extLst>
            <a:ext uri="{FF2B5EF4-FFF2-40B4-BE49-F238E27FC236}">
              <a16:creationId xmlns:a16="http://schemas.microsoft.com/office/drawing/2014/main" id="{3EF84339-CF1A-4480-AC8D-6F83DC589EE6}"/>
            </a:ext>
          </a:extLst>
        </xdr:cNvPr>
        <xdr:cNvGrpSpPr/>
      </xdr:nvGrpSpPr>
      <xdr:grpSpPr>
        <a:xfrm>
          <a:off x="4905374" y="171449"/>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12F81C1D-6D6A-575B-0BD5-A82C95F99CEA}"/>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854015F2-6527-EFBD-7DE4-DF38A882BBB3}"/>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1C902488-2AE8-E252-DEBC-1EA6B2DF2F35}"/>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C4D00562-97EB-CBE7-E35C-BD6053D66AB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580872</xdr:colOff>
      <xdr:row>0</xdr:row>
      <xdr:rowOff>66675</xdr:rowOff>
    </xdr:from>
    <xdr:to>
      <xdr:col>16</xdr:col>
      <xdr:colOff>19049</xdr:colOff>
      <xdr:row>0</xdr:row>
      <xdr:rowOff>571499</xdr:rowOff>
    </xdr:to>
    <xdr:pic>
      <xdr:nvPicPr>
        <xdr:cNvPr id="12" name="my-online-training-hub-logo-2">
          <a:extLst>
            <a:ext uri="{FF2B5EF4-FFF2-40B4-BE49-F238E27FC236}">
              <a16:creationId xmlns:a16="http://schemas.microsoft.com/office/drawing/2014/main" id="{93661538-C879-46C6-83BC-5EAAA9D6433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91172" y="66675"/>
          <a:ext cx="3705377" cy="504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CD6A5A90-A0FA-4E9F-924B-EF392927F2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A5251876-8537-47D6-BBF3-D8EF72E000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B083DEDD-DE0C-4220-B95C-7888D46B941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9B838A1-B2E3-4C77-8023-FF1C6C63B3C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F4608D7C-50AE-425C-AB1B-539AFFA051C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F356C6EC-24DA-427C-9CBB-A6B8E4C1C94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BBBCFAF0-21B5-4583-B7E3-67474D16BF49}"/>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30</xdr:row>
      <xdr:rowOff>172216</xdr:rowOff>
    </xdr:from>
    <xdr:to>
      <xdr:col>2</xdr:col>
      <xdr:colOff>2466975</xdr:colOff>
      <xdr:row>34</xdr:row>
      <xdr:rowOff>10292</xdr:rowOff>
    </xdr:to>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4867E8B1-6EF6-4BA1-9A84-536D09BF482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344416"/>
          <a:ext cx="600076" cy="6000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hilip Treacy" refreshedDate="45284.747504629631" createdVersion="8" refreshedVersion="8" minRefreshableVersion="3" recordCount="24" xr:uid="{F0898730-5264-4B14-8255-62FF43125239}">
  <cacheSource type="worksheet">
    <worksheetSource name="Table1"/>
  </cacheSource>
  <cacheFields count="6">
    <cacheField name="Segment" numFmtId="0">
      <sharedItems/>
    </cacheField>
    <cacheField name="Country" numFmtId="0">
      <sharedItems count="4">
        <s v="France"/>
        <s v="USA"/>
        <s v="Germany"/>
        <s v="Canada"/>
      </sharedItems>
    </cacheField>
    <cacheField name="Product" numFmtId="44">
      <sharedItems/>
    </cacheField>
    <cacheField name="Units Sold" numFmtId="0">
      <sharedItems containsSemiMixedTypes="0" containsString="0" containsNumber="1" containsInteger="1" minValue="322" maxValue="2931"/>
    </cacheField>
    <cacheField name="Sales" numFmtId="43">
      <sharedItems containsSemiMixedTypes="0" containsString="0" containsNumber="1" minValue="2367.4" maxValue="741906"/>
    </cacheField>
    <cacheField name="Manager" numFmtId="44">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hilip Treacy" refreshedDate="45284.941649074077" createdVersion="8" refreshedVersion="8" minRefreshableVersion="3" recordCount="24" xr:uid="{0182D7C9-8063-4EC2-9E6C-C1FB85253EB1}">
  <cacheSource type="worksheet">
    <worksheetSource name="Table2"/>
  </cacheSource>
  <cacheFields count="6">
    <cacheField name="Segment" numFmtId="0">
      <sharedItems count="5">
        <s v="Midmarket"/>
        <s v="Government"/>
        <s v="Small Business"/>
        <s v="Channel Partners"/>
        <s v="Enterprise"/>
      </sharedItems>
    </cacheField>
    <cacheField name="Country" numFmtId="0">
      <sharedItems count="4">
        <s v="France"/>
        <s v="USA"/>
        <s v="Germany"/>
        <s v="Canada"/>
      </sharedItems>
    </cacheField>
    <cacheField name="Product" numFmtId="44">
      <sharedItems count="5">
        <s v="Paseo"/>
        <s v="VTT"/>
        <s v="Montana"/>
        <s v="Amarilla"/>
        <s v="Velo"/>
      </sharedItems>
    </cacheField>
    <cacheField name="Units Sold" numFmtId="0">
      <sharedItems containsSemiMixedTypes="0" containsString="0" containsNumber="1" containsInteger="1" minValue="322" maxValue="2931"/>
    </cacheField>
    <cacheField name="Sales" numFmtId="43">
      <sharedItems containsSemiMixedTypes="0" containsString="0" containsNumber="1" minValue="2367.4" maxValue="741906"/>
    </cacheField>
    <cacheField name="Manager" numFmtId="44">
      <sharedItems count="4">
        <s v="Zhang, Evelyn"/>
        <s v="Kowalski, Sofia"/>
        <s v="Rivera, Carlos"/>
        <s v="Patel, Ari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s v="Midmarket"/>
    <x v="0"/>
    <s v="Paseo"/>
    <n v="549"/>
    <n v="8235"/>
    <s v="Zhang, Evelyn"/>
  </r>
  <r>
    <s v="Government"/>
    <x v="0"/>
    <s v="VTT"/>
    <n v="1527"/>
    <n v="534450"/>
    <s v="Zhang, Evelyn"/>
  </r>
  <r>
    <s v="Small Business"/>
    <x v="1"/>
    <s v="Montana"/>
    <n v="2498"/>
    <n v="741906"/>
    <s v="Kowalski, Sofia"/>
  </r>
  <r>
    <s v="Channel Partners"/>
    <x v="1"/>
    <s v="Amarilla"/>
    <n v="1989"/>
    <n v="23629.32"/>
    <s v="Kowalski, Sofia"/>
  </r>
  <r>
    <s v="Government"/>
    <x v="2"/>
    <s v="Montana"/>
    <n v="1797"/>
    <n v="610081.5"/>
    <s v="Rivera, Carlos"/>
  </r>
  <r>
    <s v="Government"/>
    <x v="1"/>
    <s v="Velo"/>
    <n v="736"/>
    <n v="14131.2"/>
    <s v="Kowalski, Sofia"/>
  </r>
  <r>
    <s v="Government"/>
    <x v="3"/>
    <s v="Velo"/>
    <n v="2646"/>
    <n v="50803.199999999997"/>
    <s v="Patel, Aria"/>
  </r>
  <r>
    <s v="Government"/>
    <x v="1"/>
    <s v="VTT"/>
    <n v="349"/>
    <n v="117264"/>
    <s v="Kowalski, Sofia"/>
  </r>
  <r>
    <s v="Government"/>
    <x v="3"/>
    <s v="Paseo"/>
    <n v="2349"/>
    <n v="15620.85"/>
    <s v="Patel, Aria"/>
  </r>
  <r>
    <s v="Government"/>
    <x v="0"/>
    <s v="Paseo"/>
    <n v="1031"/>
    <n v="6711.81"/>
    <s v="Zhang, Evelyn"/>
  </r>
  <r>
    <s v="Channel Partners"/>
    <x v="2"/>
    <s v="VTT"/>
    <n v="2215"/>
    <n v="24719.4"/>
    <s v="Rivera, Carlos"/>
  </r>
  <r>
    <s v="Midmarket"/>
    <x v="1"/>
    <s v="Paseo"/>
    <n v="2931"/>
    <n v="40887.449999999997"/>
    <s v="Kowalski, Sofia"/>
  </r>
  <r>
    <s v="Small Business"/>
    <x v="2"/>
    <s v="Paseo"/>
    <n v="1123"/>
    <n v="313317"/>
    <s v="Rivera, Carlos"/>
  </r>
  <r>
    <s v="Enterprise"/>
    <x v="2"/>
    <s v="Amarilla"/>
    <n v="994"/>
    <n v="115552.5"/>
    <s v="Rivera, Carlos"/>
  </r>
  <r>
    <s v="Small Business"/>
    <x v="3"/>
    <s v="Montana"/>
    <n v="1283"/>
    <n v="354108"/>
    <s v="Patel, Aria"/>
  </r>
  <r>
    <s v="Government"/>
    <x v="2"/>
    <s v="Paseo"/>
    <n v="2409"/>
    <n v="15513.96"/>
    <s v="Rivera, Carlos"/>
  </r>
  <r>
    <s v="Small Business"/>
    <x v="0"/>
    <s v="Montana"/>
    <n v="322"/>
    <n v="87906"/>
    <s v="Zhang, Evelyn"/>
  </r>
  <r>
    <s v="Channel Partners"/>
    <x v="0"/>
    <s v="VTT"/>
    <n v="2234"/>
    <n v="24395.279999999999"/>
    <s v="Zhang, Evelyn"/>
  </r>
  <r>
    <s v="Government"/>
    <x v="0"/>
    <s v="Velo"/>
    <n v="2805"/>
    <n v="49929"/>
    <s v="Zhang, Evelyn"/>
  </r>
  <r>
    <s v="Government"/>
    <x v="1"/>
    <s v="Paseo"/>
    <n v="380"/>
    <n v="2367.4"/>
    <s v="Kowalski, Sofia"/>
  </r>
  <r>
    <s v="Government"/>
    <x v="3"/>
    <s v="VTT"/>
    <n v="623"/>
    <n v="191884"/>
    <s v="Patel, Aria"/>
  </r>
  <r>
    <s v="Channel Partners"/>
    <x v="3"/>
    <s v="Amarilla"/>
    <n v="2761"/>
    <n v="29156.16"/>
    <s v="Patel, Aria"/>
  </r>
  <r>
    <s v="Midmarket"/>
    <x v="2"/>
    <s v="Velo"/>
    <n v="660"/>
    <n v="8613"/>
    <s v="Rivera, Carlos"/>
  </r>
  <r>
    <s v="Midmarket"/>
    <x v="3"/>
    <s v="Paseo"/>
    <n v="2470"/>
    <n v="31863"/>
    <s v="Patel, Ari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x v="0"/>
    <n v="549"/>
    <n v="8235"/>
    <x v="0"/>
  </r>
  <r>
    <x v="1"/>
    <x v="0"/>
    <x v="1"/>
    <n v="1527"/>
    <n v="534450"/>
    <x v="0"/>
  </r>
  <r>
    <x v="2"/>
    <x v="1"/>
    <x v="2"/>
    <n v="2498"/>
    <n v="741906"/>
    <x v="1"/>
  </r>
  <r>
    <x v="3"/>
    <x v="1"/>
    <x v="3"/>
    <n v="1989"/>
    <n v="23629.32"/>
    <x v="1"/>
  </r>
  <r>
    <x v="1"/>
    <x v="2"/>
    <x v="2"/>
    <n v="1797"/>
    <n v="610081.5"/>
    <x v="2"/>
  </r>
  <r>
    <x v="1"/>
    <x v="1"/>
    <x v="4"/>
    <n v="736"/>
    <n v="14131.2"/>
    <x v="1"/>
  </r>
  <r>
    <x v="1"/>
    <x v="3"/>
    <x v="4"/>
    <n v="2646"/>
    <n v="50803.199999999997"/>
    <x v="3"/>
  </r>
  <r>
    <x v="1"/>
    <x v="1"/>
    <x v="1"/>
    <n v="349"/>
    <n v="117264"/>
    <x v="1"/>
  </r>
  <r>
    <x v="1"/>
    <x v="3"/>
    <x v="0"/>
    <n v="2349"/>
    <n v="15620.85"/>
    <x v="3"/>
  </r>
  <r>
    <x v="1"/>
    <x v="0"/>
    <x v="0"/>
    <n v="1031"/>
    <n v="6711.81"/>
    <x v="0"/>
  </r>
  <r>
    <x v="3"/>
    <x v="2"/>
    <x v="1"/>
    <n v="2215"/>
    <n v="24719.4"/>
    <x v="2"/>
  </r>
  <r>
    <x v="0"/>
    <x v="1"/>
    <x v="0"/>
    <n v="2931"/>
    <n v="40887.449999999997"/>
    <x v="1"/>
  </r>
  <r>
    <x v="2"/>
    <x v="2"/>
    <x v="0"/>
    <n v="1123"/>
    <n v="313317"/>
    <x v="2"/>
  </r>
  <r>
    <x v="4"/>
    <x v="2"/>
    <x v="3"/>
    <n v="994"/>
    <n v="115552.5"/>
    <x v="2"/>
  </r>
  <r>
    <x v="2"/>
    <x v="3"/>
    <x v="2"/>
    <n v="1283"/>
    <n v="354108"/>
    <x v="3"/>
  </r>
  <r>
    <x v="1"/>
    <x v="2"/>
    <x v="0"/>
    <n v="2409"/>
    <n v="15513.96"/>
    <x v="2"/>
  </r>
  <r>
    <x v="2"/>
    <x v="0"/>
    <x v="2"/>
    <n v="322"/>
    <n v="87906"/>
    <x v="0"/>
  </r>
  <r>
    <x v="3"/>
    <x v="0"/>
    <x v="1"/>
    <n v="2234"/>
    <n v="24395.279999999999"/>
    <x v="0"/>
  </r>
  <r>
    <x v="1"/>
    <x v="0"/>
    <x v="4"/>
    <n v="2805"/>
    <n v="49929"/>
    <x v="0"/>
  </r>
  <r>
    <x v="1"/>
    <x v="1"/>
    <x v="0"/>
    <n v="380"/>
    <n v="2367.4"/>
    <x v="1"/>
  </r>
  <r>
    <x v="1"/>
    <x v="3"/>
    <x v="1"/>
    <n v="623"/>
    <n v="191884"/>
    <x v="3"/>
  </r>
  <r>
    <x v="3"/>
    <x v="3"/>
    <x v="3"/>
    <n v="2761"/>
    <n v="29156.16"/>
    <x v="3"/>
  </r>
  <r>
    <x v="0"/>
    <x v="2"/>
    <x v="4"/>
    <n v="660"/>
    <n v="8613"/>
    <x v="2"/>
  </r>
  <r>
    <x v="0"/>
    <x v="3"/>
    <x v="0"/>
    <n v="2470"/>
    <n v="3186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7F9C0A-F172-4B99-86DC-9FABA896E83B}"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5:I10" firstHeaderRow="1" firstDataRow="1" firstDataCol="1"/>
  <pivotFields count="6">
    <pivotField showAll="0"/>
    <pivotField axis="axisRow" showAll="0">
      <items count="5">
        <item x="3"/>
        <item x="0"/>
        <item x="2"/>
        <item x="1"/>
        <item t="default"/>
      </items>
    </pivotField>
    <pivotField showAll="0"/>
    <pivotField dataField="1" showAll="0"/>
    <pivotField numFmtId="43" showAll="0"/>
    <pivotField showAll="0"/>
  </pivotFields>
  <rowFields count="1">
    <field x="1"/>
  </rowFields>
  <rowItems count="5">
    <i>
      <x/>
    </i>
    <i>
      <x v="1"/>
    </i>
    <i>
      <x v="2"/>
    </i>
    <i>
      <x v="3"/>
    </i>
    <i t="grand">
      <x/>
    </i>
  </rowItems>
  <colItems count="1">
    <i/>
  </colItems>
  <dataFields count="1">
    <dataField name="Sum of Units Sold" fld="3"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F3EE965-6782-45E6-8B6F-576D40EF669F}"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H4:N28" firstHeaderRow="1" firstDataRow="2" firstDataCol="1"/>
  <pivotFields count="6">
    <pivotField axis="axisRow" showAll="0">
      <items count="6">
        <item x="3"/>
        <item x="4"/>
        <item x="1"/>
        <item x="0"/>
        <item x="2"/>
        <item t="default"/>
      </items>
    </pivotField>
    <pivotField axis="axisRow" showAll="0">
      <items count="5">
        <item x="3"/>
        <item x="0"/>
        <item x="2"/>
        <item x="1"/>
        <item t="default"/>
      </items>
    </pivotField>
    <pivotField axis="axisCol" showAll="0">
      <items count="6">
        <item x="3"/>
        <item x="2"/>
        <item x="0"/>
        <item x="4"/>
        <item x="1"/>
        <item t="default"/>
      </items>
    </pivotField>
    <pivotField showAll="0"/>
    <pivotField dataField="1" numFmtId="43" showAll="0"/>
    <pivotField showAll="0">
      <items count="5">
        <item x="1"/>
        <item x="3"/>
        <item x="2"/>
        <item x="0"/>
        <item t="default"/>
      </items>
    </pivotField>
  </pivotFields>
  <rowFields count="2">
    <field x="0"/>
    <field x="1"/>
  </rowFields>
  <rowItems count="23">
    <i>
      <x/>
    </i>
    <i r="1">
      <x/>
    </i>
    <i r="1">
      <x v="1"/>
    </i>
    <i r="1">
      <x v="2"/>
    </i>
    <i r="1">
      <x v="3"/>
    </i>
    <i>
      <x v="1"/>
    </i>
    <i r="1">
      <x v="2"/>
    </i>
    <i>
      <x v="2"/>
    </i>
    <i r="1">
      <x/>
    </i>
    <i r="1">
      <x v="1"/>
    </i>
    <i r="1">
      <x v="2"/>
    </i>
    <i r="1">
      <x v="3"/>
    </i>
    <i>
      <x v="3"/>
    </i>
    <i r="1">
      <x/>
    </i>
    <i r="1">
      <x v="1"/>
    </i>
    <i r="1">
      <x v="2"/>
    </i>
    <i r="1">
      <x v="3"/>
    </i>
    <i>
      <x v="4"/>
    </i>
    <i r="1">
      <x/>
    </i>
    <i r="1">
      <x v="1"/>
    </i>
    <i r="1">
      <x v="2"/>
    </i>
    <i r="1">
      <x v="3"/>
    </i>
    <i t="grand">
      <x/>
    </i>
  </rowItems>
  <colFields count="1">
    <field x="2"/>
  </colFields>
  <colItems count="6">
    <i>
      <x/>
    </i>
    <i>
      <x v="1"/>
    </i>
    <i>
      <x v="2"/>
    </i>
    <i>
      <x v="3"/>
    </i>
    <i>
      <x v="4"/>
    </i>
    <i t="grand">
      <x/>
    </i>
  </colItems>
  <dataFields count="1">
    <dataField name="Sum of Sales"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62D77484-DE1D-4F71-8A37-EB8885648644}" sourceName="Country">
  <extLst>
    <x:ext xmlns:x15="http://schemas.microsoft.com/office/spreadsheetml/2010/11/main" uri="{2F2917AC-EB37-4324-AD4E-5DD8C200BD13}">
      <x15:tableSlicerCache tableId="4"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gment" xr10:uid="{2D78A2D7-BEE1-4328-A5B0-ACBF078C4440}" sourceName="Segment">
  <extLst>
    <x:ext xmlns:x15="http://schemas.microsoft.com/office/spreadsheetml/2010/11/main" uri="{2F2917AC-EB37-4324-AD4E-5DD8C200BD13}">
      <x15:tableSlicerCache tableId="4"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1" xr10:uid="{5CC78710-53AC-4C3D-8F3E-5603B4CB9099}" cache="Slicer_Country" caption="Country" rowHeight="257175"/>
  <slicer name="Segment 1" xr10:uid="{2E63BB34-9C0F-4FC2-80C1-569D41E9F48F}" cache="Slicer_Segment" caption="Segment"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482676-1E73-456A-956C-0F4BB8D109F0}" name="Table1" displayName="Table1" ref="A3:F27" totalsRowShown="0" headerRowDxfId="13" headerRowCellStyle="Currency 2">
  <autoFilter ref="A3:F27" xr:uid="{98482676-1E73-456A-956C-0F4BB8D109F0}"/>
  <tableColumns count="6">
    <tableColumn id="1" xr3:uid="{BE3C1322-8E30-4D6C-BB64-598181F00292}" name="Segment"/>
    <tableColumn id="2" xr3:uid="{057D75D0-4EE6-4E3A-B373-64BBE3FDEC48}" name="Country"/>
    <tableColumn id="3" xr3:uid="{5E1F5CA3-84CA-49CA-B478-DCE76510D971}" name="Product" dataDxfId="12" dataCellStyle="Currency 2"/>
    <tableColumn id="4" xr3:uid="{B2453CC2-1CF7-47AA-B721-FC02BBDE9EE7}" name="Units Sold"/>
    <tableColumn id="5" xr3:uid="{AA88DDAB-ADEF-4287-90B7-CAFE6EE1BE38}" name="Sales" dataDxfId="11" dataCellStyle="Comma 2"/>
    <tableColumn id="7" xr3:uid="{36052740-F66B-4F26-A8D8-BF5970877A49}" name="Manager" dataDxfId="10" dataCellStyle="Currency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8F1270-A76B-414F-B1E1-C37E23C42CE8}" name="Table2" displayName="Table2" ref="A3:F27" totalsRowShown="0" headerRowDxfId="9" headerRowCellStyle="Currency 2">
  <autoFilter ref="A3:F27" xr:uid="{588F1270-A76B-414F-B1E1-C37E23C42CE8}"/>
  <tableColumns count="6">
    <tableColumn id="1" xr3:uid="{6586670D-E346-4F91-886E-015ED925CAB5}" name="Segment"/>
    <tableColumn id="2" xr3:uid="{A538603A-E1A3-4F37-A1B6-5AA83A7ACB64}" name="Country"/>
    <tableColumn id="3" xr3:uid="{6C6AE57F-432E-43FF-A4BC-A8FDE6C25E5A}" name="Product" dataDxfId="8" dataCellStyle="Currency 2"/>
    <tableColumn id="4" xr3:uid="{BDD0D920-21EA-461C-B650-D1DD9F3409A1}" name="Units Sold"/>
    <tableColumn id="5" xr3:uid="{D193FD80-E5A0-4DF0-91DB-CD27453607E5}" name="Sales" dataDxfId="7" dataCellStyle="Comma 2"/>
    <tableColumn id="7" xr3:uid="{450D24C8-AA06-48CC-BBF5-D505DD6460E4}" name="Manager" dataDxfId="6" dataCellStyle="Currency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DA08C6-3068-46C1-B293-95E7887E7334}" name="Table3" displayName="Table3" ref="A1:G25" totalsRowShown="0" headerRowDxfId="5" headerRowCellStyle="Currency 2">
  <autoFilter ref="A1:G25" xr:uid="{45DA08C6-3068-46C1-B293-95E7887E7334}"/>
  <tableColumns count="7">
    <tableColumn id="1" xr3:uid="{6E134EE1-B3E6-4C76-BB4D-E0BBE3BDD89E}" name="Segment"/>
    <tableColumn id="2" xr3:uid="{A4E9C0FE-BF40-4FCD-92DB-64AB8A29B8D4}" name="Country"/>
    <tableColumn id="3" xr3:uid="{2532CB18-C55E-4E53-97D9-D31A49A29F12}" name="Product" dataDxfId="4" dataCellStyle="Currency 2"/>
    <tableColumn id="4" xr3:uid="{80CA45AC-7E3A-4764-BE7C-7AD8C1BA2BDE}" name="Units Sold"/>
    <tableColumn id="5" xr3:uid="{6EA473D4-A6BD-47EA-875E-2672BD6C9CEC}" name="Sales" dataDxfId="3" dataCellStyle="Comma 2"/>
    <tableColumn id="7" xr3:uid="{37584C60-9325-4862-B23D-9A4A3B4D36A4}" name="Manager" dataDxfId="2" dataCellStyle="Currency 2"/>
    <tableColumn id="6" xr3:uid="{B16C30D6-FE7B-40C3-BC61-C1F7B0BDD9E7}" name="Filter" dataDxfId="1">
      <calculatedColumnFormula>SUBTOTAL(103,Table3[[#This Row],[Manager]])</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5.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4C1A-065F-4630-AFD8-46D6410F8BA2}">
  <dimension ref="A1:Q30"/>
  <sheetViews>
    <sheetView showGridLines="0" showRowColHeaders="0" tabSelected="1" workbookViewId="0">
      <selection activeCell="G12" sqref="G12"/>
    </sheetView>
  </sheetViews>
  <sheetFormatPr defaultColWidth="0" defaultRowHeight="15" customHeight="1" zeroHeight="1" x14ac:dyDescent="0.25"/>
  <cols>
    <col min="1" max="1" width="4.85546875" customWidth="1"/>
    <col min="2" max="17" width="9.140625" customWidth="1"/>
    <col min="18" max="16384" width="9.140625" hidden="1"/>
  </cols>
  <sheetData>
    <row r="1" spans="1:17" ht="52.5" customHeight="1" x14ac:dyDescent="0.25">
      <c r="A1" s="17"/>
      <c r="B1" s="17" t="s">
        <v>37</v>
      </c>
      <c r="C1" s="17"/>
      <c r="D1" s="17"/>
      <c r="E1" s="17"/>
      <c r="F1" s="17"/>
      <c r="G1" s="17"/>
      <c r="H1" s="17"/>
      <c r="I1" s="17"/>
      <c r="J1" s="17"/>
      <c r="K1" s="17"/>
      <c r="L1" s="17"/>
      <c r="M1" s="17"/>
      <c r="N1" s="17"/>
      <c r="O1" s="17"/>
      <c r="P1" s="17"/>
      <c r="Q1" s="17"/>
    </row>
    <row r="2" spans="1:17" x14ac:dyDescent="0.25"/>
    <row r="3" spans="1:17" ht="18.75" x14ac:dyDescent="0.3">
      <c r="B3" s="18" t="s">
        <v>38</v>
      </c>
    </row>
    <row r="4" spans="1:17" ht="18.75" x14ac:dyDescent="0.25">
      <c r="B4" s="19" t="s">
        <v>39</v>
      </c>
    </row>
    <row r="5" spans="1:17" ht="18.75" x14ac:dyDescent="0.25">
      <c r="B5" s="19" t="s">
        <v>40</v>
      </c>
    </row>
    <row r="6" spans="1:17" ht="18.75" x14ac:dyDescent="0.25">
      <c r="B6" s="19" t="s">
        <v>41</v>
      </c>
    </row>
    <row r="7" spans="1:17" ht="18.75" x14ac:dyDescent="0.25">
      <c r="B7" s="19"/>
    </row>
    <row r="8" spans="1:17" ht="18.75" x14ac:dyDescent="0.25">
      <c r="B8" s="19" t="s">
        <v>42</v>
      </c>
    </row>
    <row r="9" spans="1:17" x14ac:dyDescent="0.25"/>
    <row r="10" spans="1:17" ht="18.75" x14ac:dyDescent="0.25">
      <c r="B10" s="19" t="s">
        <v>43</v>
      </c>
    </row>
    <row r="11" spans="1:17" ht="18.75" x14ac:dyDescent="0.25">
      <c r="B11" s="19" t="s">
        <v>44</v>
      </c>
    </row>
    <row r="30" spans="2:2" hidden="1" x14ac:dyDescent="0.25">
      <c r="B30" t="s">
        <v>45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0ABC-C7AC-4E67-A780-18BEDBD6389F}">
  <dimension ref="A1:AH55"/>
  <sheetViews>
    <sheetView workbookViewId="0">
      <selection activeCell="I16" sqref="I16"/>
    </sheetView>
  </sheetViews>
  <sheetFormatPr defaultRowHeight="15" x14ac:dyDescent="0.25"/>
  <cols>
    <col min="1" max="1" width="16.5703125" bestFit="1" customWidth="1"/>
    <col min="2" max="2" width="13.5703125" customWidth="1"/>
    <col min="3" max="3" width="11.5703125" customWidth="1"/>
    <col min="4" max="4" width="12.28515625" customWidth="1"/>
    <col min="5" max="5" width="11.5703125" bestFit="1" customWidth="1"/>
    <col min="6" max="6" width="16.28515625" bestFit="1" customWidth="1"/>
    <col min="7" max="7" width="2.7109375" customWidth="1"/>
    <col min="8" max="8" width="13.42578125" customWidth="1"/>
    <col min="9" max="9" width="17" customWidth="1"/>
    <col min="10" max="10" width="9.85546875" customWidth="1"/>
    <col min="11" max="11" width="22.85546875" customWidth="1"/>
    <col min="12" max="12" width="10.5703125" style="4" customWidth="1"/>
    <col min="13" max="13" width="3.140625" customWidth="1"/>
    <col min="14" max="14" width="16.85546875" customWidth="1" collapsed="1"/>
    <col min="15" max="15" width="9" customWidth="1"/>
    <col min="16" max="16" width="13.28515625" style="4" customWidth="1"/>
    <col min="17" max="17" width="3.140625" customWidth="1"/>
    <col min="18" max="18" width="16.7109375" customWidth="1"/>
    <col min="19" max="19" width="8.85546875" customWidth="1"/>
    <col min="20" max="20" width="13.28515625" customWidth="1"/>
    <col min="21" max="21" width="3.140625" style="4" customWidth="1"/>
    <col min="22" max="22" width="17.85546875" customWidth="1"/>
    <col min="23" max="23" width="8.85546875" customWidth="1"/>
    <col min="24" max="24" width="10.5703125" style="4" customWidth="1"/>
    <col min="25" max="25" width="13.28515625" style="4" customWidth="1"/>
    <col min="26" max="26" width="3" customWidth="1"/>
    <col min="27" max="27" width="16.7109375" customWidth="1"/>
    <col min="28" max="28" width="8.85546875" customWidth="1"/>
    <col min="29" max="29" width="10.5703125" style="4" customWidth="1"/>
    <col min="30" max="30" width="13.28515625" style="4" customWidth="1"/>
    <col min="31" max="31" width="3.140625" customWidth="1"/>
    <col min="32" max="32" width="16.5703125" customWidth="1"/>
    <col min="33" max="33" width="8.85546875" customWidth="1"/>
    <col min="34" max="34" width="13.28515625" style="4" customWidth="1"/>
  </cols>
  <sheetData>
    <row r="1" spans="1:32" s="22" customFormat="1" ht="48.75" customHeight="1" x14ac:dyDescent="0.3">
      <c r="A1" s="17" t="s">
        <v>90</v>
      </c>
      <c r="B1" s="17"/>
      <c r="C1" s="17"/>
      <c r="D1" s="17"/>
      <c r="E1" s="17"/>
      <c r="F1" s="17"/>
      <c r="G1" s="17"/>
      <c r="H1" s="17"/>
      <c r="I1" s="17"/>
      <c r="J1" s="17"/>
      <c r="K1" s="17"/>
      <c r="L1" s="17"/>
      <c r="M1" s="17"/>
      <c r="N1" s="17"/>
      <c r="O1" s="17"/>
      <c r="P1" s="17"/>
    </row>
    <row r="3" spans="1:32" x14ac:dyDescent="0.25">
      <c r="A3" t="s">
        <v>0</v>
      </c>
      <c r="B3" t="s">
        <v>1</v>
      </c>
      <c r="C3" s="1" t="s">
        <v>2</v>
      </c>
      <c r="D3" t="s">
        <v>3</v>
      </c>
      <c r="E3" s="2" t="s">
        <v>29</v>
      </c>
      <c r="F3" s="2" t="s">
        <v>4</v>
      </c>
    </row>
    <row r="4" spans="1:32" x14ac:dyDescent="0.25">
      <c r="A4" t="s">
        <v>10</v>
      </c>
      <c r="B4" t="s">
        <v>11</v>
      </c>
      <c r="C4" s="1" t="s">
        <v>18</v>
      </c>
      <c r="D4">
        <v>549</v>
      </c>
      <c r="E4" s="3">
        <v>8235</v>
      </c>
      <c r="F4" s="2" t="s">
        <v>12</v>
      </c>
      <c r="H4" s="6" t="s">
        <v>27</v>
      </c>
      <c r="K4" s="6" t="s">
        <v>28</v>
      </c>
      <c r="N4" s="6" t="s">
        <v>30</v>
      </c>
      <c r="O4" s="6"/>
      <c r="P4" s="13"/>
      <c r="Q4" s="6"/>
      <c r="R4" s="6" t="s">
        <v>31</v>
      </c>
      <c r="S4" s="6"/>
      <c r="T4" s="13"/>
      <c r="U4" s="13"/>
      <c r="V4" s="6" t="s">
        <v>32</v>
      </c>
      <c r="W4" s="6"/>
      <c r="X4" s="13"/>
      <c r="Y4" s="13"/>
      <c r="Z4" s="6"/>
      <c r="AA4" s="6" t="s">
        <v>33</v>
      </c>
      <c r="AB4" s="6"/>
      <c r="AC4" s="13"/>
      <c r="AD4" s="13"/>
      <c r="AE4" s="6"/>
      <c r="AF4" s="6" t="s">
        <v>34</v>
      </c>
    </row>
    <row r="5" spans="1:32" x14ac:dyDescent="0.25">
      <c r="A5" t="s">
        <v>5</v>
      </c>
      <c r="B5" t="s">
        <v>11</v>
      </c>
      <c r="C5" s="1" t="s">
        <v>20</v>
      </c>
      <c r="D5">
        <v>1527</v>
      </c>
      <c r="E5" s="3">
        <v>534450</v>
      </c>
      <c r="F5" s="2" t="s">
        <v>12</v>
      </c>
      <c r="H5" s="8" t="s">
        <v>24</v>
      </c>
      <c r="I5" t="s">
        <v>26</v>
      </c>
      <c r="K5" s="7" t="e" cm="1" vm="1">
        <f t="array" aca="1" ref="K5" ca="1">_xlfn.GROUPBY(
Table1[[#All], [Country]],
Table1[[#All],[Units Sold]],
_xleta.SUM,)</f>
        <v>#NAME?</v>
      </c>
      <c r="N5" t="e" cm="1" vm="1">
        <f t="array" aca="1" ref="N5" ca="1">_xlfn.GROUPBY(
Table1[[#All],[Country]:[Product]],
Table1[[#All],[Sales]],
_xleta.SUM,
3,
2)</f>
        <v>#NAME?</v>
      </c>
      <c r="R5" t="e" cm="1" vm="1">
        <f t="array" aca="1" ref="R5" ca="1">_xlfn.GROUPBY(
_xlfn.HSTACK(Table1[[#All],[Segment]],Table1[[#All],[Product]]),
Table1[[#All],[Sales]],
_xleta.SUM,
3,
2)</f>
        <v>#NAME?</v>
      </c>
      <c r="T5" s="4"/>
      <c r="V5" t="e" cm="1" vm="1">
        <f t="array" aca="1" ref="V5" ca="1">_xlfn.GROUPBY(
_xlfn.HSTACK(Table1[[#All],[Segment]],Table1[[#All],[Product]]),
Table1[[#All],[Units Sold]:[Sales]],
_xleta.SUM,
3,
2)</f>
        <v>#NAME?</v>
      </c>
      <c r="AA5" t="e" cm="1" vm="1">
        <f t="array" aca="1" ref="AA5" ca="1">_xlfn.GROUPBY(
Table1[[#All],[Segment]:[Country]],
Table1[[#All],[Units Sold]:[Sales]],
_xleta.SUM,
3,
2,
{1,-2})</f>
        <v>#NAME?</v>
      </c>
      <c r="AF5" t="e" cm="1" vm="1">
        <f t="array" aca="1" ref="AF5" ca="1">_xlfn.GROUPBY(
_xlfn.HSTACK(Table1[[#All],[Segment]],Table1[[#All],[Product]]),
Table1[[#All],[Sales]],
_xleta.SUM,
3,
2,
3,
Table1[[#All],[Country]]&lt;&gt;"France")</f>
        <v>#NAME?</v>
      </c>
    </row>
    <row r="6" spans="1:32" x14ac:dyDescent="0.25">
      <c r="A6" t="s">
        <v>16</v>
      </c>
      <c r="B6" t="s">
        <v>22</v>
      </c>
      <c r="C6" s="1" t="s">
        <v>13</v>
      </c>
      <c r="D6">
        <v>2498</v>
      </c>
      <c r="E6" s="3">
        <v>741906</v>
      </c>
      <c r="F6" s="2" t="s">
        <v>17</v>
      </c>
      <c r="H6" s="9" t="s">
        <v>6</v>
      </c>
      <c r="I6" s="10">
        <v>12132</v>
      </c>
      <c r="T6" s="4"/>
    </row>
    <row r="7" spans="1:32" x14ac:dyDescent="0.25">
      <c r="A7" t="s">
        <v>14</v>
      </c>
      <c r="B7" t="s">
        <v>22</v>
      </c>
      <c r="C7" s="1" t="s">
        <v>21</v>
      </c>
      <c r="D7">
        <v>1989</v>
      </c>
      <c r="E7" s="3">
        <v>23629.32</v>
      </c>
      <c r="F7" s="2" t="s">
        <v>17</v>
      </c>
      <c r="H7" s="9" t="s">
        <v>11</v>
      </c>
      <c r="I7" s="10">
        <v>8468</v>
      </c>
      <c r="T7" s="4"/>
    </row>
    <row r="8" spans="1:32" x14ac:dyDescent="0.25">
      <c r="A8" t="s">
        <v>5</v>
      </c>
      <c r="B8" t="s">
        <v>8</v>
      </c>
      <c r="C8" s="1" t="s">
        <v>13</v>
      </c>
      <c r="D8">
        <v>1797</v>
      </c>
      <c r="E8" s="3">
        <v>610081.5</v>
      </c>
      <c r="F8" s="2" t="s">
        <v>9</v>
      </c>
      <c r="H8" s="9" t="s">
        <v>8</v>
      </c>
      <c r="I8" s="10">
        <v>9198</v>
      </c>
      <c r="T8" s="4"/>
    </row>
    <row r="9" spans="1:32" x14ac:dyDescent="0.25">
      <c r="A9" t="s">
        <v>5</v>
      </c>
      <c r="B9" t="s">
        <v>22</v>
      </c>
      <c r="C9" s="1" t="s">
        <v>19</v>
      </c>
      <c r="D9">
        <v>736</v>
      </c>
      <c r="E9" s="3">
        <v>14131.2</v>
      </c>
      <c r="F9" s="2" t="s">
        <v>17</v>
      </c>
      <c r="H9" s="9" t="s">
        <v>22</v>
      </c>
      <c r="I9" s="10">
        <v>8883</v>
      </c>
      <c r="T9" s="4"/>
    </row>
    <row r="10" spans="1:32" x14ac:dyDescent="0.25">
      <c r="A10" t="s">
        <v>5</v>
      </c>
      <c r="B10" t="s">
        <v>6</v>
      </c>
      <c r="C10" s="1" t="s">
        <v>19</v>
      </c>
      <c r="D10">
        <v>2646</v>
      </c>
      <c r="E10" s="3">
        <v>50803.199999999997</v>
      </c>
      <c r="F10" s="2" t="s">
        <v>7</v>
      </c>
      <c r="H10" s="9" t="s">
        <v>25</v>
      </c>
      <c r="I10" s="10">
        <v>38681</v>
      </c>
      <c r="T10" s="4"/>
    </row>
    <row r="11" spans="1:32" x14ac:dyDescent="0.25">
      <c r="A11" t="s">
        <v>5</v>
      </c>
      <c r="B11" t="s">
        <v>22</v>
      </c>
      <c r="C11" s="1" t="s">
        <v>20</v>
      </c>
      <c r="D11">
        <v>349</v>
      </c>
      <c r="E11" s="3">
        <v>117264</v>
      </c>
      <c r="F11" s="2" t="s">
        <v>17</v>
      </c>
      <c r="T11" s="4"/>
    </row>
    <row r="12" spans="1:32" x14ac:dyDescent="0.25">
      <c r="A12" t="s">
        <v>5</v>
      </c>
      <c r="B12" t="s">
        <v>6</v>
      </c>
      <c r="C12" s="1" t="s">
        <v>18</v>
      </c>
      <c r="D12">
        <v>2349</v>
      </c>
      <c r="E12" s="3">
        <v>15620.85</v>
      </c>
      <c r="F12" s="2" t="s">
        <v>7</v>
      </c>
      <c r="T12" s="4"/>
    </row>
    <row r="13" spans="1:32" x14ac:dyDescent="0.25">
      <c r="A13" t="s">
        <v>5</v>
      </c>
      <c r="B13" t="s">
        <v>11</v>
      </c>
      <c r="C13" s="1" t="s">
        <v>18</v>
      </c>
      <c r="D13">
        <v>1031</v>
      </c>
      <c r="E13" s="3">
        <v>6711.81</v>
      </c>
      <c r="F13" s="2" t="s">
        <v>12</v>
      </c>
      <c r="T13" s="4"/>
    </row>
    <row r="14" spans="1:32" x14ac:dyDescent="0.25">
      <c r="A14" t="s">
        <v>14</v>
      </c>
      <c r="B14" t="s">
        <v>8</v>
      </c>
      <c r="C14" s="1" t="s">
        <v>20</v>
      </c>
      <c r="D14">
        <v>2215</v>
      </c>
      <c r="E14" s="3">
        <v>24719.4</v>
      </c>
      <c r="F14" s="2" t="s">
        <v>9</v>
      </c>
      <c r="T14" s="4"/>
    </row>
    <row r="15" spans="1:32" x14ac:dyDescent="0.25">
      <c r="A15" t="s">
        <v>10</v>
      </c>
      <c r="B15" t="s">
        <v>22</v>
      </c>
      <c r="C15" s="1" t="s">
        <v>18</v>
      </c>
      <c r="D15">
        <v>2931</v>
      </c>
      <c r="E15" s="3">
        <v>40887.449999999997</v>
      </c>
      <c r="F15" s="2" t="s">
        <v>17</v>
      </c>
      <c r="H15" s="11"/>
      <c r="T15" s="4"/>
    </row>
    <row r="16" spans="1:32" x14ac:dyDescent="0.25">
      <c r="A16" t="s">
        <v>16</v>
      </c>
      <c r="B16" t="s">
        <v>8</v>
      </c>
      <c r="C16" s="1" t="s">
        <v>18</v>
      </c>
      <c r="D16">
        <v>1123</v>
      </c>
      <c r="E16" s="3">
        <v>313317</v>
      </c>
      <c r="F16" s="2" t="s">
        <v>9</v>
      </c>
      <c r="T16" s="4"/>
    </row>
    <row r="17" spans="1:20" x14ac:dyDescent="0.25">
      <c r="A17" t="s">
        <v>15</v>
      </c>
      <c r="B17" t="s">
        <v>8</v>
      </c>
      <c r="C17" s="1" t="s">
        <v>21</v>
      </c>
      <c r="D17">
        <v>994</v>
      </c>
      <c r="E17" s="3">
        <v>115552.5</v>
      </c>
      <c r="F17" s="2" t="s">
        <v>9</v>
      </c>
      <c r="T17" s="4"/>
    </row>
    <row r="18" spans="1:20" x14ac:dyDescent="0.25">
      <c r="A18" t="s">
        <v>16</v>
      </c>
      <c r="B18" t="s">
        <v>6</v>
      </c>
      <c r="C18" s="1" t="s">
        <v>13</v>
      </c>
      <c r="D18">
        <v>1283</v>
      </c>
      <c r="E18" s="3">
        <v>354108</v>
      </c>
      <c r="F18" s="2" t="s">
        <v>7</v>
      </c>
      <c r="T18" s="4"/>
    </row>
    <row r="19" spans="1:20" x14ac:dyDescent="0.25">
      <c r="A19" t="s">
        <v>5</v>
      </c>
      <c r="B19" t="s">
        <v>8</v>
      </c>
      <c r="C19" s="1" t="s">
        <v>18</v>
      </c>
      <c r="D19">
        <v>2409</v>
      </c>
      <c r="E19" s="3">
        <v>15513.96</v>
      </c>
      <c r="F19" s="2" t="s">
        <v>9</v>
      </c>
      <c r="T19" s="4"/>
    </row>
    <row r="20" spans="1:20" x14ac:dyDescent="0.25">
      <c r="A20" t="s">
        <v>16</v>
      </c>
      <c r="B20" t="s">
        <v>11</v>
      </c>
      <c r="C20" s="1" t="s">
        <v>13</v>
      </c>
      <c r="D20">
        <v>322</v>
      </c>
      <c r="E20" s="3">
        <v>87906</v>
      </c>
      <c r="F20" s="2" t="s">
        <v>12</v>
      </c>
      <c r="T20" s="4"/>
    </row>
    <row r="21" spans="1:20" x14ac:dyDescent="0.25">
      <c r="A21" t="s">
        <v>14</v>
      </c>
      <c r="B21" t="s">
        <v>11</v>
      </c>
      <c r="C21" s="1" t="s">
        <v>20</v>
      </c>
      <c r="D21">
        <v>2234</v>
      </c>
      <c r="E21" s="3">
        <v>24395.279999999999</v>
      </c>
      <c r="F21" s="2" t="s">
        <v>12</v>
      </c>
      <c r="T21" s="4"/>
    </row>
    <row r="22" spans="1:20" x14ac:dyDescent="0.25">
      <c r="A22" t="s">
        <v>5</v>
      </c>
      <c r="B22" t="s">
        <v>11</v>
      </c>
      <c r="C22" s="1" t="s">
        <v>19</v>
      </c>
      <c r="D22">
        <v>2805</v>
      </c>
      <c r="E22" s="3">
        <v>49929</v>
      </c>
      <c r="F22" s="2" t="s">
        <v>12</v>
      </c>
      <c r="T22" s="4"/>
    </row>
    <row r="23" spans="1:20" x14ac:dyDescent="0.25">
      <c r="A23" t="s">
        <v>5</v>
      </c>
      <c r="B23" t="s">
        <v>22</v>
      </c>
      <c r="C23" s="1" t="s">
        <v>18</v>
      </c>
      <c r="D23">
        <v>380</v>
      </c>
      <c r="E23" s="3">
        <v>2367.4</v>
      </c>
      <c r="F23" s="2" t="s">
        <v>17</v>
      </c>
    </row>
    <row r="24" spans="1:20" x14ac:dyDescent="0.25">
      <c r="A24" t="s">
        <v>5</v>
      </c>
      <c r="B24" t="s">
        <v>6</v>
      </c>
      <c r="C24" s="1" t="s">
        <v>20</v>
      </c>
      <c r="D24">
        <v>623</v>
      </c>
      <c r="E24" s="3">
        <v>191884</v>
      </c>
      <c r="F24" s="2" t="s">
        <v>7</v>
      </c>
    </row>
    <row r="25" spans="1:20" x14ac:dyDescent="0.25">
      <c r="A25" t="s">
        <v>14</v>
      </c>
      <c r="B25" t="s">
        <v>6</v>
      </c>
      <c r="C25" s="1" t="s">
        <v>21</v>
      </c>
      <c r="D25">
        <v>2761</v>
      </c>
      <c r="E25" s="3">
        <v>29156.16</v>
      </c>
      <c r="F25" s="2" t="s">
        <v>7</v>
      </c>
    </row>
    <row r="26" spans="1:20" x14ac:dyDescent="0.25">
      <c r="A26" t="s">
        <v>10</v>
      </c>
      <c r="B26" t="s">
        <v>8</v>
      </c>
      <c r="C26" s="1" t="s">
        <v>19</v>
      </c>
      <c r="D26">
        <v>660</v>
      </c>
      <c r="E26" s="3">
        <v>8613</v>
      </c>
      <c r="F26" s="2" t="s">
        <v>9</v>
      </c>
    </row>
    <row r="27" spans="1:20" x14ac:dyDescent="0.25">
      <c r="A27" t="s">
        <v>10</v>
      </c>
      <c r="B27" t="s">
        <v>6</v>
      </c>
      <c r="C27" s="1" t="s">
        <v>18</v>
      </c>
      <c r="D27">
        <v>2470</v>
      </c>
      <c r="E27" s="3">
        <v>31863</v>
      </c>
      <c r="F27" s="2" t="s">
        <v>7</v>
      </c>
    </row>
    <row r="29" spans="1:20" x14ac:dyDescent="0.25">
      <c r="B29" s="5"/>
      <c r="C29" s="5"/>
      <c r="E29" s="5"/>
      <c r="F29" s="5"/>
      <c r="G29" s="5"/>
    </row>
    <row r="30" spans="1:20" x14ac:dyDescent="0.25">
      <c r="A30" s="5"/>
      <c r="B30" s="5"/>
      <c r="C30" s="5"/>
      <c r="D30" s="5"/>
      <c r="E30" s="5"/>
      <c r="F30" s="5"/>
      <c r="G30" s="5"/>
    </row>
    <row r="31" spans="1:20" x14ac:dyDescent="0.25">
      <c r="A31" s="5"/>
      <c r="B31" s="5"/>
      <c r="C31" s="5"/>
      <c r="D31" s="5"/>
      <c r="E31" s="5"/>
      <c r="F31" s="5"/>
      <c r="G31" s="5"/>
    </row>
    <row r="32" spans="1:20" x14ac:dyDescent="0.25">
      <c r="A32" s="5"/>
      <c r="B32" s="5"/>
      <c r="C32" s="5"/>
      <c r="D32" s="5"/>
      <c r="E32" s="5"/>
      <c r="F32" s="5"/>
      <c r="G32" s="5"/>
    </row>
    <row r="33" spans="1:7" x14ac:dyDescent="0.25">
      <c r="A33" s="5"/>
      <c r="B33" s="5"/>
      <c r="C33" s="5"/>
      <c r="D33" s="5"/>
      <c r="E33" s="5"/>
      <c r="F33" s="5"/>
      <c r="G33" s="5"/>
    </row>
    <row r="34" spans="1:7" x14ac:dyDescent="0.25">
      <c r="A34" s="5"/>
      <c r="B34" s="5"/>
      <c r="C34" s="5"/>
      <c r="D34" s="5"/>
      <c r="E34" s="5"/>
      <c r="F34" s="5"/>
      <c r="G34" s="5"/>
    </row>
    <row r="35" spans="1:7" x14ac:dyDescent="0.25">
      <c r="A35" s="5"/>
      <c r="B35" s="5"/>
      <c r="C35" s="5"/>
      <c r="D35" s="5"/>
      <c r="E35" s="5"/>
      <c r="F35" s="5"/>
      <c r="G35" s="5"/>
    </row>
    <row r="36" spans="1:7" x14ac:dyDescent="0.25">
      <c r="A36" s="5"/>
      <c r="B36" s="5"/>
      <c r="C36" s="5"/>
      <c r="D36" s="5"/>
      <c r="E36" s="5"/>
      <c r="F36" s="5"/>
      <c r="G36" s="5"/>
    </row>
    <row r="37" spans="1:7" x14ac:dyDescent="0.25">
      <c r="A37" s="5"/>
      <c r="B37" s="5"/>
      <c r="C37" s="5"/>
      <c r="D37" s="5"/>
      <c r="E37" s="5"/>
      <c r="F37" s="5"/>
      <c r="G37" s="5"/>
    </row>
    <row r="38" spans="1:7" x14ac:dyDescent="0.25">
      <c r="A38" s="5"/>
      <c r="B38" s="5"/>
      <c r="C38" s="5"/>
      <c r="D38" s="5"/>
      <c r="E38" s="5"/>
      <c r="F38" s="5"/>
      <c r="G38" s="5"/>
    </row>
    <row r="39" spans="1:7" x14ac:dyDescent="0.25">
      <c r="A39" s="5"/>
      <c r="B39" s="5"/>
      <c r="C39" s="5"/>
      <c r="D39" s="5"/>
      <c r="E39" s="5"/>
      <c r="F39" s="5"/>
      <c r="G39" s="5"/>
    </row>
    <row r="40" spans="1:7" x14ac:dyDescent="0.25">
      <c r="A40" s="5"/>
      <c r="B40" s="5"/>
      <c r="C40" s="5"/>
      <c r="D40" s="5"/>
      <c r="E40" s="5"/>
      <c r="F40" s="5"/>
      <c r="G40" s="5"/>
    </row>
    <row r="41" spans="1:7" x14ac:dyDescent="0.25">
      <c r="A41" s="5"/>
      <c r="B41" s="5"/>
      <c r="C41" s="5"/>
      <c r="D41" s="5"/>
      <c r="E41" s="5"/>
      <c r="F41" s="5"/>
      <c r="G41" s="5"/>
    </row>
    <row r="42" spans="1:7" x14ac:dyDescent="0.25">
      <c r="A42" s="5"/>
      <c r="B42" s="5"/>
      <c r="C42" s="5"/>
      <c r="D42" s="5"/>
      <c r="E42" s="5"/>
      <c r="F42" s="5"/>
      <c r="G42" s="5"/>
    </row>
    <row r="43" spans="1:7" x14ac:dyDescent="0.25">
      <c r="A43" s="5"/>
      <c r="B43" s="5"/>
      <c r="C43" s="5"/>
      <c r="D43" s="5"/>
      <c r="E43" s="5"/>
      <c r="F43" s="5"/>
      <c r="G43" s="5"/>
    </row>
    <row r="44" spans="1:7" x14ac:dyDescent="0.25">
      <c r="A44" s="5"/>
      <c r="B44" s="5"/>
      <c r="C44" s="5"/>
      <c r="D44" s="5"/>
      <c r="E44" s="5"/>
      <c r="F44" s="5"/>
      <c r="G44" s="5"/>
    </row>
    <row r="45" spans="1:7" x14ac:dyDescent="0.25">
      <c r="A45" s="5"/>
      <c r="B45" s="5"/>
      <c r="C45" s="5"/>
      <c r="D45" s="5"/>
      <c r="E45" s="5"/>
      <c r="F45" s="5"/>
      <c r="G45" s="5"/>
    </row>
    <row r="46" spans="1:7" x14ac:dyDescent="0.25">
      <c r="A46" s="5"/>
      <c r="B46" s="5"/>
      <c r="C46" s="5"/>
      <c r="D46" s="5"/>
      <c r="E46" s="5"/>
      <c r="F46" s="5"/>
      <c r="G46" s="5"/>
    </row>
    <row r="47" spans="1:7" x14ac:dyDescent="0.25">
      <c r="A47" s="5"/>
      <c r="B47" s="5"/>
      <c r="C47" s="5"/>
      <c r="D47" s="5"/>
      <c r="E47" s="5"/>
      <c r="F47" s="5"/>
      <c r="G47" s="5"/>
    </row>
    <row r="48" spans="1:7" x14ac:dyDescent="0.25">
      <c r="A48" s="5"/>
      <c r="B48" s="5"/>
      <c r="C48" s="5"/>
      <c r="D48" s="5"/>
      <c r="E48" s="5"/>
      <c r="F48" s="5"/>
      <c r="G48" s="5"/>
    </row>
    <row r="49" spans="1:7" x14ac:dyDescent="0.25">
      <c r="A49" s="5"/>
      <c r="B49" s="5"/>
      <c r="C49" s="5"/>
      <c r="D49" s="5"/>
      <c r="E49" s="5"/>
      <c r="F49" s="5"/>
      <c r="G49" s="5"/>
    </row>
    <row r="50" spans="1:7" x14ac:dyDescent="0.25">
      <c r="A50" s="5"/>
      <c r="B50" s="5"/>
      <c r="C50" s="5"/>
      <c r="D50" s="5"/>
      <c r="E50" s="5"/>
      <c r="F50" s="5"/>
      <c r="G50" s="5"/>
    </row>
    <row r="51" spans="1:7" x14ac:dyDescent="0.25">
      <c r="A51" s="5"/>
      <c r="B51" s="5"/>
      <c r="C51" s="5"/>
      <c r="D51" s="5"/>
      <c r="E51" s="5"/>
      <c r="F51" s="5"/>
      <c r="G51" s="5"/>
    </row>
    <row r="52" spans="1:7" x14ac:dyDescent="0.25">
      <c r="A52" s="5"/>
      <c r="B52" s="5"/>
      <c r="C52" s="5"/>
      <c r="D52" s="5"/>
      <c r="E52" s="5"/>
      <c r="F52" s="5"/>
      <c r="G52" s="5"/>
    </row>
    <row r="53" spans="1:7" x14ac:dyDescent="0.25">
      <c r="A53" s="5"/>
      <c r="B53" s="5"/>
      <c r="C53" s="5"/>
      <c r="D53" s="5"/>
      <c r="E53" s="5"/>
      <c r="F53" s="5"/>
      <c r="G53" s="5"/>
    </row>
    <row r="54" spans="1:7" x14ac:dyDescent="0.25">
      <c r="A54" s="5"/>
      <c r="B54" s="5"/>
      <c r="C54" s="5"/>
      <c r="D54" s="5"/>
      <c r="E54" s="5"/>
      <c r="F54" s="5"/>
      <c r="G54" s="5"/>
    </row>
    <row r="55" spans="1:7" x14ac:dyDescent="0.25">
      <c r="A55" s="5"/>
      <c r="B55" s="5"/>
      <c r="C55" s="5"/>
      <c r="D55" s="5"/>
      <c r="E55" s="5"/>
      <c r="F55" s="5"/>
      <c r="G55" s="5"/>
    </row>
  </sheetData>
  <pageMargins left="0.7" right="0.7" top="0.75" bottom="0.75" header="0.3" footer="0.3"/>
  <pageSetup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4F6B2-599F-4AB7-9169-588BE07407AB}">
  <dimension ref="A1:W45"/>
  <sheetViews>
    <sheetView zoomScaleNormal="100" workbookViewId="0">
      <selection activeCell="H2" sqref="H2"/>
    </sheetView>
  </sheetViews>
  <sheetFormatPr defaultRowHeight="15" x14ac:dyDescent="0.25"/>
  <cols>
    <col min="1" max="1" width="16.5703125" bestFit="1" customWidth="1"/>
    <col min="2" max="2" width="10.5703125" bestFit="1" customWidth="1"/>
    <col min="3" max="3" width="11.7109375" bestFit="1" customWidth="1"/>
    <col min="5" max="5" width="11.5703125" bestFit="1" customWidth="1"/>
    <col min="6" max="6" width="16.140625" bestFit="1" customWidth="1"/>
    <col min="8" max="8" width="18.5703125" style="4" customWidth="1"/>
    <col min="9" max="9" width="16.85546875" style="4" customWidth="1"/>
    <col min="10" max="10" width="9.5703125" style="4" customWidth="1"/>
    <col min="11" max="13" width="8" style="4" customWidth="1"/>
    <col min="14" max="14" width="11.28515625" style="4" customWidth="1"/>
    <col min="15" max="15" width="9.140625" style="4" customWidth="1"/>
    <col min="16" max="16" width="16.7109375" style="4" bestFit="1" customWidth="1"/>
    <col min="17" max="17" width="10.42578125" style="4" bestFit="1" customWidth="1"/>
    <col min="18" max="18" width="10" bestFit="1" customWidth="1"/>
    <col min="19" max="19" width="10.85546875" bestFit="1" customWidth="1"/>
    <col min="20" max="22" width="9.140625" bestFit="1" customWidth="1"/>
    <col min="23" max="23" width="10.85546875" bestFit="1" customWidth="1"/>
  </cols>
  <sheetData>
    <row r="1" spans="1:23" s="22" customFormat="1" ht="48.75" customHeight="1" x14ac:dyDescent="0.3">
      <c r="A1" s="17" t="s">
        <v>91</v>
      </c>
      <c r="B1" s="17"/>
      <c r="C1" s="17"/>
      <c r="D1" s="17"/>
      <c r="E1" s="17"/>
      <c r="F1" s="17"/>
      <c r="G1" s="17"/>
      <c r="H1" s="17"/>
      <c r="I1" s="17"/>
      <c r="J1" s="17"/>
      <c r="K1" s="17"/>
      <c r="L1" s="17"/>
      <c r="M1" s="17"/>
      <c r="N1" s="17"/>
      <c r="O1" s="17"/>
      <c r="P1" s="17"/>
    </row>
    <row r="3" spans="1:23" x14ac:dyDescent="0.25">
      <c r="A3" t="s">
        <v>0</v>
      </c>
      <c r="B3" t="s">
        <v>1</v>
      </c>
      <c r="C3" s="1" t="s">
        <v>2</v>
      </c>
      <c r="D3" t="s">
        <v>3</v>
      </c>
      <c r="E3" s="2" t="s">
        <v>29</v>
      </c>
      <c r="F3" s="2" t="s">
        <v>4</v>
      </c>
      <c r="H3" s="12"/>
    </row>
    <row r="4" spans="1:23" x14ac:dyDescent="0.25">
      <c r="A4" t="s">
        <v>10</v>
      </c>
      <c r="B4" t="s">
        <v>11</v>
      </c>
      <c r="C4" s="1" t="s">
        <v>18</v>
      </c>
      <c r="D4">
        <v>549</v>
      </c>
      <c r="E4" s="3">
        <v>8235</v>
      </c>
      <c r="F4" s="2" t="s">
        <v>12</v>
      </c>
      <c r="H4" s="8" t="s">
        <v>36</v>
      </c>
      <c r="I4" s="8" t="s">
        <v>35</v>
      </c>
      <c r="J4"/>
      <c r="K4"/>
      <c r="L4"/>
      <c r="M4"/>
      <c r="N4"/>
      <c r="P4" t="e" cm="1" vm="1">
        <f t="array" aca="1" ref="P4" ca="1">_xlfn.PIVOTBY(Table2[[#All],[Segment]:[Country]],
Table2[[#All],[Product]],
Table2[[#All],[Sales]],
_xleta.SUM,
3,
2)</f>
        <v>#NAME?</v>
      </c>
      <c r="R4" s="4"/>
      <c r="S4" s="4"/>
      <c r="T4" s="4"/>
      <c r="U4" s="4"/>
      <c r="V4" s="4"/>
      <c r="W4" s="4"/>
    </row>
    <row r="5" spans="1:23" x14ac:dyDescent="0.25">
      <c r="A5" t="s">
        <v>5</v>
      </c>
      <c r="B5" t="s">
        <v>11</v>
      </c>
      <c r="C5" s="1" t="s">
        <v>20</v>
      </c>
      <c r="D5">
        <v>1527</v>
      </c>
      <c r="E5" s="3">
        <v>534450</v>
      </c>
      <c r="F5" s="2" t="s">
        <v>12</v>
      </c>
      <c r="H5" s="8" t="s">
        <v>24</v>
      </c>
      <c r="I5" t="s">
        <v>21</v>
      </c>
      <c r="J5" t="s">
        <v>13</v>
      </c>
      <c r="K5" t="s">
        <v>18</v>
      </c>
      <c r="L5" t="s">
        <v>19</v>
      </c>
      <c r="M5" t="s">
        <v>20</v>
      </c>
      <c r="N5" t="s">
        <v>25</v>
      </c>
      <c r="P5"/>
      <c r="R5" s="4"/>
      <c r="S5" s="4"/>
      <c r="T5" s="4"/>
      <c r="U5" s="4"/>
      <c r="V5" s="4"/>
      <c r="W5" s="4"/>
    </row>
    <row r="6" spans="1:23" x14ac:dyDescent="0.25">
      <c r="A6" t="s">
        <v>16</v>
      </c>
      <c r="B6" t="s">
        <v>22</v>
      </c>
      <c r="C6" s="1" t="s">
        <v>13</v>
      </c>
      <c r="D6">
        <v>2498</v>
      </c>
      <c r="E6" s="3">
        <v>741906</v>
      </c>
      <c r="F6" s="2" t="s">
        <v>17</v>
      </c>
      <c r="H6" s="9" t="s">
        <v>14</v>
      </c>
      <c r="I6" s="16">
        <v>52785.479999999996</v>
      </c>
      <c r="J6" s="16"/>
      <c r="K6" s="16"/>
      <c r="L6" s="16"/>
      <c r="M6" s="16">
        <v>49114.68</v>
      </c>
      <c r="N6" s="16">
        <v>101900.16</v>
      </c>
      <c r="P6"/>
      <c r="R6" s="5"/>
      <c r="S6" s="5"/>
      <c r="T6" s="5"/>
      <c r="U6" s="5"/>
      <c r="V6" s="5"/>
      <c r="W6" s="5"/>
    </row>
    <row r="7" spans="1:23" x14ac:dyDescent="0.25">
      <c r="A7" t="s">
        <v>14</v>
      </c>
      <c r="B7" t="s">
        <v>22</v>
      </c>
      <c r="C7" s="1" t="s">
        <v>21</v>
      </c>
      <c r="D7">
        <v>1989</v>
      </c>
      <c r="E7" s="3">
        <v>23629.32</v>
      </c>
      <c r="F7" s="2" t="s">
        <v>17</v>
      </c>
      <c r="H7" s="15" t="s">
        <v>6</v>
      </c>
      <c r="I7" s="16">
        <v>29156.16</v>
      </c>
      <c r="J7" s="16"/>
      <c r="K7" s="16"/>
      <c r="L7" s="16"/>
      <c r="M7" s="16"/>
      <c r="N7" s="16">
        <v>29156.16</v>
      </c>
      <c r="P7"/>
      <c r="R7" s="5"/>
      <c r="S7" s="5"/>
      <c r="T7" s="5"/>
      <c r="U7" s="5"/>
      <c r="V7" s="5"/>
      <c r="W7" s="5"/>
    </row>
    <row r="8" spans="1:23" x14ac:dyDescent="0.25">
      <c r="A8" t="s">
        <v>5</v>
      </c>
      <c r="B8" t="s">
        <v>8</v>
      </c>
      <c r="C8" s="1" t="s">
        <v>13</v>
      </c>
      <c r="D8">
        <v>1797</v>
      </c>
      <c r="E8" s="3">
        <v>610081.5</v>
      </c>
      <c r="F8" s="2" t="s">
        <v>9</v>
      </c>
      <c r="H8" s="15" t="s">
        <v>11</v>
      </c>
      <c r="I8" s="16"/>
      <c r="J8" s="16"/>
      <c r="K8" s="16"/>
      <c r="L8" s="16"/>
      <c r="M8" s="16">
        <v>24395.279999999999</v>
      </c>
      <c r="N8" s="16">
        <v>24395.279999999999</v>
      </c>
      <c r="P8"/>
      <c r="R8" s="5"/>
      <c r="S8" s="5"/>
      <c r="T8" s="5"/>
      <c r="U8" s="5"/>
      <c r="V8" s="5"/>
      <c r="W8" s="5"/>
    </row>
    <row r="9" spans="1:23" x14ac:dyDescent="0.25">
      <c r="A9" t="s">
        <v>5</v>
      </c>
      <c r="B9" t="s">
        <v>22</v>
      </c>
      <c r="C9" s="1" t="s">
        <v>19</v>
      </c>
      <c r="D9">
        <v>736</v>
      </c>
      <c r="E9" s="3">
        <v>14131.2</v>
      </c>
      <c r="F9" s="2" t="s">
        <v>17</v>
      </c>
      <c r="H9" s="15" t="s">
        <v>8</v>
      </c>
      <c r="I9" s="16"/>
      <c r="J9" s="16"/>
      <c r="K9" s="16"/>
      <c r="L9" s="16"/>
      <c r="M9" s="16">
        <v>24719.4</v>
      </c>
      <c r="N9" s="16">
        <v>24719.4</v>
      </c>
      <c r="P9"/>
      <c r="R9" s="5"/>
      <c r="S9" s="5"/>
      <c r="T9" s="5"/>
      <c r="U9" s="5"/>
      <c r="V9" s="5"/>
      <c r="W9" s="5"/>
    </row>
    <row r="10" spans="1:23" x14ac:dyDescent="0.25">
      <c r="A10" t="s">
        <v>5</v>
      </c>
      <c r="B10" t="s">
        <v>6</v>
      </c>
      <c r="C10" s="1" t="s">
        <v>19</v>
      </c>
      <c r="D10">
        <v>2646</v>
      </c>
      <c r="E10" s="3">
        <v>50803.199999999997</v>
      </c>
      <c r="F10" s="2" t="s">
        <v>7</v>
      </c>
      <c r="H10" s="15" t="s">
        <v>22</v>
      </c>
      <c r="I10" s="16">
        <v>23629.32</v>
      </c>
      <c r="J10" s="16"/>
      <c r="K10" s="16"/>
      <c r="L10" s="16"/>
      <c r="M10" s="16"/>
      <c r="N10" s="16">
        <v>23629.32</v>
      </c>
      <c r="P10"/>
      <c r="R10" s="5"/>
      <c r="S10" s="5"/>
      <c r="T10" s="5"/>
      <c r="U10" s="5"/>
      <c r="V10" s="5"/>
      <c r="W10" s="5"/>
    </row>
    <row r="11" spans="1:23" x14ac:dyDescent="0.25">
      <c r="A11" t="s">
        <v>5</v>
      </c>
      <c r="B11" t="s">
        <v>22</v>
      </c>
      <c r="C11" s="1" t="s">
        <v>20</v>
      </c>
      <c r="D11">
        <v>349</v>
      </c>
      <c r="E11" s="3">
        <v>117264</v>
      </c>
      <c r="F11" s="2" t="s">
        <v>17</v>
      </c>
      <c r="H11" s="9" t="s">
        <v>15</v>
      </c>
      <c r="I11" s="16">
        <v>115552.5</v>
      </c>
      <c r="J11" s="16"/>
      <c r="K11" s="16"/>
      <c r="L11" s="16"/>
      <c r="M11" s="16"/>
      <c r="N11" s="16">
        <v>115552.5</v>
      </c>
      <c r="P11"/>
      <c r="R11" s="5"/>
      <c r="S11" s="5"/>
      <c r="T11" s="5"/>
      <c r="U11" s="5"/>
      <c r="V11" s="5"/>
      <c r="W11" s="5"/>
    </row>
    <row r="12" spans="1:23" x14ac:dyDescent="0.25">
      <c r="A12" t="s">
        <v>5</v>
      </c>
      <c r="B12" t="s">
        <v>6</v>
      </c>
      <c r="C12" s="1" t="s">
        <v>18</v>
      </c>
      <c r="D12">
        <v>2349</v>
      </c>
      <c r="E12" s="3">
        <v>15620.85</v>
      </c>
      <c r="F12" s="2" t="s">
        <v>7</v>
      </c>
      <c r="H12" s="15" t="s">
        <v>8</v>
      </c>
      <c r="I12" s="16">
        <v>115552.5</v>
      </c>
      <c r="J12" s="16"/>
      <c r="K12" s="16"/>
      <c r="L12" s="16"/>
      <c r="M12" s="16"/>
      <c r="N12" s="16">
        <v>115552.5</v>
      </c>
      <c r="P12"/>
      <c r="R12" s="5"/>
      <c r="S12" s="5"/>
      <c r="T12" s="5"/>
      <c r="U12" s="5"/>
      <c r="V12" s="5"/>
      <c r="W12" s="5"/>
    </row>
    <row r="13" spans="1:23" x14ac:dyDescent="0.25">
      <c r="A13" t="s">
        <v>5</v>
      </c>
      <c r="B13" t="s">
        <v>11</v>
      </c>
      <c r="C13" s="1" t="s">
        <v>18</v>
      </c>
      <c r="D13">
        <v>1031</v>
      </c>
      <c r="E13" s="3">
        <v>6711.81</v>
      </c>
      <c r="F13" s="2" t="s">
        <v>12</v>
      </c>
      <c r="H13" s="9" t="s">
        <v>5</v>
      </c>
      <c r="I13" s="16"/>
      <c r="J13" s="16">
        <v>610081.5</v>
      </c>
      <c r="K13" s="16">
        <v>40214.019999999997</v>
      </c>
      <c r="L13" s="16">
        <v>114863.4</v>
      </c>
      <c r="M13" s="16">
        <v>843598</v>
      </c>
      <c r="N13" s="16">
        <v>1608756.9200000002</v>
      </c>
      <c r="P13"/>
      <c r="R13" s="5"/>
      <c r="S13" s="5"/>
      <c r="T13" s="5"/>
      <c r="U13" s="5"/>
      <c r="V13" s="5"/>
      <c r="W13" s="5"/>
    </row>
    <row r="14" spans="1:23" x14ac:dyDescent="0.25">
      <c r="A14" t="s">
        <v>14</v>
      </c>
      <c r="B14" t="s">
        <v>8</v>
      </c>
      <c r="C14" s="1" t="s">
        <v>20</v>
      </c>
      <c r="D14">
        <v>2215</v>
      </c>
      <c r="E14" s="3">
        <v>24719.4</v>
      </c>
      <c r="F14" s="2" t="s">
        <v>9</v>
      </c>
      <c r="H14" s="15" t="s">
        <v>6</v>
      </c>
      <c r="I14" s="16"/>
      <c r="J14" s="16"/>
      <c r="K14" s="16">
        <v>15620.85</v>
      </c>
      <c r="L14" s="16">
        <v>50803.199999999997</v>
      </c>
      <c r="M14" s="16">
        <v>191884</v>
      </c>
      <c r="N14" s="16">
        <v>258308.05</v>
      </c>
      <c r="P14"/>
      <c r="R14" s="5"/>
      <c r="S14" s="5"/>
      <c r="T14" s="5"/>
      <c r="U14" s="5"/>
      <c r="V14" s="5"/>
      <c r="W14" s="5"/>
    </row>
    <row r="15" spans="1:23" x14ac:dyDescent="0.25">
      <c r="A15" t="s">
        <v>10</v>
      </c>
      <c r="B15" t="s">
        <v>22</v>
      </c>
      <c r="C15" s="1" t="s">
        <v>18</v>
      </c>
      <c r="D15">
        <v>2931</v>
      </c>
      <c r="E15" s="3">
        <v>40887.449999999997</v>
      </c>
      <c r="F15" s="2" t="s">
        <v>17</v>
      </c>
      <c r="H15" s="15" t="s">
        <v>11</v>
      </c>
      <c r="I15" s="16"/>
      <c r="J15" s="16"/>
      <c r="K15" s="16">
        <v>6711.81</v>
      </c>
      <c r="L15" s="16">
        <v>49929</v>
      </c>
      <c r="M15" s="16">
        <v>534450</v>
      </c>
      <c r="N15" s="16">
        <v>591090.81000000006</v>
      </c>
      <c r="P15"/>
      <c r="R15" s="5"/>
      <c r="S15" s="5"/>
      <c r="T15" s="5"/>
      <c r="U15" s="5"/>
      <c r="V15" s="5"/>
      <c r="W15" s="5"/>
    </row>
    <row r="16" spans="1:23" x14ac:dyDescent="0.25">
      <c r="A16" t="s">
        <v>16</v>
      </c>
      <c r="B16" t="s">
        <v>8</v>
      </c>
      <c r="C16" s="1" t="s">
        <v>18</v>
      </c>
      <c r="D16">
        <v>1123</v>
      </c>
      <c r="E16" s="3">
        <v>313317</v>
      </c>
      <c r="F16" s="2" t="s">
        <v>9</v>
      </c>
      <c r="H16" s="15" t="s">
        <v>8</v>
      </c>
      <c r="I16" s="16"/>
      <c r="J16" s="16">
        <v>610081.5</v>
      </c>
      <c r="K16" s="16">
        <v>15513.96</v>
      </c>
      <c r="L16" s="16"/>
      <c r="M16" s="16"/>
      <c r="N16" s="16">
        <v>625595.46</v>
      </c>
      <c r="P16"/>
      <c r="R16" s="5"/>
      <c r="S16" s="5"/>
      <c r="T16" s="5"/>
      <c r="U16" s="5"/>
      <c r="V16" s="5"/>
      <c r="W16" s="5"/>
    </row>
    <row r="17" spans="1:23" x14ac:dyDescent="0.25">
      <c r="A17" t="s">
        <v>15</v>
      </c>
      <c r="B17" t="s">
        <v>8</v>
      </c>
      <c r="C17" s="1" t="s">
        <v>21</v>
      </c>
      <c r="D17">
        <v>994</v>
      </c>
      <c r="E17" s="3">
        <v>115552.5</v>
      </c>
      <c r="F17" s="2" t="s">
        <v>9</v>
      </c>
      <c r="H17" s="15" t="s">
        <v>22</v>
      </c>
      <c r="I17" s="16"/>
      <c r="J17" s="16"/>
      <c r="K17" s="16">
        <v>2367.4</v>
      </c>
      <c r="L17" s="16">
        <v>14131.2</v>
      </c>
      <c r="M17" s="16">
        <v>117264</v>
      </c>
      <c r="N17" s="16">
        <v>133762.6</v>
      </c>
      <c r="P17"/>
      <c r="R17" s="5"/>
      <c r="S17" s="5"/>
      <c r="T17" s="5"/>
      <c r="U17" s="5"/>
      <c r="V17" s="5"/>
      <c r="W17" s="5"/>
    </row>
    <row r="18" spans="1:23" x14ac:dyDescent="0.25">
      <c r="A18" t="s">
        <v>16</v>
      </c>
      <c r="B18" t="s">
        <v>6</v>
      </c>
      <c r="C18" s="1" t="s">
        <v>13</v>
      </c>
      <c r="D18">
        <v>1283</v>
      </c>
      <c r="E18" s="3">
        <v>354108</v>
      </c>
      <c r="F18" s="2" t="s">
        <v>7</v>
      </c>
      <c r="H18" s="9" t="s">
        <v>10</v>
      </c>
      <c r="I18" s="16"/>
      <c r="J18" s="16"/>
      <c r="K18" s="16">
        <v>80985.45</v>
      </c>
      <c r="L18" s="16">
        <v>8613</v>
      </c>
      <c r="M18" s="16"/>
      <c r="N18" s="16">
        <v>89598.45</v>
      </c>
      <c r="P18"/>
      <c r="R18" s="5"/>
      <c r="S18" s="5"/>
      <c r="T18" s="5"/>
      <c r="U18" s="5"/>
      <c r="V18" s="5"/>
      <c r="W18" s="5"/>
    </row>
    <row r="19" spans="1:23" x14ac:dyDescent="0.25">
      <c r="A19" t="s">
        <v>5</v>
      </c>
      <c r="B19" t="s">
        <v>8</v>
      </c>
      <c r="C19" s="1" t="s">
        <v>18</v>
      </c>
      <c r="D19">
        <v>2409</v>
      </c>
      <c r="E19" s="3">
        <v>15513.96</v>
      </c>
      <c r="F19" s="2" t="s">
        <v>9</v>
      </c>
      <c r="H19" s="15" t="s">
        <v>6</v>
      </c>
      <c r="I19" s="16"/>
      <c r="J19" s="16"/>
      <c r="K19" s="16">
        <v>31863</v>
      </c>
      <c r="L19" s="16"/>
      <c r="M19" s="16"/>
      <c r="N19" s="16">
        <v>31863</v>
      </c>
      <c r="P19"/>
      <c r="R19" s="5"/>
      <c r="S19" s="5"/>
      <c r="T19" s="5"/>
      <c r="U19" s="5"/>
      <c r="V19" s="5"/>
      <c r="W19" s="5"/>
    </row>
    <row r="20" spans="1:23" x14ac:dyDescent="0.25">
      <c r="A20" t="s">
        <v>16</v>
      </c>
      <c r="B20" t="s">
        <v>11</v>
      </c>
      <c r="C20" s="1" t="s">
        <v>13</v>
      </c>
      <c r="D20">
        <v>322</v>
      </c>
      <c r="E20" s="3">
        <v>87906</v>
      </c>
      <c r="F20" s="2" t="s">
        <v>12</v>
      </c>
      <c r="H20" s="15" t="s">
        <v>11</v>
      </c>
      <c r="I20" s="16"/>
      <c r="J20" s="16"/>
      <c r="K20" s="16">
        <v>8235</v>
      </c>
      <c r="L20" s="16"/>
      <c r="M20" s="16"/>
      <c r="N20" s="16">
        <v>8235</v>
      </c>
      <c r="P20"/>
      <c r="R20" s="5"/>
      <c r="S20" s="5"/>
      <c r="T20" s="5"/>
      <c r="U20" s="5"/>
      <c r="V20" s="5"/>
      <c r="W20" s="5"/>
    </row>
    <row r="21" spans="1:23" x14ac:dyDescent="0.25">
      <c r="A21" t="s">
        <v>14</v>
      </c>
      <c r="B21" t="s">
        <v>11</v>
      </c>
      <c r="C21" s="1" t="s">
        <v>20</v>
      </c>
      <c r="D21">
        <v>2234</v>
      </c>
      <c r="E21" s="3">
        <v>24395.279999999999</v>
      </c>
      <c r="F21" s="2" t="s">
        <v>12</v>
      </c>
      <c r="H21" s="15" t="s">
        <v>8</v>
      </c>
      <c r="I21" s="16"/>
      <c r="J21" s="16"/>
      <c r="K21" s="16"/>
      <c r="L21" s="16">
        <v>8613</v>
      </c>
      <c r="M21" s="16"/>
      <c r="N21" s="16">
        <v>8613</v>
      </c>
      <c r="P21"/>
      <c r="R21" s="5"/>
      <c r="S21" s="5"/>
      <c r="T21" s="5"/>
      <c r="U21" s="5"/>
      <c r="V21" s="5"/>
      <c r="W21" s="5"/>
    </row>
    <row r="22" spans="1:23" x14ac:dyDescent="0.25">
      <c r="A22" t="s">
        <v>5</v>
      </c>
      <c r="B22" t="s">
        <v>11</v>
      </c>
      <c r="C22" s="1" t="s">
        <v>19</v>
      </c>
      <c r="D22">
        <v>2805</v>
      </c>
      <c r="E22" s="3">
        <v>49929</v>
      </c>
      <c r="F22" s="2" t="s">
        <v>12</v>
      </c>
      <c r="H22" s="15" t="s">
        <v>22</v>
      </c>
      <c r="I22" s="16"/>
      <c r="J22" s="16"/>
      <c r="K22" s="16">
        <v>40887.449999999997</v>
      </c>
      <c r="L22" s="16"/>
      <c r="M22" s="16"/>
      <c r="N22" s="16">
        <v>40887.449999999997</v>
      </c>
      <c r="P22"/>
      <c r="R22" s="5"/>
      <c r="S22" s="5"/>
      <c r="T22" s="5"/>
      <c r="U22" s="5"/>
      <c r="V22" s="5"/>
      <c r="W22" s="5"/>
    </row>
    <row r="23" spans="1:23" x14ac:dyDescent="0.25">
      <c r="A23" t="s">
        <v>5</v>
      </c>
      <c r="B23" t="s">
        <v>22</v>
      </c>
      <c r="C23" s="1" t="s">
        <v>18</v>
      </c>
      <c r="D23">
        <v>380</v>
      </c>
      <c r="E23" s="3">
        <v>2367.4</v>
      </c>
      <c r="F23" s="2" t="s">
        <v>17</v>
      </c>
      <c r="H23" s="9" t="s">
        <v>16</v>
      </c>
      <c r="I23" s="16"/>
      <c r="J23" s="16">
        <v>1183920</v>
      </c>
      <c r="K23" s="16">
        <v>313317</v>
      </c>
      <c r="L23" s="16"/>
      <c r="M23" s="16"/>
      <c r="N23" s="16">
        <v>1497237</v>
      </c>
      <c r="P23"/>
      <c r="R23" s="5"/>
      <c r="S23" s="5"/>
      <c r="T23" s="5"/>
      <c r="U23" s="5"/>
      <c r="V23" s="5"/>
      <c r="W23" s="5"/>
    </row>
    <row r="24" spans="1:23" x14ac:dyDescent="0.25">
      <c r="A24" t="s">
        <v>5</v>
      </c>
      <c r="B24" t="s">
        <v>6</v>
      </c>
      <c r="C24" s="1" t="s">
        <v>20</v>
      </c>
      <c r="D24">
        <v>623</v>
      </c>
      <c r="E24" s="3">
        <v>191884</v>
      </c>
      <c r="F24" s="2" t="s">
        <v>7</v>
      </c>
      <c r="H24" s="15" t="s">
        <v>6</v>
      </c>
      <c r="I24" s="16"/>
      <c r="J24" s="16">
        <v>354108</v>
      </c>
      <c r="K24" s="16"/>
      <c r="L24" s="16"/>
      <c r="M24" s="16"/>
      <c r="N24" s="16">
        <v>354108</v>
      </c>
      <c r="P24"/>
      <c r="R24" s="5"/>
      <c r="S24" s="5"/>
      <c r="T24" s="5"/>
      <c r="U24" s="5"/>
      <c r="V24" s="5"/>
      <c r="W24" s="5"/>
    </row>
    <row r="25" spans="1:23" x14ac:dyDescent="0.25">
      <c r="A25" t="s">
        <v>14</v>
      </c>
      <c r="B25" t="s">
        <v>6</v>
      </c>
      <c r="C25" s="1" t="s">
        <v>21</v>
      </c>
      <c r="D25">
        <v>2761</v>
      </c>
      <c r="E25" s="3">
        <v>29156.16</v>
      </c>
      <c r="F25" s="2" t="s">
        <v>7</v>
      </c>
      <c r="H25" s="15" t="s">
        <v>11</v>
      </c>
      <c r="I25" s="16"/>
      <c r="J25" s="16">
        <v>87906</v>
      </c>
      <c r="K25" s="16"/>
      <c r="L25" s="16"/>
      <c r="M25" s="16"/>
      <c r="N25" s="16">
        <v>87906</v>
      </c>
      <c r="P25"/>
      <c r="R25" s="5"/>
      <c r="S25" s="5"/>
      <c r="T25" s="5"/>
      <c r="U25" s="5"/>
      <c r="V25" s="5"/>
      <c r="W25" s="5"/>
    </row>
    <row r="26" spans="1:23" x14ac:dyDescent="0.25">
      <c r="A26" t="s">
        <v>10</v>
      </c>
      <c r="B26" t="s">
        <v>8</v>
      </c>
      <c r="C26" s="1" t="s">
        <v>19</v>
      </c>
      <c r="D26">
        <v>660</v>
      </c>
      <c r="E26" s="3">
        <v>8613</v>
      </c>
      <c r="F26" s="2" t="s">
        <v>9</v>
      </c>
      <c r="H26" s="15" t="s">
        <v>8</v>
      </c>
      <c r="I26" s="16"/>
      <c r="J26" s="16"/>
      <c r="K26" s="16">
        <v>313317</v>
      </c>
      <c r="L26" s="16"/>
      <c r="M26" s="16"/>
      <c r="N26" s="16">
        <v>313317</v>
      </c>
      <c r="P26"/>
      <c r="R26" s="5"/>
      <c r="S26" s="5"/>
      <c r="T26" s="5"/>
      <c r="U26" s="5"/>
      <c r="V26" s="5"/>
      <c r="W26" s="5"/>
    </row>
    <row r="27" spans="1:23" x14ac:dyDescent="0.25">
      <c r="A27" t="s">
        <v>10</v>
      </c>
      <c r="B27" t="s">
        <v>6</v>
      </c>
      <c r="C27" s="1" t="s">
        <v>18</v>
      </c>
      <c r="D27">
        <v>2470</v>
      </c>
      <c r="E27" s="3">
        <v>31863</v>
      </c>
      <c r="F27" s="2" t="s">
        <v>7</v>
      </c>
      <c r="H27" s="15" t="s">
        <v>22</v>
      </c>
      <c r="I27" s="16"/>
      <c r="J27" s="16">
        <v>741906</v>
      </c>
      <c r="K27" s="16"/>
      <c r="L27" s="16"/>
      <c r="M27" s="16"/>
      <c r="N27" s="16">
        <v>741906</v>
      </c>
      <c r="P27"/>
      <c r="R27" s="5"/>
      <c r="S27" s="5"/>
      <c r="T27" s="5"/>
      <c r="U27" s="5"/>
      <c r="V27" s="5"/>
      <c r="W27" s="5"/>
    </row>
    <row r="28" spans="1:23" x14ac:dyDescent="0.25">
      <c r="H28" s="9" t="s">
        <v>25</v>
      </c>
      <c r="I28" s="16">
        <v>168337.97999999998</v>
      </c>
      <c r="J28" s="16">
        <v>1794001.5</v>
      </c>
      <c r="K28" s="16">
        <v>434516.47</v>
      </c>
      <c r="L28" s="16">
        <v>123476.4</v>
      </c>
      <c r="M28" s="16">
        <v>892712.67999999993</v>
      </c>
      <c r="N28" s="16">
        <v>3413045.0300000003</v>
      </c>
      <c r="P28"/>
      <c r="R28" s="5"/>
      <c r="S28" s="5"/>
      <c r="T28" s="5"/>
      <c r="U28" s="5"/>
      <c r="V28" s="5"/>
      <c r="W28" s="5"/>
    </row>
    <row r="29" spans="1:23" x14ac:dyDescent="0.25">
      <c r="H29"/>
      <c r="I29"/>
      <c r="J29"/>
      <c r="K29"/>
      <c r="L29"/>
      <c r="M29"/>
      <c r="N29"/>
    </row>
    <row r="30" spans="1:23" x14ac:dyDescent="0.25">
      <c r="H30"/>
      <c r="I30"/>
      <c r="J30"/>
      <c r="K30"/>
      <c r="L30"/>
      <c r="M30"/>
      <c r="N30"/>
    </row>
    <row r="31" spans="1:23" x14ac:dyDescent="0.25">
      <c r="H31"/>
      <c r="I31"/>
      <c r="J31"/>
      <c r="K31"/>
      <c r="L31"/>
      <c r="M31"/>
      <c r="N31"/>
    </row>
    <row r="32" spans="1:23" x14ac:dyDescent="0.25">
      <c r="H32"/>
      <c r="I32"/>
      <c r="J32"/>
      <c r="K32"/>
      <c r="L32"/>
      <c r="M32"/>
      <c r="N32"/>
    </row>
    <row r="33" spans="8:14" x14ac:dyDescent="0.25">
      <c r="H33"/>
      <c r="I33"/>
      <c r="J33"/>
      <c r="K33"/>
      <c r="L33"/>
      <c r="M33"/>
      <c r="N33"/>
    </row>
    <row r="34" spans="8:14" x14ac:dyDescent="0.25">
      <c r="H34"/>
      <c r="I34"/>
      <c r="J34"/>
      <c r="K34"/>
      <c r="L34"/>
      <c r="M34"/>
      <c r="N34"/>
    </row>
    <row r="35" spans="8:14" x14ac:dyDescent="0.25">
      <c r="H35"/>
      <c r="I35"/>
      <c r="J35"/>
      <c r="K35"/>
      <c r="L35"/>
      <c r="M35"/>
      <c r="N35"/>
    </row>
    <row r="36" spans="8:14" x14ac:dyDescent="0.25">
      <c r="H36"/>
      <c r="I36"/>
      <c r="J36"/>
      <c r="K36"/>
      <c r="L36"/>
      <c r="M36"/>
      <c r="N36"/>
    </row>
    <row r="37" spans="8:14" x14ac:dyDescent="0.25">
      <c r="H37"/>
      <c r="I37"/>
      <c r="J37"/>
      <c r="K37"/>
      <c r="L37"/>
      <c r="M37"/>
      <c r="N37"/>
    </row>
    <row r="38" spans="8:14" x14ac:dyDescent="0.25">
      <c r="H38"/>
      <c r="I38"/>
      <c r="J38"/>
      <c r="K38"/>
      <c r="L38"/>
      <c r="M38"/>
      <c r="N38"/>
    </row>
    <row r="39" spans="8:14" x14ac:dyDescent="0.25">
      <c r="H39"/>
      <c r="I39"/>
      <c r="J39"/>
      <c r="K39"/>
      <c r="L39"/>
      <c r="M39"/>
      <c r="N39"/>
    </row>
    <row r="40" spans="8:14" x14ac:dyDescent="0.25">
      <c r="H40"/>
      <c r="I40"/>
      <c r="J40"/>
      <c r="K40"/>
      <c r="L40"/>
      <c r="M40"/>
      <c r="N40"/>
    </row>
    <row r="41" spans="8:14" x14ac:dyDescent="0.25">
      <c r="H41"/>
      <c r="I41"/>
      <c r="J41"/>
      <c r="K41"/>
      <c r="L41"/>
      <c r="M41"/>
      <c r="N41"/>
    </row>
    <row r="42" spans="8:14" x14ac:dyDescent="0.25">
      <c r="H42"/>
      <c r="I42"/>
      <c r="J42"/>
      <c r="K42"/>
      <c r="L42"/>
      <c r="M42"/>
      <c r="N42"/>
    </row>
    <row r="43" spans="8:14" x14ac:dyDescent="0.25">
      <c r="H43"/>
      <c r="I43"/>
      <c r="J43"/>
      <c r="K43"/>
      <c r="L43"/>
      <c r="M43"/>
      <c r="N43"/>
    </row>
    <row r="44" spans="8:14" x14ac:dyDescent="0.25">
      <c r="H44"/>
      <c r="I44"/>
      <c r="J44"/>
      <c r="K44"/>
      <c r="L44"/>
      <c r="M44"/>
      <c r="N44"/>
    </row>
    <row r="45" spans="8:14" x14ac:dyDescent="0.25">
      <c r="H45"/>
      <c r="I45"/>
      <c r="J45"/>
      <c r="K45"/>
      <c r="L45"/>
      <c r="M45"/>
      <c r="N45"/>
    </row>
  </sheetData>
  <conditionalFormatting sqref="P4:W28">
    <cfRule type="expression" dxfId="0" priority="2">
      <formula>$Q4=""</formula>
    </cfRule>
  </conditionalFormatting>
  <pageMargins left="0.7" right="0.7" top="0.75" bottom="0.75" header="0.3" footer="0.3"/>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263C-9E65-455A-AFA3-3544DA8C07D4}">
  <dimension ref="A1:P8"/>
  <sheetViews>
    <sheetView showGridLines="0" workbookViewId="0">
      <selection activeCell="H2" sqref="H2"/>
    </sheetView>
  </sheetViews>
  <sheetFormatPr defaultRowHeight="15" x14ac:dyDescent="0.25"/>
  <cols>
    <col min="2" max="2" width="17.28515625" customWidth="1"/>
    <col min="3" max="3" width="9" bestFit="1" customWidth="1"/>
    <col min="4" max="4" width="12" style="14" bestFit="1" customWidth="1"/>
  </cols>
  <sheetData>
    <row r="1" spans="1:16" s="22" customFormat="1" ht="48.75" customHeight="1" x14ac:dyDescent="0.3">
      <c r="A1" s="17" t="s">
        <v>92</v>
      </c>
      <c r="B1" s="17"/>
      <c r="C1" s="17"/>
      <c r="D1" s="17"/>
      <c r="E1" s="17"/>
      <c r="F1" s="17"/>
      <c r="G1" s="17"/>
      <c r="H1" s="17"/>
      <c r="I1" s="17"/>
      <c r="J1" s="17"/>
      <c r="K1" s="17"/>
      <c r="L1" s="17"/>
      <c r="M1" s="17"/>
      <c r="N1" s="17"/>
      <c r="O1" s="17"/>
      <c r="P1" s="17"/>
    </row>
    <row r="2" spans="1:16" ht="35.25" customHeight="1" x14ac:dyDescent="0.25"/>
    <row r="3" spans="1:16" ht="35.25" customHeight="1" x14ac:dyDescent="0.25"/>
    <row r="4" spans="1:16" ht="35.25" customHeight="1" x14ac:dyDescent="0.25"/>
    <row r="5" spans="1:16" ht="35.25" customHeight="1" x14ac:dyDescent="0.25"/>
    <row r="8" spans="1:16" x14ac:dyDescent="0.25">
      <c r="B8" t="e" cm="1" vm="1">
        <f t="array" aca="1" ref="B8" ca="1">_xlfn.GROUPBY(Table3[[#All],[Segment]:[Country]],
Table3[[#All],[Sales]],
_xleta.PERCENTOF,
3,
2,
{-1,-2},
Table3[[#All],[Filter]])</f>
        <v>#NAME?</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B91A-D0D6-452B-AF8A-015201E8EB73}">
  <dimension ref="A1:K58"/>
  <sheetViews>
    <sheetView workbookViewId="0">
      <selection activeCell="I15" sqref="I15"/>
    </sheetView>
  </sheetViews>
  <sheetFormatPr defaultRowHeight="15" x14ac:dyDescent="0.25"/>
  <cols>
    <col min="1" max="1" width="16.5703125" bestFit="1" customWidth="1"/>
    <col min="2" max="2" width="10.5703125" bestFit="1" customWidth="1"/>
    <col min="3" max="3" width="11.7109375" bestFit="1" customWidth="1"/>
    <col min="4" max="4" width="12.42578125" bestFit="1" customWidth="1"/>
    <col min="5" max="5" width="11.5703125" bestFit="1" customWidth="1"/>
    <col min="6" max="6" width="16.140625" bestFit="1" customWidth="1"/>
    <col min="9" max="9" width="16.5703125" bestFit="1" customWidth="1"/>
    <col min="10" max="10" width="9" bestFit="1" customWidth="1"/>
  </cols>
  <sheetData>
    <row r="1" spans="1:7" x14ac:dyDescent="0.25">
      <c r="A1" t="s">
        <v>0</v>
      </c>
      <c r="B1" t="s">
        <v>1</v>
      </c>
      <c r="C1" s="1" t="s">
        <v>2</v>
      </c>
      <c r="D1" t="s">
        <v>3</v>
      </c>
      <c r="E1" s="2" t="s">
        <v>29</v>
      </c>
      <c r="F1" s="2" t="s">
        <v>4</v>
      </c>
      <c r="G1" s="2" t="s">
        <v>23</v>
      </c>
    </row>
    <row r="2" spans="1:7" x14ac:dyDescent="0.25">
      <c r="A2" t="s">
        <v>10</v>
      </c>
      <c r="B2" t="s">
        <v>11</v>
      </c>
      <c r="C2" s="1" t="s">
        <v>18</v>
      </c>
      <c r="D2">
        <v>549</v>
      </c>
      <c r="E2" s="3">
        <v>8235</v>
      </c>
      <c r="F2" s="2" t="s">
        <v>12</v>
      </c>
      <c r="G2">
        <f>SUBTOTAL(103,Table3[[#This Row],[Manager]])</f>
        <v>1</v>
      </c>
    </row>
    <row r="3" spans="1:7" x14ac:dyDescent="0.25">
      <c r="A3" t="s">
        <v>5</v>
      </c>
      <c r="B3" t="s">
        <v>11</v>
      </c>
      <c r="C3" s="1" t="s">
        <v>20</v>
      </c>
      <c r="D3">
        <v>1527</v>
      </c>
      <c r="E3" s="3">
        <v>534450</v>
      </c>
      <c r="F3" s="2" t="s">
        <v>12</v>
      </c>
      <c r="G3">
        <f>SUBTOTAL(103,Table3[[#This Row],[Manager]])</f>
        <v>1</v>
      </c>
    </row>
    <row r="4" spans="1:7" x14ac:dyDescent="0.25">
      <c r="A4" t="s">
        <v>16</v>
      </c>
      <c r="B4" t="s">
        <v>22</v>
      </c>
      <c r="C4" s="1" t="s">
        <v>13</v>
      </c>
      <c r="D4">
        <v>2498</v>
      </c>
      <c r="E4" s="3">
        <v>741906</v>
      </c>
      <c r="F4" s="2" t="s">
        <v>17</v>
      </c>
      <c r="G4">
        <f>SUBTOTAL(103,Table3[[#This Row],[Manager]])</f>
        <v>1</v>
      </c>
    </row>
    <row r="5" spans="1:7" x14ac:dyDescent="0.25">
      <c r="A5" t="s">
        <v>14</v>
      </c>
      <c r="B5" t="s">
        <v>22</v>
      </c>
      <c r="C5" s="1" t="s">
        <v>21</v>
      </c>
      <c r="D5">
        <v>1989</v>
      </c>
      <c r="E5" s="3">
        <v>23629.32</v>
      </c>
      <c r="F5" s="2" t="s">
        <v>17</v>
      </c>
      <c r="G5">
        <f>SUBTOTAL(103,Table3[[#This Row],[Manager]])</f>
        <v>1</v>
      </c>
    </row>
    <row r="6" spans="1:7" x14ac:dyDescent="0.25">
      <c r="A6" t="s">
        <v>5</v>
      </c>
      <c r="B6" t="s">
        <v>8</v>
      </c>
      <c r="C6" s="1" t="s">
        <v>13</v>
      </c>
      <c r="D6">
        <v>1797</v>
      </c>
      <c r="E6" s="3">
        <v>610081.5</v>
      </c>
      <c r="F6" s="2" t="s">
        <v>9</v>
      </c>
      <c r="G6">
        <f>SUBTOTAL(103,Table3[[#This Row],[Manager]])</f>
        <v>1</v>
      </c>
    </row>
    <row r="7" spans="1:7" x14ac:dyDescent="0.25">
      <c r="A7" t="s">
        <v>5</v>
      </c>
      <c r="B7" t="s">
        <v>22</v>
      </c>
      <c r="C7" s="1" t="s">
        <v>19</v>
      </c>
      <c r="D7">
        <v>736</v>
      </c>
      <c r="E7" s="3">
        <v>14131.2</v>
      </c>
      <c r="F7" s="2" t="s">
        <v>17</v>
      </c>
      <c r="G7">
        <f>SUBTOTAL(103,Table3[[#This Row],[Manager]])</f>
        <v>1</v>
      </c>
    </row>
    <row r="8" spans="1:7" x14ac:dyDescent="0.25">
      <c r="A8" t="s">
        <v>5</v>
      </c>
      <c r="B8" t="s">
        <v>6</v>
      </c>
      <c r="C8" s="1" t="s">
        <v>19</v>
      </c>
      <c r="D8">
        <v>2646</v>
      </c>
      <c r="E8" s="3">
        <v>50803.199999999997</v>
      </c>
      <c r="F8" s="2" t="s">
        <v>7</v>
      </c>
      <c r="G8">
        <f>SUBTOTAL(103,Table3[[#This Row],[Manager]])</f>
        <v>1</v>
      </c>
    </row>
    <row r="9" spans="1:7" x14ac:dyDescent="0.25">
      <c r="A9" t="s">
        <v>5</v>
      </c>
      <c r="B9" t="s">
        <v>22</v>
      </c>
      <c r="C9" s="1" t="s">
        <v>20</v>
      </c>
      <c r="D9">
        <v>349</v>
      </c>
      <c r="E9" s="3">
        <v>117264</v>
      </c>
      <c r="F9" s="2" t="s">
        <v>17</v>
      </c>
      <c r="G9">
        <f>SUBTOTAL(103,Table3[[#This Row],[Manager]])</f>
        <v>1</v>
      </c>
    </row>
    <row r="10" spans="1:7" x14ac:dyDescent="0.25">
      <c r="A10" t="s">
        <v>5</v>
      </c>
      <c r="B10" t="s">
        <v>6</v>
      </c>
      <c r="C10" s="1" t="s">
        <v>18</v>
      </c>
      <c r="D10">
        <v>2349</v>
      </c>
      <c r="E10" s="3">
        <v>15620.85</v>
      </c>
      <c r="F10" s="2" t="s">
        <v>7</v>
      </c>
      <c r="G10">
        <f>SUBTOTAL(103,Table3[[#This Row],[Manager]])</f>
        <v>1</v>
      </c>
    </row>
    <row r="11" spans="1:7" x14ac:dyDescent="0.25">
      <c r="A11" t="s">
        <v>5</v>
      </c>
      <c r="B11" t="s">
        <v>11</v>
      </c>
      <c r="C11" s="1" t="s">
        <v>18</v>
      </c>
      <c r="D11">
        <v>1031</v>
      </c>
      <c r="E11" s="3">
        <v>6711.81</v>
      </c>
      <c r="F11" s="2" t="s">
        <v>12</v>
      </c>
      <c r="G11">
        <f>SUBTOTAL(103,Table3[[#This Row],[Manager]])</f>
        <v>1</v>
      </c>
    </row>
    <row r="12" spans="1:7" x14ac:dyDescent="0.25">
      <c r="A12" t="s">
        <v>14</v>
      </c>
      <c r="B12" t="s">
        <v>8</v>
      </c>
      <c r="C12" s="1" t="s">
        <v>20</v>
      </c>
      <c r="D12">
        <v>2215</v>
      </c>
      <c r="E12" s="3">
        <v>24719.4</v>
      </c>
      <c r="F12" s="2" t="s">
        <v>9</v>
      </c>
      <c r="G12">
        <f>SUBTOTAL(103,Table3[[#This Row],[Manager]])</f>
        <v>1</v>
      </c>
    </row>
    <row r="13" spans="1:7" x14ac:dyDescent="0.25">
      <c r="A13" t="s">
        <v>10</v>
      </c>
      <c r="B13" t="s">
        <v>22</v>
      </c>
      <c r="C13" s="1" t="s">
        <v>18</v>
      </c>
      <c r="D13">
        <v>2931</v>
      </c>
      <c r="E13" s="3">
        <v>40887.449999999997</v>
      </c>
      <c r="F13" s="2" t="s">
        <v>17</v>
      </c>
      <c r="G13">
        <f>SUBTOTAL(103,Table3[[#This Row],[Manager]])</f>
        <v>1</v>
      </c>
    </row>
    <row r="14" spans="1:7" x14ac:dyDescent="0.25">
      <c r="A14" t="s">
        <v>16</v>
      </c>
      <c r="B14" t="s">
        <v>8</v>
      </c>
      <c r="C14" s="1" t="s">
        <v>18</v>
      </c>
      <c r="D14">
        <v>1123</v>
      </c>
      <c r="E14" s="3">
        <v>313317</v>
      </c>
      <c r="F14" s="2" t="s">
        <v>9</v>
      </c>
      <c r="G14">
        <f>SUBTOTAL(103,Table3[[#This Row],[Manager]])</f>
        <v>1</v>
      </c>
    </row>
    <row r="15" spans="1:7" x14ac:dyDescent="0.25">
      <c r="A15" t="s">
        <v>15</v>
      </c>
      <c r="B15" t="s">
        <v>8</v>
      </c>
      <c r="C15" s="1" t="s">
        <v>21</v>
      </c>
      <c r="D15">
        <v>994</v>
      </c>
      <c r="E15" s="3">
        <v>115552.5</v>
      </c>
      <c r="F15" s="2" t="s">
        <v>9</v>
      </c>
      <c r="G15">
        <f>SUBTOTAL(103,Table3[[#This Row],[Manager]])</f>
        <v>1</v>
      </c>
    </row>
    <row r="16" spans="1:7" x14ac:dyDescent="0.25">
      <c r="A16" t="s">
        <v>16</v>
      </c>
      <c r="B16" t="s">
        <v>6</v>
      </c>
      <c r="C16" s="1" t="s">
        <v>13</v>
      </c>
      <c r="D16">
        <v>1283</v>
      </c>
      <c r="E16" s="3">
        <v>354108</v>
      </c>
      <c r="F16" s="2" t="s">
        <v>7</v>
      </c>
      <c r="G16">
        <f>SUBTOTAL(103,Table3[[#This Row],[Manager]])</f>
        <v>1</v>
      </c>
    </row>
    <row r="17" spans="1:7" x14ac:dyDescent="0.25">
      <c r="A17" t="s">
        <v>5</v>
      </c>
      <c r="B17" t="s">
        <v>8</v>
      </c>
      <c r="C17" s="1" t="s">
        <v>18</v>
      </c>
      <c r="D17">
        <v>2409</v>
      </c>
      <c r="E17" s="3">
        <v>15513.96</v>
      </c>
      <c r="F17" s="2" t="s">
        <v>9</v>
      </c>
      <c r="G17">
        <f>SUBTOTAL(103,Table3[[#This Row],[Manager]])</f>
        <v>1</v>
      </c>
    </row>
    <row r="18" spans="1:7" x14ac:dyDescent="0.25">
      <c r="A18" t="s">
        <v>16</v>
      </c>
      <c r="B18" t="s">
        <v>11</v>
      </c>
      <c r="C18" s="1" t="s">
        <v>13</v>
      </c>
      <c r="D18">
        <v>322</v>
      </c>
      <c r="E18" s="3">
        <v>87906</v>
      </c>
      <c r="F18" s="2" t="s">
        <v>12</v>
      </c>
      <c r="G18">
        <f>SUBTOTAL(103,Table3[[#This Row],[Manager]])</f>
        <v>1</v>
      </c>
    </row>
    <row r="19" spans="1:7" x14ac:dyDescent="0.25">
      <c r="A19" t="s">
        <v>14</v>
      </c>
      <c r="B19" t="s">
        <v>11</v>
      </c>
      <c r="C19" s="1" t="s">
        <v>20</v>
      </c>
      <c r="D19">
        <v>2234</v>
      </c>
      <c r="E19" s="3">
        <v>24395.279999999999</v>
      </c>
      <c r="F19" s="2" t="s">
        <v>12</v>
      </c>
      <c r="G19">
        <f>SUBTOTAL(103,Table3[[#This Row],[Manager]])</f>
        <v>1</v>
      </c>
    </row>
    <row r="20" spans="1:7" x14ac:dyDescent="0.25">
      <c r="A20" t="s">
        <v>5</v>
      </c>
      <c r="B20" t="s">
        <v>11</v>
      </c>
      <c r="C20" s="1" t="s">
        <v>19</v>
      </c>
      <c r="D20">
        <v>2805</v>
      </c>
      <c r="E20" s="3">
        <v>49929</v>
      </c>
      <c r="F20" s="2" t="s">
        <v>12</v>
      </c>
      <c r="G20">
        <f>SUBTOTAL(103,Table3[[#This Row],[Manager]])</f>
        <v>1</v>
      </c>
    </row>
    <row r="21" spans="1:7" x14ac:dyDescent="0.25">
      <c r="A21" t="s">
        <v>5</v>
      </c>
      <c r="B21" t="s">
        <v>22</v>
      </c>
      <c r="C21" s="1" t="s">
        <v>18</v>
      </c>
      <c r="D21">
        <v>380</v>
      </c>
      <c r="E21" s="3">
        <v>2367.4</v>
      </c>
      <c r="F21" s="2" t="s">
        <v>17</v>
      </c>
      <c r="G21">
        <f>SUBTOTAL(103,Table3[[#This Row],[Manager]])</f>
        <v>1</v>
      </c>
    </row>
    <row r="22" spans="1:7" x14ac:dyDescent="0.25">
      <c r="A22" t="s">
        <v>5</v>
      </c>
      <c r="B22" t="s">
        <v>6</v>
      </c>
      <c r="C22" s="1" t="s">
        <v>20</v>
      </c>
      <c r="D22">
        <v>623</v>
      </c>
      <c r="E22" s="3">
        <v>191884</v>
      </c>
      <c r="F22" s="2" t="s">
        <v>7</v>
      </c>
      <c r="G22">
        <f>SUBTOTAL(103,Table3[[#This Row],[Manager]])</f>
        <v>1</v>
      </c>
    </row>
    <row r="23" spans="1:7" x14ac:dyDescent="0.25">
      <c r="A23" t="s">
        <v>14</v>
      </c>
      <c r="B23" t="s">
        <v>6</v>
      </c>
      <c r="C23" s="1" t="s">
        <v>21</v>
      </c>
      <c r="D23">
        <v>2761</v>
      </c>
      <c r="E23" s="3">
        <v>29156.16</v>
      </c>
      <c r="F23" s="2" t="s">
        <v>7</v>
      </c>
      <c r="G23">
        <f>SUBTOTAL(103,Table3[[#This Row],[Manager]])</f>
        <v>1</v>
      </c>
    </row>
    <row r="24" spans="1:7" x14ac:dyDescent="0.25">
      <c r="A24" t="s">
        <v>10</v>
      </c>
      <c r="B24" t="s">
        <v>8</v>
      </c>
      <c r="C24" s="1" t="s">
        <v>19</v>
      </c>
      <c r="D24">
        <v>660</v>
      </c>
      <c r="E24" s="3">
        <v>8613</v>
      </c>
      <c r="F24" s="2" t="s">
        <v>9</v>
      </c>
      <c r="G24">
        <f>SUBTOTAL(103,Table3[[#This Row],[Manager]])</f>
        <v>1</v>
      </c>
    </row>
    <row r="25" spans="1:7" x14ac:dyDescent="0.25">
      <c r="A25" t="s">
        <v>10</v>
      </c>
      <c r="B25" t="s">
        <v>6</v>
      </c>
      <c r="C25" s="1" t="s">
        <v>18</v>
      </c>
      <c r="D25">
        <v>2470</v>
      </c>
      <c r="E25" s="3">
        <v>31863</v>
      </c>
      <c r="F25" s="2" t="s">
        <v>7</v>
      </c>
      <c r="G25">
        <f>SUBTOTAL(103,Table3[[#This Row],[Manager]])</f>
        <v>1</v>
      </c>
    </row>
    <row r="26" spans="1:7" x14ac:dyDescent="0.25">
      <c r="C26" s="1"/>
      <c r="E26" s="3"/>
      <c r="F26" s="2"/>
    </row>
    <row r="35" spans="3:11" x14ac:dyDescent="0.25">
      <c r="C35" s="14"/>
      <c r="K35" s="14"/>
    </row>
    <row r="36" spans="3:11" x14ac:dyDescent="0.25">
      <c r="C36" s="14"/>
      <c r="K36" s="14"/>
    </row>
    <row r="37" spans="3:11" x14ac:dyDescent="0.25">
      <c r="C37" s="14"/>
      <c r="K37" s="14"/>
    </row>
    <row r="38" spans="3:11" x14ac:dyDescent="0.25">
      <c r="C38" s="14"/>
      <c r="K38" s="14"/>
    </row>
    <row r="39" spans="3:11" x14ac:dyDescent="0.25">
      <c r="C39" s="14"/>
      <c r="K39" s="14"/>
    </row>
    <row r="40" spans="3:11" x14ac:dyDescent="0.25">
      <c r="C40" s="14"/>
      <c r="K40" s="14"/>
    </row>
    <row r="41" spans="3:11" x14ac:dyDescent="0.25">
      <c r="C41" s="14"/>
      <c r="K41" s="14"/>
    </row>
    <row r="42" spans="3:11" x14ac:dyDescent="0.25">
      <c r="C42" s="14"/>
      <c r="K42" s="14"/>
    </row>
    <row r="43" spans="3:11" x14ac:dyDescent="0.25">
      <c r="C43" s="14"/>
      <c r="K43" s="14"/>
    </row>
    <row r="44" spans="3:11" x14ac:dyDescent="0.25">
      <c r="C44" s="14"/>
      <c r="K44" s="14"/>
    </row>
    <row r="45" spans="3:11" x14ac:dyDescent="0.25">
      <c r="C45" s="14"/>
      <c r="K45" s="14"/>
    </row>
    <row r="46" spans="3:11" x14ac:dyDescent="0.25">
      <c r="C46" s="14"/>
      <c r="K46" s="14"/>
    </row>
    <row r="47" spans="3:11" x14ac:dyDescent="0.25">
      <c r="C47" s="14"/>
      <c r="K47" s="14"/>
    </row>
    <row r="48" spans="3:11" x14ac:dyDescent="0.25">
      <c r="C48" s="14"/>
      <c r="K48" s="14"/>
    </row>
    <row r="49" spans="3:11" x14ac:dyDescent="0.25">
      <c r="C49" s="14"/>
      <c r="K49" s="14"/>
    </row>
    <row r="50" spans="3:11" x14ac:dyDescent="0.25">
      <c r="C50" s="14"/>
      <c r="K50" s="14"/>
    </row>
    <row r="51" spans="3:11" x14ac:dyDescent="0.25">
      <c r="C51" s="14"/>
      <c r="K51" s="14"/>
    </row>
    <row r="52" spans="3:11" x14ac:dyDescent="0.25">
      <c r="C52" s="14"/>
      <c r="K52" s="14"/>
    </row>
    <row r="53" spans="3:11" x14ac:dyDescent="0.25">
      <c r="C53" s="14"/>
      <c r="K53" s="14"/>
    </row>
    <row r="54" spans="3:11" x14ac:dyDescent="0.25">
      <c r="C54" s="14"/>
      <c r="K54" s="14"/>
    </row>
    <row r="55" spans="3:11" x14ac:dyDescent="0.25">
      <c r="C55" s="14"/>
      <c r="K55" s="14"/>
    </row>
    <row r="56" spans="3:11" x14ac:dyDescent="0.25">
      <c r="C56" s="14"/>
      <c r="K56" s="14"/>
    </row>
    <row r="57" spans="3:11" x14ac:dyDescent="0.25">
      <c r="C57" s="14"/>
      <c r="K57" s="14"/>
    </row>
    <row r="58" spans="3:11" x14ac:dyDescent="0.25">
      <c r="K58" s="14"/>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72A63-3B60-462A-9558-21503113798B}">
  <dimension ref="A1:H35"/>
  <sheetViews>
    <sheetView showGridLines="0" showRowColHeaders="0" workbookViewId="0">
      <selection activeCell="G12" sqref="G12"/>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17" t="s">
        <v>46</v>
      </c>
      <c r="B1" s="17"/>
      <c r="C1" s="17"/>
      <c r="D1" s="17"/>
      <c r="E1" s="17"/>
      <c r="F1" s="17"/>
      <c r="G1" s="17"/>
      <c r="H1" s="17"/>
    </row>
    <row r="2" spans="1:8" x14ac:dyDescent="0.25"/>
    <row r="3" spans="1:8" x14ac:dyDescent="0.25">
      <c r="B3" s="6" t="s">
        <v>47</v>
      </c>
    </row>
    <row r="4" spans="1:8" x14ac:dyDescent="0.25">
      <c r="B4" s="20" t="s">
        <v>48</v>
      </c>
      <c r="C4" s="21" t="s">
        <v>49</v>
      </c>
    </row>
    <row r="5" spans="1:8" x14ac:dyDescent="0.25">
      <c r="B5" s="20" t="s">
        <v>50</v>
      </c>
      <c r="C5" s="21" t="s">
        <v>51</v>
      </c>
    </row>
    <row r="6" spans="1:8" x14ac:dyDescent="0.25">
      <c r="B6" s="20" t="s">
        <v>52</v>
      </c>
      <c r="C6" s="21" t="s">
        <v>53</v>
      </c>
    </row>
    <row r="7" spans="1:8" x14ac:dyDescent="0.25"/>
    <row r="8" spans="1:8" x14ac:dyDescent="0.25">
      <c r="B8" s="6" t="s">
        <v>54</v>
      </c>
    </row>
    <row r="9" spans="1:8" x14ac:dyDescent="0.25">
      <c r="B9" s="20" t="s">
        <v>55</v>
      </c>
      <c r="C9" s="21" t="s">
        <v>56</v>
      </c>
    </row>
    <row r="10" spans="1:8" x14ac:dyDescent="0.25"/>
    <row r="11" spans="1:8" x14ac:dyDescent="0.25">
      <c r="B11" s="6" t="s">
        <v>57</v>
      </c>
    </row>
    <row r="12" spans="1:8" x14ac:dyDescent="0.25">
      <c r="B12" s="20" t="s">
        <v>58</v>
      </c>
      <c r="C12" s="21" t="s">
        <v>59</v>
      </c>
    </row>
    <row r="13" spans="1:8" x14ac:dyDescent="0.25">
      <c r="B13" s="20" t="s">
        <v>60</v>
      </c>
      <c r="C13" s="21" t="s">
        <v>61</v>
      </c>
    </row>
    <row r="14" spans="1:8" x14ac:dyDescent="0.25">
      <c r="B14" s="20" t="s">
        <v>62</v>
      </c>
      <c r="C14" s="21" t="s">
        <v>63</v>
      </c>
    </row>
    <row r="15" spans="1:8" x14ac:dyDescent="0.25">
      <c r="B15" s="20" t="s">
        <v>64</v>
      </c>
      <c r="C15" s="21" t="s">
        <v>65</v>
      </c>
    </row>
    <row r="16" spans="1:8" x14ac:dyDescent="0.25">
      <c r="B16" s="20" t="s">
        <v>66</v>
      </c>
      <c r="C16" s="21" t="s">
        <v>67</v>
      </c>
    </row>
    <row r="17" spans="2:3" x14ac:dyDescent="0.25">
      <c r="B17" s="20" t="s">
        <v>68</v>
      </c>
      <c r="C17" s="21" t="s">
        <v>69</v>
      </c>
    </row>
    <row r="18" spans="2:3" x14ac:dyDescent="0.25">
      <c r="B18" s="20" t="s">
        <v>70</v>
      </c>
      <c r="C18" s="21" t="s">
        <v>71</v>
      </c>
    </row>
    <row r="19" spans="2:3" x14ac:dyDescent="0.25">
      <c r="B19" s="20" t="s">
        <v>72</v>
      </c>
      <c r="C19" s="21" t="s">
        <v>73</v>
      </c>
    </row>
    <row r="20" spans="2:3" x14ac:dyDescent="0.25">
      <c r="B20" s="20" t="s">
        <v>74</v>
      </c>
      <c r="C20" s="21" t="s">
        <v>75</v>
      </c>
    </row>
    <row r="21" spans="2:3" x14ac:dyDescent="0.25">
      <c r="B21" s="20" t="s">
        <v>76</v>
      </c>
      <c r="C21" s="21" t="s">
        <v>77</v>
      </c>
    </row>
    <row r="22" spans="2:3" x14ac:dyDescent="0.25">
      <c r="B22" s="20" t="s">
        <v>78</v>
      </c>
      <c r="C22" s="21" t="s">
        <v>79</v>
      </c>
    </row>
    <row r="23" spans="2:3" x14ac:dyDescent="0.25">
      <c r="B23" s="20" t="s">
        <v>80</v>
      </c>
      <c r="C23" s="21" t="s">
        <v>81</v>
      </c>
    </row>
    <row r="24" spans="2:3" x14ac:dyDescent="0.25">
      <c r="B24" s="20" t="s">
        <v>82</v>
      </c>
      <c r="C24" s="21" t="s">
        <v>83</v>
      </c>
    </row>
    <row r="25" spans="2:3" x14ac:dyDescent="0.25">
      <c r="B25" s="20" t="s">
        <v>84</v>
      </c>
      <c r="C25" s="21" t="s">
        <v>85</v>
      </c>
    </row>
    <row r="26" spans="2:3" x14ac:dyDescent="0.25">
      <c r="B26" s="20"/>
      <c r="C26" s="21"/>
    </row>
    <row r="27" spans="2:3" x14ac:dyDescent="0.25">
      <c r="B27" s="6" t="s">
        <v>86</v>
      </c>
    </row>
    <row r="28" spans="2:3" x14ac:dyDescent="0.25">
      <c r="B28" s="20" t="s">
        <v>87</v>
      </c>
      <c r="C28" s="21" t="s">
        <v>88</v>
      </c>
    </row>
    <row r="29" spans="2:3" x14ac:dyDescent="0.25">
      <c r="B29" s="20"/>
      <c r="C29" s="21"/>
    </row>
    <row r="30" spans="2:3" x14ac:dyDescent="0.25">
      <c r="B30" s="6" t="s">
        <v>89</v>
      </c>
      <c r="C30" s="21"/>
    </row>
    <row r="31" spans="2:3" x14ac:dyDescent="0.25"/>
    <row r="32" spans="2:3" x14ac:dyDescent="0.25"/>
    <row r="33" x14ac:dyDescent="0.25"/>
    <row r="34" x14ac:dyDescent="0.25"/>
    <row r="35" x14ac:dyDescent="0.25"/>
  </sheetData>
  <hyperlinks>
    <hyperlink ref="C5" r:id="rId1" display="http://www.myonlinetraininghub.com/category/excel-charts" xr:uid="{209FA988-4A5B-4854-8206-EAF825401C8A}"/>
    <hyperlink ref="C6" r:id="rId2" display="http://www.myonlinetraininghub.com/category/excel-dashboard" xr:uid="{96AEF466-4C2B-4EA8-B71B-27D8910997BE}"/>
    <hyperlink ref="C19" r:id="rId3" xr:uid="{E6ED544E-50E9-4425-AA68-A94E87F0DDDB}"/>
    <hyperlink ref="C9" r:id="rId4" display="http://www.myonlinetraininghub.com/excel-webinars" xr:uid="{3A2C64E4-1848-44D4-BACD-77C23BF78661}"/>
    <hyperlink ref="C28" r:id="rId5" xr:uid="{6656226C-30B2-427A-9398-7E134D975C94}"/>
    <hyperlink ref="C18" r:id="rId6" xr:uid="{A45DBFAC-3893-4318-8067-69F81E9B1190}"/>
    <hyperlink ref="C4" r:id="rId7" xr:uid="{4C0B7E24-8AE3-4557-8839-F33FF8185C4F}"/>
    <hyperlink ref="C12" r:id="rId8" xr:uid="{03642A25-8068-41EF-9B42-A42165502AE4}"/>
    <hyperlink ref="C13" r:id="rId9" xr:uid="{250DFE10-0165-42CC-B219-8C41A73EAD4E}"/>
    <hyperlink ref="C14" r:id="rId10" xr:uid="{FDC1C6B2-A174-434A-B935-AB1FC09A6D5E}"/>
    <hyperlink ref="C15" r:id="rId11" xr:uid="{CA355230-B47C-4835-A4F2-2F30EFFD8083}"/>
    <hyperlink ref="C16" r:id="rId12" xr:uid="{2400E060-08E1-44C3-8EFF-968000BA5AE8}"/>
    <hyperlink ref="C17" r:id="rId13" xr:uid="{4A51FE4A-61D3-4A83-8E18-B730B6AEDA14}"/>
    <hyperlink ref="C20" r:id="rId14" xr:uid="{51C8446D-2E4E-42AE-B22F-4CEA6714484E}"/>
    <hyperlink ref="C21" r:id="rId15" xr:uid="{9E12C92A-53D2-4396-91B7-03D5E848D8D9}"/>
    <hyperlink ref="C22" r:id="rId16" xr:uid="{EDFB25EB-706B-4193-8E76-5D16DAC1C343}"/>
    <hyperlink ref="C23" r:id="rId17" xr:uid="{684F496D-5A11-4208-9C93-A1A3C8A877D3}"/>
    <hyperlink ref="C24" r:id="rId18" xr:uid="{DD91CDD5-B857-413B-AD4B-020CFD0F2137}"/>
    <hyperlink ref="C25" r:id="rId19" xr:uid="{FFFEB26F-EBE3-4B60-B5AA-C030A0A4117F}"/>
  </hyperlinks>
  <pageMargins left="0.7" right="0.7" top="0.75" bottom="0.75" header="0.3" footer="0.3"/>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Copyright</vt:lpstr>
      <vt:lpstr>GROUPBY</vt:lpstr>
      <vt:lpstr>PIVOTBY</vt:lpstr>
      <vt:lpstr>Slicers</vt:lpstr>
      <vt:lpstr>Data</vt:lpstr>
      <vt:lpstr>More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Treacy</dc:creator>
  <cp:lastModifiedBy>Mynda Treacy</cp:lastModifiedBy>
  <dcterms:created xsi:type="dcterms:W3CDTF">2023-12-24T04:33:31Z</dcterms:created>
  <dcterms:modified xsi:type="dcterms:W3CDTF">2024-01-05T04:12:40Z</dcterms:modified>
</cp:coreProperties>
</file>