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xl/pythonScripts.xml" ContentType="application/vnd.ms-excel.pythonscript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365moth-my.sharepoint.com/personal/website_myonlinetraininghub_com/Documents/Blog Posts/Excel Descriptive Statistics/"/>
    </mc:Choice>
  </mc:AlternateContent>
  <xr:revisionPtr revIDLastSave="338" documentId="13_ncr:1_{5FC87F65-E95C-49ED-A120-FE609B3916D0}" xr6:coauthVersionLast="47" xr6:coauthVersionMax="47" xr10:uidLastSave="{B095F18D-693A-4E68-B015-13E04E475B42}"/>
  <bookViews>
    <workbookView xWindow="-120" yWindow="-120" windowWidth="29040" windowHeight="15720" activeTab="1" xr2:uid="{00000000-000D-0000-FFFF-FFFF00000000}"/>
  </bookViews>
  <sheets>
    <sheet name="Copyright" sheetId="2" r:id="rId1"/>
    <sheet name="Analysis ToolPak" sheetId="1" r:id="rId2"/>
    <sheet name="PivotTable Statistics" sheetId="5" r:id="rId3"/>
    <sheet name="Pivot Histogram" sheetId="6" r:id="rId4"/>
    <sheet name="Python" sheetId="4" r:id="rId5"/>
    <sheet name="Data" sheetId="9" r:id="rId6"/>
    <sheet name="More Resources" sheetId="3" r:id="rId7"/>
  </sheets>
  <definedNames>
    <definedName name="_xlnm._FilterDatabase" localSheetId="1" hidden="1">'Analysis ToolPak'!$A$3:$C$3</definedName>
    <definedName name="Slicer_City">#N/A</definedName>
    <definedName name="Slicer_City1">#N/A</definedName>
  </definedNames>
  <calcPr calcId="191029"/>
  <pivotCaches>
    <pivotCache cacheId="11" r:id="rId8"/>
    <pivotCache cacheId="12" r:id="rId9"/>
  </pivotCaches>
  <extLst>
    <ext xmlns:x14="http://schemas.microsoft.com/office/spreadsheetml/2009/9/main" uri="{BBE1A952-AA13-448e-AADC-164F8A28A991}">
      <x14:slicerCaches>
        <x14:slicerCache r:id="rId10"/>
        <x14:slicerCache r:id="rId11"/>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4" l="1" a="1"/>
  <c r="C4" i="4" l="1"/>
  <c r="I7" i="1"/>
  <c r="I8" i="1"/>
  <c r="I9" i="1"/>
  <c r="I10" i="1"/>
  <c r="I11" i="1"/>
  <c r="I12" i="1"/>
  <c r="J9" i="1"/>
  <c r="J10" i="1" s="1"/>
  <c r="J11" i="1" s="1"/>
  <c r="J12" i="1" s="1"/>
  <c r="J8" i="1"/>
  <c r="E4" i="4" a="1"/>
  <c r="E4" i="4" l="1"/>
  <c r="K7" i="1"/>
  <c r="K9" i="1" l="1"/>
  <c r="K8" i="1"/>
  <c r="K10" i="1" l="1"/>
  <c r="C5" i="4" a="1"/>
  <c r="K11" i="1" l="1"/>
  <c r="C5" i="4"/>
  <c r="H5" i="4" a="1"/>
  <c r="K12" i="1" l="1"/>
  <c r="H5" i="4"/>
  <c r="C6" i="4" a="1"/>
  <c r="C6" i="4" l="1"/>
  <c r="C15" i="4" a="1"/>
  <c r="C15" i="4" l="1"/>
  <c r="C26" i="4" a="1"/>
  <c r="C26" i="4"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3">
    <bk>
      <extLst>
        <ext uri="{3e2802c4-a4d2-4d8b-9148-e3be6c30e623}">
          <xlrd:rvb i="2"/>
        </ext>
      </extLst>
    </bk>
    <bk>
      <extLst>
        <ext uri="{3e2802c4-a4d2-4d8b-9148-e3be6c30e623}">
          <xlrd:rvb i="5"/>
        </ext>
      </extLst>
    </bk>
    <bk>
      <extLst>
        <ext uri="{3e2802c4-a4d2-4d8b-9148-e3be6c30e623}">
          <xlrd:rvb i="8"/>
        </ext>
      </extLst>
    </bk>
  </futureMetadata>
  <cellMetadata count="1">
    <bk>
      <rc t="1" v="0"/>
    </bk>
  </cellMetadata>
  <valueMetadata count="3">
    <bk>
      <rc t="2" v="0"/>
    </bk>
    <bk>
      <rc t="2" v="1"/>
    </bk>
    <bk>
      <rc t="2" v="2"/>
    </bk>
  </valueMetadata>
</metadata>
</file>

<file path=xl/pythonScripts.xml><?xml version="1.0" encoding="utf-8"?>
<pythonScripts xmlns="http://schemas.microsoft.com/office/spreadsheetml/2022/pythonscript">
  <pythonScript>
    <code>df = xl(%P2%, headers=True)</code>
  </pythonScript>
  <pythonScript>
    <code>df.describe()</code>
  </pythonScript>
  <pythonScript>
    <code>city_df = df.pivot_table(index='Month', columns='City', values='Sales', aggfunc='sum')</code>
  </pythonScript>
  <pythonScript>
    <code>import scipy.stats as stats
# Function to extract each component of the describe() output
def compute_descriptive_stats(series):
    desc = stats.describe(series)
    return pd.Series({
        'count': desc.nobs,
        'mean': desc.mean,
        'min': desc.minmax[0],
        'max': desc.minmax[1],
        'variance': desc.variance,
        'skewness': desc.skewness,
        'kurtosis': desc.kurtosis
    })
# Compute the descriptive statistics for the total sales
total_sales_stats = compute_descriptive_stats(df['Sales'])</code>
  </pythonScript>
  <pythonScript>
    <code># Set Month Order
month_order = [
    'Jan', 'Feb', 'Mar', 'Apr', 'May', 'Jun', 'Jul', 'Aug', 'Sep', 'Oct', 'Nov', 'Dec'
]
# Set the custom order for the 'Month' column
df['Month'] = pd.Categorical(df['Month'], categories=month_order, ordered=True)
# Create the pivot table with cities as rows and sorted months as columns
df = df.pivot_table(index='City', columns='Month', values='Sales', aggfunc='sum')</code>
  </pythonScript>
  <pythonScript>
    <code>city_df.describe()</code>
  </pythonScript>
</pythonScripts>
</file>

<file path=xl/sharedStrings.xml><?xml version="1.0" encoding="utf-8"?>
<sst xmlns="http://schemas.openxmlformats.org/spreadsheetml/2006/main" count="378" uniqueCount="128">
  <si>
    <t>City</t>
  </si>
  <si>
    <t>Month</t>
  </si>
  <si>
    <t>Sales</t>
  </si>
  <si>
    <t>New York</t>
  </si>
  <si>
    <t>Los Angeles</t>
  </si>
  <si>
    <t>Chicago</t>
  </si>
  <si>
    <t>Houston</t>
  </si>
  <si>
    <t>Miami</t>
  </si>
  <si>
    <t>May</t>
  </si>
  <si>
    <t>Copyright Notice</t>
  </si>
  <si>
    <t xml:space="preserve"> </t>
  </si>
  <si>
    <t>The content in this file was created by Mynda Treacy from My Online Training Hub.</t>
  </si>
  <si>
    <t>Individual users are permitted to recreate the examples for personal practice only.</t>
  </si>
  <si>
    <r>
      <t xml:space="preserve">Recreating the examples for training or demonstration to others is </t>
    </r>
    <r>
      <rPr>
        <b/>
        <sz val="14"/>
        <rFont val="Aptos Narrow"/>
        <family val="2"/>
        <scheme val="minor"/>
      </rPr>
      <t>not permitted</t>
    </r>
    <r>
      <rPr>
        <sz val="14"/>
        <rFont val="Aptos Narrow"/>
        <family val="2"/>
        <scheme val="minor"/>
      </rPr>
      <t>, unless written consent is granted by Mynda Treacy.</t>
    </r>
  </si>
  <si>
    <t>The workbook and any sheets within must be accompanied by the following copyright notice: My Online Training Hub ©.</t>
  </si>
  <si>
    <t>This sheet must remain in any file that uses this data and or these techniques.</t>
  </si>
  <si>
    <t>Any uses of this workbook and/or data must include the above attribution.</t>
  </si>
  <si>
    <t>Social Channels</t>
  </si>
  <si>
    <t>More Resources</t>
  </si>
  <si>
    <t>Tutorials</t>
  </si>
  <si>
    <t>Excel Functions</t>
  </si>
  <si>
    <t>https://www.myonlinetraininghub.com/excel-functions</t>
  </si>
  <si>
    <t>Charting Blog Posts</t>
  </si>
  <si>
    <t>https://www.myonlinetraininghub.com/category/excel-charts</t>
  </si>
  <si>
    <t>Excel Dashboard Blog Posts</t>
  </si>
  <si>
    <t>https://www.myonlinetraininghub.com/category/excel-dashboard</t>
  </si>
  <si>
    <t>Webinar Replays</t>
  </si>
  <si>
    <t>Excel Dashboards &amp; Power BI</t>
  </si>
  <si>
    <t>https://www.myonlinetraininghub.com/excel-webinars</t>
  </si>
  <si>
    <t>Courses</t>
  </si>
  <si>
    <t>Advanced Excel</t>
  </si>
  <si>
    <t>https://www.myonlinetraininghub.com/excel-expert-upgrade</t>
  </si>
  <si>
    <t>Advanced Excel Formulas</t>
  </si>
  <si>
    <t>https://www.myonlinetraininghub.com/advanced-excel-formulas-course</t>
  </si>
  <si>
    <t>Power Query</t>
  </si>
  <si>
    <t>https://www.myonlinetraininghub.com/excel-power-query-course</t>
  </si>
  <si>
    <t>PivotTable Quick Start</t>
  </si>
  <si>
    <t>https://www.myonlinetraininghub.com/excel-pivottable-course-quick-start</t>
  </si>
  <si>
    <t>Xtreme PivotTables</t>
  </si>
  <si>
    <t>https://www.myonlinetraininghub.com/excel-pivottable-course</t>
  </si>
  <si>
    <t>Power Pivot</t>
  </si>
  <si>
    <t>https://www.myonlinetraininghub.com/power-pivot-course</t>
  </si>
  <si>
    <t>Excel Dashboards</t>
  </si>
  <si>
    <t>https://www.myonlinetraininghub.com/excel-dashboard-course</t>
  </si>
  <si>
    <t>Power BI</t>
  </si>
  <si>
    <t>https://www.myonlinetraininghub.com/power-bi-course</t>
  </si>
  <si>
    <t>Excel for Decision Making Under Uncertainty</t>
  </si>
  <si>
    <t>https://www.myonlinetraininghub.com/excel-for-decision-making-course</t>
  </si>
  <si>
    <t>Excel for Finance Professionals</t>
  </si>
  <si>
    <t>https://www.myonlinetraininghub.com/excel-for-finance-course</t>
  </si>
  <si>
    <t>Excel Analysis ToolPak</t>
  </si>
  <si>
    <t>https://www.myonlinetraininghub.com/excel-analysis-toolpak-course</t>
  </si>
  <si>
    <t>Excel for Customer Service Professionals</t>
  </si>
  <si>
    <t>https://www.myonlinetraininghub.com/excel-for-customer-service-professionals</t>
  </si>
  <si>
    <t>Excel for Operations Management</t>
  </si>
  <si>
    <t>https://www.myonlinetraininghub.com/excel-operations-management-course</t>
  </si>
  <si>
    <t>Financial Modelling</t>
  </si>
  <si>
    <t>https://www.myonlinetraininghub.com/financial-modelling-course</t>
  </si>
  <si>
    <t>Support</t>
  </si>
  <si>
    <t>Excel Forum</t>
  </si>
  <si>
    <t>https://www.myonlinetraininghub.com/excel-forum</t>
  </si>
  <si>
    <t>Follow Us or more Tips &amp; Tutorials</t>
  </si>
  <si>
    <t>Column Labels</t>
  </si>
  <si>
    <t>Grand Total</t>
  </si>
  <si>
    <t>Sum of Sales</t>
  </si>
  <si>
    <t>Jan</t>
  </si>
  <si>
    <t>Feb</t>
  </si>
  <si>
    <t>Mar</t>
  </si>
  <si>
    <t>Apr</t>
  </si>
  <si>
    <t>Jun</t>
  </si>
  <si>
    <t>Jul</t>
  </si>
  <si>
    <t>Aug</t>
  </si>
  <si>
    <t>Sep</t>
  </si>
  <si>
    <t>Oct</t>
  </si>
  <si>
    <t>Nov</t>
  </si>
  <si>
    <t>Dec</t>
  </si>
  <si>
    <t xml:space="preserve">DS Total: </t>
  </si>
  <si>
    <t xml:space="preserve">DS Cities: </t>
  </si>
  <si>
    <t>Mean</t>
  </si>
  <si>
    <t>Standard Error</t>
  </si>
  <si>
    <t>Median</t>
  </si>
  <si>
    <t>Mode</t>
  </si>
  <si>
    <t>Standard Deviation</t>
  </si>
  <si>
    <t>Sample Variance</t>
  </si>
  <si>
    <t>Kurtosis</t>
  </si>
  <si>
    <t>Skewness</t>
  </si>
  <si>
    <t>Range</t>
  </si>
  <si>
    <t>Minimum</t>
  </si>
  <si>
    <t>Maximum</t>
  </si>
  <si>
    <t>Sum</t>
  </si>
  <si>
    <t>Count</t>
  </si>
  <si>
    <t>Average of Sales</t>
  </si>
  <si>
    <t>Values</t>
  </si>
  <si>
    <t>Max of Sales</t>
  </si>
  <si>
    <t>Min of Sales</t>
  </si>
  <si>
    <t>Count of Sales</t>
  </si>
  <si>
    <t>StdDev of Sales</t>
  </si>
  <si>
    <t>Descriptive Statistics - Analysis ToolPak</t>
  </si>
  <si>
    <t>Descriptive Statistics - Python</t>
  </si>
  <si>
    <t>Descriptive Statistics - PivotTables</t>
  </si>
  <si>
    <t>Var of Sales</t>
  </si>
  <si>
    <t>Dataframe All: df</t>
  </si>
  <si>
    <t>Dataframe by Cities:  city_df</t>
  </si>
  <si>
    <t xml:space="preserve">Pivot City by Months: </t>
  </si>
  <si>
    <t>SciPy</t>
  </si>
  <si>
    <t>Pandas</t>
  </si>
  <si>
    <t>Coffee Sales</t>
  </si>
  <si>
    <t>Row Labels</t>
  </si>
  <si>
    <t>Bin</t>
  </si>
  <si>
    <t>Upper</t>
  </si>
  <si>
    <t>Lower</t>
  </si>
  <si>
    <t>Frequency</t>
  </si>
  <si>
    <t>Frequency Table</t>
  </si>
  <si>
    <t>41000-42999</t>
  </si>
  <si>
    <t>43000-44999</t>
  </si>
  <si>
    <t>45000-46999</t>
  </si>
  <si>
    <t>47000-48999</t>
  </si>
  <si>
    <t>49000-50999</t>
  </si>
  <si>
    <t>51000-52999</t>
  </si>
  <si>
    <t>Intervals</t>
  </si>
  <si>
    <t>(41001-43000)</t>
  </si>
  <si>
    <t>(43001-45000)</t>
  </si>
  <si>
    <t>(45001-47000)</t>
  </si>
  <si>
    <t>(47001-49000)</t>
  </si>
  <si>
    <t>(49001-51000)</t>
  </si>
  <si>
    <t>(51001-53000)</t>
  </si>
  <si>
    <t>53001+</t>
  </si>
  <si>
    <t>Descriptive Statistics - PivotTable Histogram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</si>
</sst>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
    <numFmt numFmtId="165" formatCode="_-* #,##0.0_-;\-* #,##0.0_-;_-* &quot;-&quot;??_-;_-@_-"/>
    <numFmt numFmtId="166" formatCode="_-* #,##0_-;\-* #,##0_-;_-* &quot;-&quot;??_-;_-@_-"/>
    <numFmt numFmtId="167" formatCode="0.000"/>
    <numFmt numFmtId="168" formatCode="0.0000"/>
  </numFmts>
  <fonts count="12" x14ac:knownFonts="1">
    <font>
      <sz val="11"/>
      <color theme="1"/>
      <name val="Aptos Narrow"/>
      <family val="2"/>
      <scheme val="minor"/>
    </font>
    <font>
      <b/>
      <sz val="11"/>
      <color theme="1"/>
      <name val="Aptos Narrow"/>
      <family val="2"/>
      <scheme val="minor"/>
    </font>
    <font>
      <sz val="11"/>
      <color theme="1"/>
      <name val="Aptos Narrow"/>
      <family val="2"/>
      <scheme val="minor"/>
    </font>
    <font>
      <sz val="28"/>
      <color theme="0"/>
      <name val="Segoe UI Light"/>
      <family val="2"/>
    </font>
    <font>
      <sz val="14"/>
      <name val="Aptos Narrow"/>
      <family val="2"/>
      <scheme val="minor"/>
    </font>
    <font>
      <b/>
      <sz val="14"/>
      <name val="Aptos Narrow"/>
      <family val="2"/>
      <scheme val="minor"/>
    </font>
    <font>
      <u/>
      <sz val="11"/>
      <color theme="10"/>
      <name val="Aptos Narrow"/>
      <family val="2"/>
      <scheme val="minor"/>
    </font>
    <font>
      <sz val="11"/>
      <color theme="1"/>
      <name val="Segoe UI"/>
      <family val="2"/>
    </font>
    <font>
      <i/>
      <sz val="11"/>
      <color theme="1"/>
      <name val="Aptos Narrow"/>
      <family val="2"/>
      <scheme val="minor"/>
    </font>
    <font>
      <b/>
      <sz val="28"/>
      <color rgb="FF663300"/>
      <name val="Franklin Gothic Demi Cond"/>
      <family val="2"/>
    </font>
    <font>
      <sz val="12"/>
      <color theme="1"/>
      <name val="Aptos Narrow"/>
      <family val="2"/>
      <scheme val="minor"/>
    </font>
    <font>
      <sz val="12"/>
      <color theme="1"/>
      <name val="Calibri"/>
      <family val="2"/>
    </font>
  </fonts>
  <fills count="3">
    <fill>
      <patternFill patternType="none"/>
    </fill>
    <fill>
      <patternFill patternType="gray125"/>
    </fill>
    <fill>
      <patternFill patternType="solid">
        <fgColor rgb="FF0F5511"/>
        <bgColor indexed="64"/>
      </patternFill>
    </fill>
  </fills>
  <borders count="4">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s>
  <cellStyleXfs count="3">
    <xf numFmtId="0" fontId="0" fillId="0" borderId="0"/>
    <xf numFmtId="43" fontId="2" fillId="0" borderId="0" applyFont="0" applyFill="0" applyBorder="0" applyAlignment="0" applyProtection="0"/>
    <xf numFmtId="0" fontId="6" fillId="0" borderId="0" applyNumberFormat="0" applyFill="0" applyBorder="0" applyAlignment="0" applyProtection="0"/>
  </cellStyleXfs>
  <cellXfs count="31">
    <xf numFmtId="0" fontId="0" fillId="0" borderId="0" xfId="0"/>
    <xf numFmtId="0" fontId="3" fillId="2" borderId="0" xfId="0" applyFont="1" applyFill="1" applyAlignment="1">
      <alignment vertical="center"/>
    </xf>
    <xf numFmtId="0" fontId="4" fillId="0" borderId="0" xfId="0" applyFont="1"/>
    <xf numFmtId="0" fontId="4" fillId="0" borderId="0" xfId="0" applyFont="1" applyAlignment="1">
      <alignment vertical="center"/>
    </xf>
    <xf numFmtId="0" fontId="1" fillId="0" borderId="0" xfId="0" applyFont="1"/>
    <xf numFmtId="164" fontId="0" fillId="0" borderId="0" xfId="0" applyNumberFormat="1" applyAlignment="1">
      <alignment horizontal="left" indent="1"/>
    </xf>
    <xf numFmtId="0" fontId="6" fillId="0" borderId="0" xfId="2"/>
    <xf numFmtId="0" fontId="1" fillId="0" borderId="1" xfId="0" applyFont="1" applyBorder="1"/>
    <xf numFmtId="165" fontId="0" fillId="0" borderId="0" xfId="1" applyNumberFormat="1" applyFont="1"/>
    <xf numFmtId="166" fontId="0" fillId="0" borderId="0" xfId="1" applyNumberFormat="1" applyFont="1"/>
    <xf numFmtId="166" fontId="1" fillId="0" borderId="1" xfId="1" applyNumberFormat="1" applyFont="1" applyBorder="1" applyAlignment="1">
      <alignment horizontal="right"/>
    </xf>
    <xf numFmtId="0" fontId="7" fillId="2" borderId="0" xfId="0" applyFont="1" applyFill="1"/>
    <xf numFmtId="0" fontId="0" fillId="0" borderId="0" xfId="0" applyAlignment="1">
      <alignment horizontal="right"/>
    </xf>
    <xf numFmtId="0" fontId="1" fillId="0" borderId="0" xfId="0" applyFont="1" applyAlignment="1">
      <alignment horizontal="right"/>
    </xf>
    <xf numFmtId="0" fontId="0" fillId="0" borderId="0" xfId="0" pivotButton="1"/>
    <xf numFmtId="0" fontId="0" fillId="0" borderId="0" xfId="0" applyAlignment="1">
      <alignment horizontal="left"/>
    </xf>
    <xf numFmtId="0" fontId="0" fillId="0" borderId="2" xfId="0" applyBorder="1"/>
    <xf numFmtId="0" fontId="8" fillId="0" borderId="3" xfId="0" applyFont="1" applyBorder="1" applyAlignment="1">
      <alignment horizontal="centerContinuous"/>
    </xf>
    <xf numFmtId="0" fontId="0" fillId="0" borderId="1" xfId="0" applyBorder="1"/>
    <xf numFmtId="0" fontId="9" fillId="0" borderId="0" xfId="0" applyFont="1" applyAlignment="1">
      <alignment vertical="center"/>
    </xf>
    <xf numFmtId="167" fontId="0" fillId="0" borderId="0" xfId="0" applyNumberFormat="1"/>
    <xf numFmtId="168" fontId="0" fillId="0" borderId="0" xfId="0" applyNumberFormat="1"/>
    <xf numFmtId="166" fontId="0" fillId="0" borderId="0" xfId="0" applyNumberFormat="1"/>
    <xf numFmtId="166" fontId="1" fillId="0" borderId="0" xfId="1" applyNumberFormat="1" applyFont="1" applyBorder="1" applyAlignment="1">
      <alignment horizontal="right"/>
    </xf>
    <xf numFmtId="166" fontId="0" fillId="0" borderId="0" xfId="0" applyNumberFormat="1" applyAlignment="1">
      <alignment horizontal="left"/>
    </xf>
    <xf numFmtId="10" fontId="0" fillId="0" borderId="0" xfId="0" applyNumberFormat="1"/>
    <xf numFmtId="43" fontId="10" fillId="0" borderId="0" xfId="1" applyFont="1" applyAlignment="1">
      <alignment horizontal="left"/>
    </xf>
    <xf numFmtId="43" fontId="11" fillId="0" borderId="0" xfId="1" applyFont="1" applyAlignment="1">
      <alignment horizontal="left"/>
    </xf>
    <xf numFmtId="0" fontId="8" fillId="0" borderId="3" xfId="0" applyFont="1" applyBorder="1" applyAlignment="1">
      <alignment horizontal="center"/>
    </xf>
    <xf numFmtId="0" fontId="0" fillId="0" borderId="0" xfId="0" applyAlignment="1">
      <alignment horizontal="center"/>
    </xf>
    <xf numFmtId="0" fontId="1" fillId="0" borderId="2" xfId="0" applyFont="1" applyBorder="1" applyAlignment="1">
      <alignment horizontal="center"/>
    </xf>
  </cellXfs>
  <cellStyles count="3">
    <cellStyle name="Comma" xfId="1" builtinId="3"/>
    <cellStyle name="Hyperlink 2" xfId="2" xr:uid="{995CED6E-0107-43EA-9781-AD7DDD94D707}"/>
    <cellStyle name="Normal" xfId="0" builtinId="0"/>
  </cellStyles>
  <dxfs count="11">
    <dxf>
      <font>
        <b val="0"/>
        <i val="0"/>
        <strike val="0"/>
        <condense val="0"/>
        <extend val="0"/>
        <outline val="0"/>
        <shadow val="0"/>
        <u val="none"/>
        <vertAlign val="baseline"/>
        <sz val="11"/>
        <color theme="1"/>
        <name val="Aptos Narrow"/>
        <family val="2"/>
        <scheme val="minor"/>
      </font>
      <numFmt numFmtId="166" formatCode="_-* #,##0_-;\-* #,##0_-;_-* &quot;-&quot;??_-;_-@_-"/>
    </dxf>
    <dxf>
      <border outline="0">
        <bottom style="thin">
          <color indexed="64"/>
        </bottom>
      </border>
    </dxf>
    <dxf>
      <alignment horizontal="right"/>
    </dxf>
    <dxf>
      <alignment horizontal="right"/>
    </dxf>
    <dxf>
      <fill>
        <patternFill patternType="none">
          <bgColor auto="1"/>
        </patternFill>
      </fill>
    </dxf>
    <dxf>
      <numFmt numFmtId="166" formatCode="_-* #,##0_-;\-* #,##0_-;_-* &quot;-&quot;??_-;_-@_-"/>
    </dxf>
    <dxf>
      <font>
        <b val="0"/>
        <i val="0"/>
        <strike val="0"/>
        <condense val="0"/>
        <extend val="0"/>
        <outline val="0"/>
        <shadow val="0"/>
        <u val="none"/>
        <vertAlign val="baseline"/>
        <sz val="12"/>
        <color theme="1"/>
        <name val="Aptos Narrow"/>
        <family val="2"/>
        <scheme val="minor"/>
      </font>
      <numFmt numFmtId="35" formatCode="_-* #,##0.00_-;\-* #,##0.00_-;_-* &quot;-&quot;??_-;_-@_-"/>
      <alignment horizontal="left" vertical="bottom" textRotation="0" wrapText="0" indent="0" justifyLastLine="0" shrinkToFit="0" readingOrder="0"/>
    </dxf>
    <dxf>
      <numFmt numFmtId="166" formatCode="_-* #,##0_-;\-* #,##0_-;_-* &quot;-&quot;??_-;_-@_-"/>
    </dxf>
    <dxf>
      <numFmt numFmtId="166" formatCode="_-* #,##0_-;\-* #,##0_-;_-* &quot;-&quot;??_-;_-@_-"/>
    </dxf>
    <dxf>
      <font>
        <b val="0"/>
        <i val="0"/>
        <strike val="0"/>
        <condense val="0"/>
        <extend val="0"/>
        <outline val="0"/>
        <shadow val="0"/>
        <u val="none"/>
        <vertAlign val="baseline"/>
        <sz val="11"/>
        <color theme="1"/>
        <name val="Aptos Narrow"/>
        <family val="2"/>
        <scheme val="minor"/>
      </font>
      <numFmt numFmtId="166" formatCode="_-* #,##0_-;\-* #,##0_-;_-* &quot;-&quot;??_-;_-@_-"/>
    </dxf>
    <dxf>
      <border outline="0">
        <bottom style="thin">
          <color indexed="64"/>
        </bottom>
      </border>
    </dxf>
  </dxfs>
  <tableStyles count="0" defaultTableStyle="TableStyleMedium9" defaultPivotStyle="PivotStyleLight16"/>
  <colors>
    <mruColors>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tyles" Target="styles.xml"/><Relationship Id="rId18" Type="http://schemas.microsoft.com/office/2017/06/relationships/rdArray" Target="richData/rdarray.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20"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24" Type="http://schemas.microsoft.com/office/2022/03/relationships/PythonScripts" Target="pythonScripts.xml"/><Relationship Id="rId5" Type="http://schemas.openxmlformats.org/officeDocument/2006/relationships/worksheet" Target="worksheets/sheet5.xml"/><Relationship Id="rId15" Type="http://schemas.openxmlformats.org/officeDocument/2006/relationships/sheetMetadata" Target="metadata.xml"/><Relationship Id="rId23" Type="http://schemas.openxmlformats.org/officeDocument/2006/relationships/calcChain" Target="calcChain.xml"/><Relationship Id="rId10" Type="http://schemas.microsoft.com/office/2007/relationships/slicerCache" Target="slicerCaches/slicerCache1.xml"/><Relationship Id="rId19" Type="http://schemas.microsoft.com/office/2017/06/relationships/rdSupportingPropertyBagStructure" Target="richData/rdsupportingpropertybagstructure.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haredStrings" Target="sharedStrings.xml"/><Relationship Id="rId22" Type="http://schemas.microsoft.com/office/2017/10/relationships/person" Target="persons/perso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ln>
              <a:solidFill>
                <a:schemeClr val="tx2"/>
              </a:solidFill>
            </a:ln>
          </c:spPr>
          <c:invertIfNegative val="0"/>
          <c:cat>
            <c:strRef>
              <c:f>'Analysis ToolPak'!$M$7:$M$13</c:f>
              <c:strCache>
                <c:ptCount val="7"/>
                <c:pt idx="0">
                  <c:v> (41001-43000) </c:v>
                </c:pt>
                <c:pt idx="1">
                  <c:v> (43001-45000) </c:v>
                </c:pt>
                <c:pt idx="2">
                  <c:v> (45001-47000) </c:v>
                </c:pt>
                <c:pt idx="3">
                  <c:v> (47001-49000) </c:v>
                </c:pt>
                <c:pt idx="4">
                  <c:v> (49001-51000) </c:v>
                </c:pt>
                <c:pt idx="5">
                  <c:v> (51001-53000) </c:v>
                </c:pt>
                <c:pt idx="6">
                  <c:v>53001+</c:v>
                </c:pt>
              </c:strCache>
            </c:strRef>
          </c:cat>
          <c:val>
            <c:numRef>
              <c:f>'Analysis ToolPak'!$N$7:$N$13</c:f>
              <c:numCache>
                <c:formatCode>General</c:formatCode>
                <c:ptCount val="7"/>
                <c:pt idx="0">
                  <c:v>11</c:v>
                </c:pt>
                <c:pt idx="1">
                  <c:v>14</c:v>
                </c:pt>
                <c:pt idx="2">
                  <c:v>13</c:v>
                </c:pt>
                <c:pt idx="3">
                  <c:v>9</c:v>
                </c:pt>
                <c:pt idx="4">
                  <c:v>9</c:v>
                </c:pt>
                <c:pt idx="5">
                  <c:v>4</c:v>
                </c:pt>
                <c:pt idx="6">
                  <c:v>0</c:v>
                </c:pt>
              </c:numCache>
            </c:numRef>
          </c:val>
          <c:extLst>
            <c:ext xmlns:c15="http://schemas.microsoft.com/office/drawing/2012/chart" uri="{02D57815-91ED-43cb-92C2-25804820EDAC}">
              <c15:filteredSeriesTitle>
                <c15:tx>
                  <c:v>Frequency</c:v>
                </c15:tx>
              </c15:filteredSeriesTitle>
            </c:ext>
            <c:ext xmlns:c16="http://schemas.microsoft.com/office/drawing/2014/chart" uri="{C3380CC4-5D6E-409C-BE32-E72D297353CC}">
              <c16:uniqueId val="{00000001-23A6-4CA6-96BF-9A2045668630}"/>
            </c:ext>
          </c:extLst>
        </c:ser>
        <c:dLbls>
          <c:showLegendKey val="0"/>
          <c:showVal val="0"/>
          <c:showCatName val="0"/>
          <c:showSerName val="0"/>
          <c:showPercent val="0"/>
          <c:showBubbleSize val="0"/>
        </c:dLbls>
        <c:gapWidth val="0"/>
        <c:axId val="327234623"/>
        <c:axId val="197636848"/>
      </c:barChart>
      <c:catAx>
        <c:axId val="327234623"/>
        <c:scaling>
          <c:orientation val="minMax"/>
        </c:scaling>
        <c:delete val="0"/>
        <c:axPos val="b"/>
        <c:numFmt formatCode="General" sourceLinked="1"/>
        <c:majorTickMark val="out"/>
        <c:minorTickMark val="none"/>
        <c:tickLblPos val="nextTo"/>
        <c:crossAx val="197636848"/>
        <c:crosses val="autoZero"/>
        <c:auto val="1"/>
        <c:lblAlgn val="ctr"/>
        <c:lblOffset val="100"/>
        <c:noMultiLvlLbl val="0"/>
      </c:catAx>
      <c:valAx>
        <c:axId val="197636848"/>
        <c:scaling>
          <c:orientation val="minMax"/>
        </c:scaling>
        <c:delete val="0"/>
        <c:axPos val="l"/>
        <c:numFmt formatCode="General" sourceLinked="1"/>
        <c:majorTickMark val="out"/>
        <c:minorTickMark val="none"/>
        <c:tickLblPos val="nextTo"/>
        <c:crossAx val="327234623"/>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[excel_descriptive_statistics.xlsx]Pivot Histogram!PivotTable6</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Sales Frequency</a:t>
            </a:r>
          </a:p>
        </c:rich>
      </c:tx>
      <c:layout>
        <c:manualLayout>
          <c:xMode val="edge"/>
          <c:yMode val="edge"/>
          <c:x val="1.322222222222222E-2"/>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solidFill>
              <a:schemeClr val="accent1">
                <a:shade val="15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Histogram'!$B$3</c:f>
              <c:strCache>
                <c:ptCount val="1"/>
                <c:pt idx="0">
                  <c:v>Total</c:v>
                </c:pt>
              </c:strCache>
            </c:strRef>
          </c:tx>
          <c:spPr>
            <a:solidFill>
              <a:schemeClr val="accent1"/>
            </a:solidFill>
            <a:ln>
              <a:solidFill>
                <a:schemeClr val="accent1">
                  <a:shade val="15000"/>
                </a:schemeClr>
              </a:solidFill>
            </a:ln>
            <a:effectLst/>
          </c:spPr>
          <c:invertIfNegative val="0"/>
          <c:cat>
            <c:strRef>
              <c:f>'Pivot Histogram'!$A$4:$A$10</c:f>
              <c:strCache>
                <c:ptCount val="6"/>
                <c:pt idx="0">
                  <c:v>41000-42999</c:v>
                </c:pt>
                <c:pt idx="1">
                  <c:v>43000-44999</c:v>
                </c:pt>
                <c:pt idx="2">
                  <c:v>45000-46999</c:v>
                </c:pt>
                <c:pt idx="3">
                  <c:v>47000-48999</c:v>
                </c:pt>
                <c:pt idx="4">
                  <c:v>49000-50999</c:v>
                </c:pt>
                <c:pt idx="5">
                  <c:v>51000-52999</c:v>
                </c:pt>
              </c:strCache>
            </c:strRef>
          </c:cat>
          <c:val>
            <c:numRef>
              <c:f>'Pivot Histogram'!$B$4:$B$10</c:f>
              <c:numCache>
                <c:formatCode>0.00%</c:formatCode>
                <c:ptCount val="6"/>
                <c:pt idx="0">
                  <c:v>0.18333333333333332</c:v>
                </c:pt>
                <c:pt idx="1">
                  <c:v>0.23333333333333334</c:v>
                </c:pt>
                <c:pt idx="2">
                  <c:v>0.21666666666666667</c:v>
                </c:pt>
                <c:pt idx="3">
                  <c:v>0.15</c:v>
                </c:pt>
                <c:pt idx="4">
                  <c:v>0.15</c:v>
                </c:pt>
                <c:pt idx="5">
                  <c:v>6.6666666666666666E-2</c:v>
                </c:pt>
              </c:numCache>
            </c:numRef>
          </c:val>
          <c:extLst>
            <c:ext xmlns:c16="http://schemas.microsoft.com/office/drawing/2014/chart" uri="{C3380CC4-5D6E-409C-BE32-E72D297353CC}">
              <c16:uniqueId val="{00000000-693C-42BC-983F-437C0688B7BD}"/>
            </c:ext>
          </c:extLst>
        </c:ser>
        <c:dLbls>
          <c:showLegendKey val="0"/>
          <c:showVal val="0"/>
          <c:showCatName val="0"/>
          <c:showSerName val="0"/>
          <c:showPercent val="0"/>
          <c:showBubbleSize val="0"/>
        </c:dLbls>
        <c:gapWidth val="0"/>
        <c:overlap val="-27"/>
        <c:axId val="106716911"/>
        <c:axId val="436715407"/>
      </c:barChart>
      <c:catAx>
        <c:axId val="106716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6715407"/>
        <c:crosses val="autoZero"/>
        <c:auto val="1"/>
        <c:lblAlgn val="ctr"/>
        <c:lblOffset val="100"/>
        <c:noMultiLvlLbl val="0"/>
      </c:catAx>
      <c:valAx>
        <c:axId val="43671540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7169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myonlinetraininghub.com/" TargetMode="External"/><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6.svg"/><Relationship Id="rId7" Type="http://schemas.openxmlformats.org/officeDocument/2006/relationships/image" Target="../media/image7.png"/><Relationship Id="rId2" Type="http://schemas.openxmlformats.org/officeDocument/2006/relationships/image" Target="../media/image5.png"/><Relationship Id="rId1" Type="http://schemas.openxmlformats.org/officeDocument/2006/relationships/hyperlink" Target="https://www.myonlinetraininghub.com/descriptive-statistics-in-excel"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sn9s5WLF5_E" TargetMode="External"/><Relationship Id="rId9"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hyperlink" Target="https://www.myonlinetraininghub.com/descriptive-statistics-in-excel" TargetMode="Externa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hyperlink" Target="https://youtu.be/sn9s5WLF5_E" TargetMode="External"/><Relationship Id="rId5" Type="http://schemas.openxmlformats.org/officeDocument/2006/relationships/image" Target="../media/image6.sv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7" Type="http://schemas.openxmlformats.org/officeDocument/2006/relationships/hyperlink" Target="https://youtu.be/sn9s5WLF5_E" TargetMode="External"/><Relationship Id="rId2" Type="http://schemas.openxmlformats.org/officeDocument/2006/relationships/image" Target="../media/image1.png"/><Relationship Id="rId1" Type="http://schemas.openxmlformats.org/officeDocument/2006/relationships/chart" Target="../charts/chart2.xml"/><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https://www.myonlinetraininghub.com/descriptive-statistics-in-excel"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s://www.myonlinetraininghub.com/descriptive-statistics-in-excel" TargetMode="Externa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hyperlink" Target="https://youtu.be/sn9s5WLF5_E" TargetMode="External"/><Relationship Id="rId5" Type="http://schemas.openxmlformats.org/officeDocument/2006/relationships/image" Target="../media/image6.sv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8" Type="http://schemas.openxmlformats.org/officeDocument/2006/relationships/hyperlink" Target="https://www.instagram.com/mynda.treacy/" TargetMode="External"/><Relationship Id="rId13" Type="http://schemas.openxmlformats.org/officeDocument/2006/relationships/image" Target="../media/image11.png"/><Relationship Id="rId3" Type="http://schemas.openxmlformats.org/officeDocument/2006/relationships/image" Target="../media/image2.svg"/><Relationship Id="rId7" Type="http://schemas.openxmlformats.org/officeDocument/2006/relationships/image" Target="../media/image4.png"/><Relationship Id="rId12" Type="http://schemas.openxmlformats.org/officeDocument/2006/relationships/hyperlink" Target="https://www.tiktok.com/@myndatreacy" TargetMode="External"/><Relationship Id="rId17" Type="http://schemas.openxmlformats.org/officeDocument/2006/relationships/image" Target="../media/image13.png"/><Relationship Id="rId2" Type="http://schemas.openxmlformats.org/officeDocument/2006/relationships/image" Target="../media/image1.png"/><Relationship Id="rId16" Type="http://schemas.openxmlformats.org/officeDocument/2006/relationships/hyperlink" Target="https://twitter.com/OnlineTrainingH" TargetMode="External"/><Relationship Id="rId1" Type="http://schemas.openxmlformats.org/officeDocument/2006/relationships/hyperlink" Target="https://www.myonlinetraininghub.com/" TargetMode="External"/><Relationship Id="rId6" Type="http://schemas.openxmlformats.org/officeDocument/2006/relationships/hyperlink" Target="https://www.linkedin.com/in/myndatreacy/" TargetMode="External"/><Relationship Id="rId11" Type="http://schemas.openxmlformats.org/officeDocument/2006/relationships/image" Target="../media/image10.png"/><Relationship Id="rId5" Type="http://schemas.openxmlformats.org/officeDocument/2006/relationships/image" Target="../media/image3.png"/><Relationship Id="rId15" Type="http://schemas.openxmlformats.org/officeDocument/2006/relationships/image" Target="../media/image12.png"/><Relationship Id="rId10" Type="http://schemas.openxmlformats.org/officeDocument/2006/relationships/hyperlink" Target="https://www.pinterest.com.au/myndatreacy/" TargetMode="External"/><Relationship Id="rId4" Type="http://schemas.openxmlformats.org/officeDocument/2006/relationships/hyperlink" Target="https://www.youtube.com/user/MyOnlineTrainingHub" TargetMode="External"/><Relationship Id="rId9" Type="http://schemas.openxmlformats.org/officeDocument/2006/relationships/image" Target="../media/image9.png"/><Relationship Id="rId14" Type="http://schemas.openxmlformats.org/officeDocument/2006/relationships/hyperlink" Target="https://www.facebook.com/MyOnlineTrainingHub" TargetMode="External"/></Relationships>
</file>

<file path=xl/drawings/drawing1.xml><?xml version="1.0" encoding="utf-8"?>
<xdr:wsDr xmlns:xdr="http://schemas.openxmlformats.org/drawingml/2006/spreadsheetDrawing" xmlns:a="http://schemas.openxmlformats.org/drawingml/2006/main">
  <xdr:oneCellAnchor>
    <xdr:from>
      <xdr:col>10</xdr:col>
      <xdr:colOff>428625</xdr:colOff>
      <xdr:row>0</xdr:row>
      <xdr:rowOff>85725</xdr:rowOff>
    </xdr:from>
    <xdr:ext cx="3705377" cy="504824"/>
    <xdr:pic>
      <xdr:nvPicPr>
        <xdr:cNvPr id="2" name="my-online-training-hub-logo-2">
          <a:hlinkClick xmlns:r="http://schemas.openxmlformats.org/officeDocument/2006/relationships" r:id="rId1"/>
          <a:extLst>
            <a:ext uri="{FF2B5EF4-FFF2-40B4-BE49-F238E27FC236}">
              <a16:creationId xmlns:a16="http://schemas.microsoft.com/office/drawing/2014/main" id="{FC691B4F-8215-4D5B-ABCB-4EB3AF0F4E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85725"/>
          <a:ext cx="3705377" cy="504824"/>
        </a:xfrm>
        <a:prstGeom prst="rect">
          <a:avLst/>
        </a:prstGeom>
      </xdr:spPr>
    </xdr:pic>
    <xdr:clientData/>
  </xdr:oneCellAnchor>
  <xdr:twoCellAnchor editAs="oneCell">
    <xdr:from>
      <xdr:col>1</xdr:col>
      <xdr:colOff>0</xdr:colOff>
      <xdr:row>11</xdr:row>
      <xdr:rowOff>0</xdr:rowOff>
    </xdr:from>
    <xdr:to>
      <xdr:col>1</xdr:col>
      <xdr:colOff>609600</xdr:colOff>
      <xdr:row>11</xdr:row>
      <xdr:rowOff>0</xdr:rowOff>
    </xdr:to>
    <xdr:pic>
      <xdr:nvPicPr>
        <xdr:cNvPr id="3" name="Picture 2" descr="YouTube Channel">
          <a:extLst>
            <a:ext uri="{FF2B5EF4-FFF2-40B4-BE49-F238E27FC236}">
              <a16:creationId xmlns:a16="http://schemas.microsoft.com/office/drawing/2014/main" id="{15F8E120-6E9E-42A2-837B-AF2C135EF4B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3850" y="29527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609600</xdr:colOff>
      <xdr:row>11</xdr:row>
      <xdr:rowOff>0</xdr:rowOff>
    </xdr:to>
    <xdr:pic>
      <xdr:nvPicPr>
        <xdr:cNvPr id="4" name="Picture 3" descr="LinkedIn Profile">
          <a:extLst>
            <a:ext uri="{FF2B5EF4-FFF2-40B4-BE49-F238E27FC236}">
              <a16:creationId xmlns:a16="http://schemas.microsoft.com/office/drawing/2014/main" id="{79ED6A30-6F0B-4B20-8509-95286A03F04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23850" y="29527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277729</xdr:colOff>
      <xdr:row>0</xdr:row>
      <xdr:rowOff>152399</xdr:rowOff>
    </xdr:from>
    <xdr:to>
      <xdr:col>8</xdr:col>
      <xdr:colOff>717869</xdr:colOff>
      <xdr:row>0</xdr:row>
      <xdr:rowOff>447674</xdr:rowOff>
    </xdr:to>
    <xdr:grpSp>
      <xdr:nvGrpSpPr>
        <xdr:cNvPr id="4" name="Group 3">
          <a:hlinkClick xmlns:r="http://schemas.openxmlformats.org/officeDocument/2006/relationships" r:id="rId1"/>
          <a:extLst>
            <a:ext uri="{FF2B5EF4-FFF2-40B4-BE49-F238E27FC236}">
              <a16:creationId xmlns:a16="http://schemas.microsoft.com/office/drawing/2014/main" id="{24165579-ABDA-4BCF-A0C1-BC3E21049FA2}"/>
            </a:ext>
          </a:extLst>
        </xdr:cNvPr>
        <xdr:cNvGrpSpPr/>
      </xdr:nvGrpSpPr>
      <xdr:grpSpPr>
        <a:xfrm>
          <a:off x="6030829" y="152399"/>
          <a:ext cx="1144990" cy="295275"/>
          <a:chOff x="4486275" y="142875"/>
          <a:chExt cx="1162050" cy="295275"/>
        </a:xfrm>
      </xdr:grpSpPr>
      <xdr:sp macro="" textlink="">
        <xdr:nvSpPr>
          <xdr:cNvPr id="5" name="Rectangle: Rounded Corners 4">
            <a:extLst>
              <a:ext uri="{FF2B5EF4-FFF2-40B4-BE49-F238E27FC236}">
                <a16:creationId xmlns:a16="http://schemas.microsoft.com/office/drawing/2014/main" id="{2B78E770-84F2-A2A9-2CFA-3500E8AEFE4F}"/>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6" name="Graphic 5" descr="Document">
            <a:extLst>
              <a:ext uri="{FF2B5EF4-FFF2-40B4-BE49-F238E27FC236}">
                <a16:creationId xmlns:a16="http://schemas.microsoft.com/office/drawing/2014/main" id="{0769B96F-4CA0-BEC4-07D4-C273E2FA83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9</xdr:col>
      <xdr:colOff>115803</xdr:colOff>
      <xdr:row>0</xdr:row>
      <xdr:rowOff>152399</xdr:rowOff>
    </xdr:from>
    <xdr:to>
      <xdr:col>10</xdr:col>
      <xdr:colOff>820592</xdr:colOff>
      <xdr:row>0</xdr:row>
      <xdr:rowOff>447674</xdr:rowOff>
    </xdr:to>
    <xdr:grpSp>
      <xdr:nvGrpSpPr>
        <xdr:cNvPr id="7" name="Group 6">
          <a:hlinkClick xmlns:r="http://schemas.openxmlformats.org/officeDocument/2006/relationships" r:id="rId4"/>
          <a:extLst>
            <a:ext uri="{FF2B5EF4-FFF2-40B4-BE49-F238E27FC236}">
              <a16:creationId xmlns:a16="http://schemas.microsoft.com/office/drawing/2014/main" id="{74FD60CE-5639-4759-926E-0F4EA20AFD04}"/>
            </a:ext>
          </a:extLst>
        </xdr:cNvPr>
        <xdr:cNvGrpSpPr/>
      </xdr:nvGrpSpPr>
      <xdr:grpSpPr>
        <a:xfrm>
          <a:off x="7335753" y="152399"/>
          <a:ext cx="1362014" cy="295275"/>
          <a:chOff x="5400674" y="152400"/>
          <a:chExt cx="1362075" cy="295275"/>
        </a:xfrm>
      </xdr:grpSpPr>
      <xdr:sp macro="" textlink="">
        <xdr:nvSpPr>
          <xdr:cNvPr id="8" name="Rectangle: Rounded Corners 7">
            <a:extLst>
              <a:ext uri="{FF2B5EF4-FFF2-40B4-BE49-F238E27FC236}">
                <a16:creationId xmlns:a16="http://schemas.microsoft.com/office/drawing/2014/main" id="{57199140-1AEA-C19F-5F98-B5802A2541B3}"/>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9" name="Group 8">
            <a:extLst>
              <a:ext uri="{FF2B5EF4-FFF2-40B4-BE49-F238E27FC236}">
                <a16:creationId xmlns:a16="http://schemas.microsoft.com/office/drawing/2014/main" id="{374C3226-8BD7-22CF-AADE-F97623EBA5A0}"/>
              </a:ext>
            </a:extLst>
          </xdr:cNvPr>
          <xdr:cNvGrpSpPr/>
        </xdr:nvGrpSpPr>
        <xdr:grpSpPr>
          <a:xfrm>
            <a:off x="6419850" y="200025"/>
            <a:ext cx="280427" cy="200025"/>
            <a:chOff x="5495924" y="2943225"/>
            <a:chExt cx="1362075" cy="971550"/>
          </a:xfrm>
        </xdr:grpSpPr>
        <xdr:sp macro="" textlink="">
          <xdr:nvSpPr>
            <xdr:cNvPr id="10" name="Rectangle: Rounded Corners 9">
              <a:extLst>
                <a:ext uri="{FF2B5EF4-FFF2-40B4-BE49-F238E27FC236}">
                  <a16:creationId xmlns:a16="http://schemas.microsoft.com/office/drawing/2014/main" id="{A765DDDE-2B44-A87D-0202-EA48EE4C5C76}"/>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1" name="Isosceles Triangle 10">
              <a:extLst>
                <a:ext uri="{FF2B5EF4-FFF2-40B4-BE49-F238E27FC236}">
                  <a16:creationId xmlns:a16="http://schemas.microsoft.com/office/drawing/2014/main" id="{059DDC44-921E-F1F5-4D59-F4CE4D2385FC}"/>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11</xdr:col>
      <xdr:colOff>190765</xdr:colOff>
      <xdr:row>0</xdr:row>
      <xdr:rowOff>47625</xdr:rowOff>
    </xdr:from>
    <xdr:to>
      <xdr:col>16</xdr:col>
      <xdr:colOff>57150</xdr:colOff>
      <xdr:row>0</xdr:row>
      <xdr:rowOff>552449</xdr:rowOff>
    </xdr:to>
    <xdr:pic>
      <xdr:nvPicPr>
        <xdr:cNvPr id="12" name="my-online-training-hub-logo-2">
          <a:extLst>
            <a:ext uri="{FF2B5EF4-FFF2-40B4-BE49-F238E27FC236}">
              <a16:creationId xmlns:a16="http://schemas.microsoft.com/office/drawing/2014/main" id="{F9EE491C-D76B-4B7A-8B8A-3886E55FA1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010915" y="47625"/>
          <a:ext cx="3743060" cy="504824"/>
        </a:xfrm>
        <a:prstGeom prst="rect">
          <a:avLst/>
        </a:prstGeom>
      </xdr:spPr>
    </xdr:pic>
    <xdr:clientData/>
  </xdr:twoCellAnchor>
  <xdr:twoCellAnchor editAs="oneCell">
    <xdr:from>
      <xdr:col>2</xdr:col>
      <xdr:colOff>435750</xdr:colOff>
      <xdr:row>1</xdr:row>
      <xdr:rowOff>102375</xdr:rowOff>
    </xdr:from>
    <xdr:to>
      <xdr:col>3</xdr:col>
      <xdr:colOff>344404</xdr:colOff>
      <xdr:row>1</xdr:row>
      <xdr:rowOff>809625</xdr:rowOff>
    </xdr:to>
    <xdr:pic>
      <xdr:nvPicPr>
        <xdr:cNvPr id="16" name="Graphic 15" descr="Coffee Beans with solid fill">
          <a:extLst>
            <a:ext uri="{FF2B5EF4-FFF2-40B4-BE49-F238E27FC236}">
              <a16:creationId xmlns:a16="http://schemas.microsoft.com/office/drawing/2014/main" id="{33E40342-E754-031E-2701-C8C63FF2F62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931175" y="721500"/>
          <a:ext cx="632554" cy="707250"/>
        </a:xfrm>
        <a:prstGeom prst="rect">
          <a:avLst/>
        </a:prstGeom>
      </xdr:spPr>
    </xdr:pic>
    <xdr:clientData/>
  </xdr:twoCellAnchor>
  <xdr:twoCellAnchor>
    <xdr:from>
      <xdr:col>7</xdr:col>
      <xdr:colOff>771526</xdr:colOff>
      <xdr:row>13</xdr:row>
      <xdr:rowOff>161925</xdr:rowOff>
    </xdr:from>
    <xdr:to>
      <xdr:col>14</xdr:col>
      <xdr:colOff>152400</xdr:colOff>
      <xdr:row>31</xdr:row>
      <xdr:rowOff>38100</xdr:rowOff>
    </xdr:to>
    <xdr:graphicFrame macro="">
      <xdr:nvGraphicFramePr>
        <xdr:cNvPr id="2" name="Chart 1">
          <a:extLst>
            <a:ext uri="{FF2B5EF4-FFF2-40B4-BE49-F238E27FC236}">
              <a16:creationId xmlns:a16="http://schemas.microsoft.com/office/drawing/2014/main" id="{244C3A7A-83E7-4F70-F2E4-F1C3147C5E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12</xdr:col>
      <xdr:colOff>180822</xdr:colOff>
      <xdr:row>0</xdr:row>
      <xdr:rowOff>57150</xdr:rowOff>
    </xdr:from>
    <xdr:to>
      <xdr:col>16</xdr:col>
      <xdr:colOff>561975</xdr:colOff>
      <xdr:row>0</xdr:row>
      <xdr:rowOff>538535</xdr:rowOff>
    </xdr:to>
    <xdr:pic>
      <xdr:nvPicPr>
        <xdr:cNvPr id="10" name="my-online-training-hub-logo-2">
          <a:extLst>
            <a:ext uri="{FF2B5EF4-FFF2-40B4-BE49-F238E27FC236}">
              <a16:creationId xmlns:a16="http://schemas.microsoft.com/office/drawing/2014/main" id="{0985ED83-54BB-4BA9-8CE5-B9E25BE619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24747" y="57150"/>
          <a:ext cx="3514878" cy="481385"/>
        </a:xfrm>
        <a:prstGeom prst="rect">
          <a:avLst/>
        </a:prstGeom>
      </xdr:spPr>
    </xdr:pic>
    <xdr:clientData/>
  </xdr:twoCellAnchor>
  <xdr:twoCellAnchor editAs="oneCell">
    <xdr:from>
      <xdr:col>3</xdr:col>
      <xdr:colOff>247650</xdr:colOff>
      <xdr:row>14</xdr:row>
      <xdr:rowOff>19050</xdr:rowOff>
    </xdr:from>
    <xdr:to>
      <xdr:col>4</xdr:col>
      <xdr:colOff>587925</xdr:colOff>
      <xdr:row>22</xdr:row>
      <xdr:rowOff>115050</xdr:rowOff>
    </xdr:to>
    <mc:AlternateContent xmlns:mc="http://schemas.openxmlformats.org/markup-compatibility/2006" xmlns:a14="http://schemas.microsoft.com/office/drawing/2010/main">
      <mc:Choice Requires="a14">
        <xdr:graphicFrame macro="">
          <xdr:nvGraphicFramePr>
            <xdr:cNvPr id="11" name="City">
              <a:extLst>
                <a:ext uri="{FF2B5EF4-FFF2-40B4-BE49-F238E27FC236}">
                  <a16:creationId xmlns:a16="http://schemas.microsoft.com/office/drawing/2014/main" id="{19A7ED9F-268A-B19D-CB03-02944014BDFA}"/>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2828925" y="3133725"/>
              <a:ext cx="1188000" cy="16200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7</xdr:col>
      <xdr:colOff>257175</xdr:colOff>
      <xdr:row>0</xdr:row>
      <xdr:rowOff>180975</xdr:rowOff>
    </xdr:from>
    <xdr:to>
      <xdr:col>8</xdr:col>
      <xdr:colOff>659215</xdr:colOff>
      <xdr:row>0</xdr:row>
      <xdr:rowOff>476250</xdr:rowOff>
    </xdr:to>
    <xdr:grpSp>
      <xdr:nvGrpSpPr>
        <xdr:cNvPr id="12" name="Group 11">
          <a:hlinkClick xmlns:r="http://schemas.openxmlformats.org/officeDocument/2006/relationships" r:id="rId3"/>
          <a:extLst>
            <a:ext uri="{FF2B5EF4-FFF2-40B4-BE49-F238E27FC236}">
              <a16:creationId xmlns:a16="http://schemas.microsoft.com/office/drawing/2014/main" id="{1D965B8A-710F-45DA-A3A8-633FE43FA6F7}"/>
            </a:ext>
          </a:extLst>
        </xdr:cNvPr>
        <xdr:cNvGrpSpPr/>
      </xdr:nvGrpSpPr>
      <xdr:grpSpPr>
        <a:xfrm>
          <a:off x="5353050" y="180975"/>
          <a:ext cx="1144990" cy="295275"/>
          <a:chOff x="4486275" y="142875"/>
          <a:chExt cx="1162050" cy="295275"/>
        </a:xfrm>
      </xdr:grpSpPr>
      <xdr:sp macro="" textlink="">
        <xdr:nvSpPr>
          <xdr:cNvPr id="13" name="Rectangle: Rounded Corners 12">
            <a:extLst>
              <a:ext uri="{FF2B5EF4-FFF2-40B4-BE49-F238E27FC236}">
                <a16:creationId xmlns:a16="http://schemas.microsoft.com/office/drawing/2014/main" id="{8CF62DBD-E9DD-C4C7-1064-2D284675C6A8}"/>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14" name="Graphic 13" descr="Document">
            <a:extLst>
              <a:ext uri="{FF2B5EF4-FFF2-40B4-BE49-F238E27FC236}">
                <a16:creationId xmlns:a16="http://schemas.microsoft.com/office/drawing/2014/main" id="{F77E58C6-9614-976B-620A-799CFCA11F2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391149" y="171449"/>
            <a:ext cx="238126" cy="238126"/>
          </a:xfrm>
          <a:prstGeom prst="rect">
            <a:avLst/>
          </a:prstGeom>
        </xdr:spPr>
      </xdr:pic>
    </xdr:grpSp>
    <xdr:clientData/>
  </xdr:twoCellAnchor>
  <xdr:twoCellAnchor editAs="absolute">
    <xdr:from>
      <xdr:col>9</xdr:col>
      <xdr:colOff>142874</xdr:colOff>
      <xdr:row>0</xdr:row>
      <xdr:rowOff>180975</xdr:rowOff>
    </xdr:from>
    <xdr:to>
      <xdr:col>11</xdr:col>
      <xdr:colOff>152338</xdr:colOff>
      <xdr:row>0</xdr:row>
      <xdr:rowOff>476250</xdr:rowOff>
    </xdr:to>
    <xdr:grpSp>
      <xdr:nvGrpSpPr>
        <xdr:cNvPr id="15" name="Group 14">
          <a:hlinkClick xmlns:r="http://schemas.openxmlformats.org/officeDocument/2006/relationships" r:id="rId6"/>
          <a:extLst>
            <a:ext uri="{FF2B5EF4-FFF2-40B4-BE49-F238E27FC236}">
              <a16:creationId xmlns:a16="http://schemas.microsoft.com/office/drawing/2014/main" id="{4E61475F-4FCC-4F7D-B5B8-225095E2E87F}"/>
            </a:ext>
          </a:extLst>
        </xdr:cNvPr>
        <xdr:cNvGrpSpPr/>
      </xdr:nvGrpSpPr>
      <xdr:grpSpPr>
        <a:xfrm>
          <a:off x="6657974" y="180975"/>
          <a:ext cx="1362014" cy="295275"/>
          <a:chOff x="5400674" y="152400"/>
          <a:chExt cx="1362075" cy="295275"/>
        </a:xfrm>
      </xdr:grpSpPr>
      <xdr:sp macro="" textlink="">
        <xdr:nvSpPr>
          <xdr:cNvPr id="16" name="Rectangle: Rounded Corners 15">
            <a:extLst>
              <a:ext uri="{FF2B5EF4-FFF2-40B4-BE49-F238E27FC236}">
                <a16:creationId xmlns:a16="http://schemas.microsoft.com/office/drawing/2014/main" id="{570CAB4E-289B-3B92-171F-6687235EE0DE}"/>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7" name="Group 16">
            <a:extLst>
              <a:ext uri="{FF2B5EF4-FFF2-40B4-BE49-F238E27FC236}">
                <a16:creationId xmlns:a16="http://schemas.microsoft.com/office/drawing/2014/main" id="{1514BF15-1061-FCF8-5910-5F3FCECBA520}"/>
              </a:ext>
            </a:extLst>
          </xdr:cNvPr>
          <xdr:cNvGrpSpPr/>
        </xdr:nvGrpSpPr>
        <xdr:grpSpPr>
          <a:xfrm>
            <a:off x="6419850" y="200025"/>
            <a:ext cx="280427" cy="200025"/>
            <a:chOff x="5495924" y="2943225"/>
            <a:chExt cx="1362075" cy="971550"/>
          </a:xfrm>
        </xdr:grpSpPr>
        <xdr:sp macro="" textlink="">
          <xdr:nvSpPr>
            <xdr:cNvPr id="18" name="Rectangle: Rounded Corners 17">
              <a:extLst>
                <a:ext uri="{FF2B5EF4-FFF2-40B4-BE49-F238E27FC236}">
                  <a16:creationId xmlns:a16="http://schemas.microsoft.com/office/drawing/2014/main" id="{F0A289B0-E420-68DE-F9E1-0B456226D747}"/>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9" name="Isosceles Triangle 18">
              <a:extLst>
                <a:ext uri="{FF2B5EF4-FFF2-40B4-BE49-F238E27FC236}">
                  <a16:creationId xmlns:a16="http://schemas.microsoft.com/office/drawing/2014/main" id="{48CEDBA0-B77E-88C4-64AA-058E8D9B0862}"/>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538161</xdr:colOff>
      <xdr:row>1</xdr:row>
      <xdr:rowOff>85725</xdr:rowOff>
    </xdr:from>
    <xdr:to>
      <xdr:col>10</xdr:col>
      <xdr:colOff>466725</xdr:colOff>
      <xdr:row>15</xdr:row>
      <xdr:rowOff>161925</xdr:rowOff>
    </xdr:to>
    <xdr:graphicFrame macro="">
      <xdr:nvGraphicFramePr>
        <xdr:cNvPr id="2" name="Chart 1">
          <a:extLst>
            <a:ext uri="{FF2B5EF4-FFF2-40B4-BE49-F238E27FC236}">
              <a16:creationId xmlns:a16="http://schemas.microsoft.com/office/drawing/2014/main" id="{F646EF29-0F86-2777-2BCE-F7DEB778AC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495300</xdr:colOff>
      <xdr:row>1</xdr:row>
      <xdr:rowOff>66675</xdr:rowOff>
    </xdr:from>
    <xdr:to>
      <xdr:col>14</xdr:col>
      <xdr:colOff>266700</xdr:colOff>
      <xdr:row>15</xdr:row>
      <xdr:rowOff>66675</xdr:rowOff>
    </xdr:to>
    <mc:AlternateContent xmlns:mc="http://schemas.openxmlformats.org/markup-compatibility/2006" xmlns:a14="http://schemas.microsoft.com/office/drawing/2010/main">
      <mc:Choice Requires="a14">
        <xdr:graphicFrame macro="">
          <xdr:nvGraphicFramePr>
            <xdr:cNvPr id="12" name="City 1">
              <a:extLst>
                <a:ext uri="{FF2B5EF4-FFF2-40B4-BE49-F238E27FC236}">
                  <a16:creationId xmlns:a16="http://schemas.microsoft.com/office/drawing/2014/main" id="{BE4864AB-59CC-070D-DEF8-6F0AB304E9E9}"/>
                </a:ext>
              </a:extLst>
            </xdr:cNvPr>
            <xdr:cNvGraphicFramePr/>
          </xdr:nvGraphicFramePr>
          <xdr:xfrm>
            <a:off x="0" y="0"/>
            <a:ext cx="0" cy="0"/>
          </xdr:xfrm>
          <a:graphic>
            <a:graphicData uri="http://schemas.microsoft.com/office/drawing/2010/slicer">
              <sle:slicer xmlns:sle="http://schemas.microsoft.com/office/drawing/2010/slicer" name="City 1"/>
            </a:graphicData>
          </a:graphic>
        </xdr:graphicFrame>
      </mc:Choice>
      <mc:Fallback xmlns="">
        <xdr:sp macro="" textlink="">
          <xdr:nvSpPr>
            <xdr:cNvPr id="0" name=""/>
            <xdr:cNvSpPr>
              <a:spLocks noTextEdit="1"/>
            </xdr:cNvSpPr>
          </xdr:nvSpPr>
          <xdr:spPr>
            <a:xfrm>
              <a:off x="7829550" y="704850"/>
              <a:ext cx="1600200" cy="26670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15</xdr:col>
      <xdr:colOff>533247</xdr:colOff>
      <xdr:row>0</xdr:row>
      <xdr:rowOff>57150</xdr:rowOff>
    </xdr:from>
    <xdr:to>
      <xdr:col>21</xdr:col>
      <xdr:colOff>390525</xdr:colOff>
      <xdr:row>0</xdr:row>
      <xdr:rowOff>538535</xdr:rowOff>
    </xdr:to>
    <xdr:pic>
      <xdr:nvPicPr>
        <xdr:cNvPr id="13" name="my-online-training-hub-logo-2">
          <a:extLst>
            <a:ext uri="{FF2B5EF4-FFF2-40B4-BE49-F238E27FC236}">
              <a16:creationId xmlns:a16="http://schemas.microsoft.com/office/drawing/2014/main" id="{F11F87C8-4445-4B2F-90E8-CE7BFE571E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305897" y="57150"/>
          <a:ext cx="3514878" cy="481385"/>
        </a:xfrm>
        <a:prstGeom prst="rect">
          <a:avLst/>
        </a:prstGeom>
      </xdr:spPr>
    </xdr:pic>
    <xdr:clientData/>
  </xdr:twoCellAnchor>
  <xdr:twoCellAnchor editAs="absolute">
    <xdr:from>
      <xdr:col>10</xdr:col>
      <xdr:colOff>209550</xdr:colOff>
      <xdr:row>0</xdr:row>
      <xdr:rowOff>180975</xdr:rowOff>
    </xdr:from>
    <xdr:to>
      <xdr:col>12</xdr:col>
      <xdr:colOff>135340</xdr:colOff>
      <xdr:row>0</xdr:row>
      <xdr:rowOff>476250</xdr:rowOff>
    </xdr:to>
    <xdr:grpSp>
      <xdr:nvGrpSpPr>
        <xdr:cNvPr id="14" name="Group 13">
          <a:hlinkClick xmlns:r="http://schemas.openxmlformats.org/officeDocument/2006/relationships" r:id="rId4"/>
          <a:extLst>
            <a:ext uri="{FF2B5EF4-FFF2-40B4-BE49-F238E27FC236}">
              <a16:creationId xmlns:a16="http://schemas.microsoft.com/office/drawing/2014/main" id="{EB68A937-06E9-4ACC-8918-F89D4FD24F74}"/>
            </a:ext>
          </a:extLst>
        </xdr:cNvPr>
        <xdr:cNvGrpSpPr/>
      </xdr:nvGrpSpPr>
      <xdr:grpSpPr>
        <a:xfrm>
          <a:off x="6934200" y="180975"/>
          <a:ext cx="1144990" cy="295275"/>
          <a:chOff x="4486275" y="142875"/>
          <a:chExt cx="1162050" cy="295275"/>
        </a:xfrm>
      </xdr:grpSpPr>
      <xdr:sp macro="" textlink="">
        <xdr:nvSpPr>
          <xdr:cNvPr id="15" name="Rectangle: Rounded Corners 14">
            <a:extLst>
              <a:ext uri="{FF2B5EF4-FFF2-40B4-BE49-F238E27FC236}">
                <a16:creationId xmlns:a16="http://schemas.microsoft.com/office/drawing/2014/main" id="{AF026EF1-EE73-3669-0C1F-D0372E9E691C}"/>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16" name="Graphic 15" descr="Document">
            <a:extLst>
              <a:ext uri="{FF2B5EF4-FFF2-40B4-BE49-F238E27FC236}">
                <a16:creationId xmlns:a16="http://schemas.microsoft.com/office/drawing/2014/main" id="{6C308C42-442C-0A68-C2FC-51EFA34CF66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391149" y="171449"/>
            <a:ext cx="238126" cy="238126"/>
          </a:xfrm>
          <a:prstGeom prst="rect">
            <a:avLst/>
          </a:prstGeom>
        </xdr:spPr>
      </xdr:pic>
    </xdr:grpSp>
    <xdr:clientData/>
  </xdr:twoCellAnchor>
  <xdr:twoCellAnchor editAs="absolute">
    <xdr:from>
      <xdr:col>12</xdr:col>
      <xdr:colOff>295274</xdr:colOff>
      <xdr:row>0</xdr:row>
      <xdr:rowOff>180975</xdr:rowOff>
    </xdr:from>
    <xdr:to>
      <xdr:col>14</xdr:col>
      <xdr:colOff>438088</xdr:colOff>
      <xdr:row>0</xdr:row>
      <xdr:rowOff>476250</xdr:rowOff>
    </xdr:to>
    <xdr:grpSp>
      <xdr:nvGrpSpPr>
        <xdr:cNvPr id="17" name="Group 16">
          <a:hlinkClick xmlns:r="http://schemas.openxmlformats.org/officeDocument/2006/relationships" r:id="rId7"/>
          <a:extLst>
            <a:ext uri="{FF2B5EF4-FFF2-40B4-BE49-F238E27FC236}">
              <a16:creationId xmlns:a16="http://schemas.microsoft.com/office/drawing/2014/main" id="{31CCC972-46BE-48F7-BD10-541E2710236A}"/>
            </a:ext>
          </a:extLst>
        </xdr:cNvPr>
        <xdr:cNvGrpSpPr/>
      </xdr:nvGrpSpPr>
      <xdr:grpSpPr>
        <a:xfrm>
          <a:off x="8239124" y="180975"/>
          <a:ext cx="1362014" cy="295275"/>
          <a:chOff x="5400674" y="152400"/>
          <a:chExt cx="1362075" cy="295275"/>
        </a:xfrm>
      </xdr:grpSpPr>
      <xdr:sp macro="" textlink="">
        <xdr:nvSpPr>
          <xdr:cNvPr id="18" name="Rectangle: Rounded Corners 17">
            <a:extLst>
              <a:ext uri="{FF2B5EF4-FFF2-40B4-BE49-F238E27FC236}">
                <a16:creationId xmlns:a16="http://schemas.microsoft.com/office/drawing/2014/main" id="{8B34F322-52A4-236C-1CD6-98CCF37B77F0}"/>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9" name="Group 18">
            <a:extLst>
              <a:ext uri="{FF2B5EF4-FFF2-40B4-BE49-F238E27FC236}">
                <a16:creationId xmlns:a16="http://schemas.microsoft.com/office/drawing/2014/main" id="{01A1DA06-9DE1-0C3F-4BC6-F65508D75B1A}"/>
              </a:ext>
            </a:extLst>
          </xdr:cNvPr>
          <xdr:cNvGrpSpPr/>
        </xdr:nvGrpSpPr>
        <xdr:grpSpPr>
          <a:xfrm>
            <a:off x="6419850" y="200025"/>
            <a:ext cx="280427" cy="200025"/>
            <a:chOff x="5495924" y="2943225"/>
            <a:chExt cx="1362075" cy="971550"/>
          </a:xfrm>
        </xdr:grpSpPr>
        <xdr:sp macro="" textlink="">
          <xdr:nvSpPr>
            <xdr:cNvPr id="20" name="Rectangle: Rounded Corners 19">
              <a:extLst>
                <a:ext uri="{FF2B5EF4-FFF2-40B4-BE49-F238E27FC236}">
                  <a16:creationId xmlns:a16="http://schemas.microsoft.com/office/drawing/2014/main" id="{E7D9C565-2FCD-E94D-E974-94F874DB4362}"/>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1" name="Isosceles Triangle 20">
              <a:extLst>
                <a:ext uri="{FF2B5EF4-FFF2-40B4-BE49-F238E27FC236}">
                  <a16:creationId xmlns:a16="http://schemas.microsoft.com/office/drawing/2014/main" id="{449CDC82-BB46-CF82-FDB3-4546B6257044}"/>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19049</xdr:rowOff>
    </xdr:from>
    <xdr:to>
      <xdr:col>4</xdr:col>
      <xdr:colOff>866775</xdr:colOff>
      <xdr:row>2</xdr:row>
      <xdr:rowOff>66674</xdr:rowOff>
    </xdr:to>
    <xdr:sp macro="" textlink="">
      <xdr:nvSpPr>
        <xdr:cNvPr id="2" name="Rectangle 1">
          <a:extLst>
            <a:ext uri="{FF2B5EF4-FFF2-40B4-BE49-F238E27FC236}">
              <a16:creationId xmlns:a16="http://schemas.microsoft.com/office/drawing/2014/main" id="{2BE197B7-AA2E-7E16-B422-2BFCE58DABC5}"/>
            </a:ext>
          </a:extLst>
        </xdr:cNvPr>
        <xdr:cNvSpPr/>
      </xdr:nvSpPr>
      <xdr:spPr>
        <a:xfrm>
          <a:off x="0" y="638174"/>
          <a:ext cx="5143500" cy="2381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i="1">
              <a:solidFill>
                <a:srgbClr val="C00000"/>
              </a:solidFill>
              <a:effectLst/>
              <a:latin typeface="+mn-lt"/>
              <a:ea typeface="+mn-ea"/>
              <a:cs typeface="+mn-cs"/>
            </a:rPr>
            <a:t>Note:</a:t>
          </a:r>
          <a:r>
            <a:rPr lang="en-US" sz="1100" i="1">
              <a:solidFill>
                <a:sysClr val="windowText" lastClr="000000"/>
              </a:solidFill>
              <a:effectLst/>
              <a:latin typeface="+mn-lt"/>
              <a:ea typeface="+mn-ea"/>
              <a:cs typeface="+mn-cs"/>
            </a:rPr>
            <a:t> Python in Excel is currently in beta for Microsoft 365 users on the Insider Channel.</a:t>
          </a:r>
          <a:endParaRPr lang="en-AU" sz="1100" i="1">
            <a:solidFill>
              <a:sysClr val="windowText" lastClr="000000"/>
            </a:solidFill>
            <a:effectLst/>
            <a:latin typeface="+mn-lt"/>
            <a:ea typeface="+mn-ea"/>
            <a:cs typeface="+mn-cs"/>
          </a:endParaRPr>
        </a:p>
        <a:p>
          <a:pPr algn="l"/>
          <a:endParaRPr lang="en-AU" sz="1100" i="1">
            <a:solidFill>
              <a:sysClr val="windowText" lastClr="000000"/>
            </a:solidFill>
          </a:endParaRPr>
        </a:p>
      </xdr:txBody>
    </xdr:sp>
    <xdr:clientData/>
  </xdr:twoCellAnchor>
  <xdr:twoCellAnchor editAs="absolute">
    <xdr:from>
      <xdr:col>9</xdr:col>
      <xdr:colOff>380847</xdr:colOff>
      <xdr:row>0</xdr:row>
      <xdr:rowOff>57150</xdr:rowOff>
    </xdr:from>
    <xdr:to>
      <xdr:col>13</xdr:col>
      <xdr:colOff>733425</xdr:colOff>
      <xdr:row>0</xdr:row>
      <xdr:rowOff>538535</xdr:rowOff>
    </xdr:to>
    <xdr:pic>
      <xdr:nvPicPr>
        <xdr:cNvPr id="3" name="my-online-training-hub-logo-2">
          <a:extLst>
            <a:ext uri="{FF2B5EF4-FFF2-40B4-BE49-F238E27FC236}">
              <a16:creationId xmlns:a16="http://schemas.microsoft.com/office/drawing/2014/main" id="{8C2E76A2-FBCF-498A-96AC-A4653327FE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19897" y="57150"/>
          <a:ext cx="3514878" cy="481385"/>
        </a:xfrm>
        <a:prstGeom prst="rect">
          <a:avLst/>
        </a:prstGeom>
      </xdr:spPr>
    </xdr:pic>
    <xdr:clientData/>
  </xdr:twoCellAnchor>
  <xdr:twoCellAnchor editAs="absolute">
    <xdr:from>
      <xdr:col>5</xdr:col>
      <xdr:colOff>104775</xdr:colOff>
      <xdr:row>0</xdr:row>
      <xdr:rowOff>180975</xdr:rowOff>
    </xdr:from>
    <xdr:to>
      <xdr:col>6</xdr:col>
      <xdr:colOff>459190</xdr:colOff>
      <xdr:row>0</xdr:row>
      <xdr:rowOff>476250</xdr:rowOff>
    </xdr:to>
    <xdr:grpSp>
      <xdr:nvGrpSpPr>
        <xdr:cNvPr id="13" name="Group 12">
          <a:hlinkClick xmlns:r="http://schemas.openxmlformats.org/officeDocument/2006/relationships" r:id="rId3"/>
          <a:extLst>
            <a:ext uri="{FF2B5EF4-FFF2-40B4-BE49-F238E27FC236}">
              <a16:creationId xmlns:a16="http://schemas.microsoft.com/office/drawing/2014/main" id="{1754ECAE-42C3-4D5D-8522-FB8FCE74A469}"/>
            </a:ext>
          </a:extLst>
        </xdr:cNvPr>
        <xdr:cNvGrpSpPr/>
      </xdr:nvGrpSpPr>
      <xdr:grpSpPr>
        <a:xfrm>
          <a:off x="4648200" y="180975"/>
          <a:ext cx="1144990" cy="295275"/>
          <a:chOff x="4486275" y="142875"/>
          <a:chExt cx="1162050" cy="295275"/>
        </a:xfrm>
      </xdr:grpSpPr>
      <xdr:sp macro="" textlink="">
        <xdr:nvSpPr>
          <xdr:cNvPr id="14" name="Rectangle: Rounded Corners 13">
            <a:extLst>
              <a:ext uri="{FF2B5EF4-FFF2-40B4-BE49-F238E27FC236}">
                <a16:creationId xmlns:a16="http://schemas.microsoft.com/office/drawing/2014/main" id="{F175AC2B-10D8-193D-C0F9-4516A9036B70}"/>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15" name="Graphic 14" descr="Document">
            <a:extLst>
              <a:ext uri="{FF2B5EF4-FFF2-40B4-BE49-F238E27FC236}">
                <a16:creationId xmlns:a16="http://schemas.microsoft.com/office/drawing/2014/main" id="{105C3DE7-79B9-6780-57A5-BF392F1E587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391149" y="171449"/>
            <a:ext cx="238126" cy="238126"/>
          </a:xfrm>
          <a:prstGeom prst="rect">
            <a:avLst/>
          </a:prstGeom>
        </xdr:spPr>
      </xdr:pic>
    </xdr:grpSp>
    <xdr:clientData/>
  </xdr:twoCellAnchor>
  <xdr:twoCellAnchor editAs="absolute">
    <xdr:from>
      <xdr:col>6</xdr:col>
      <xdr:colOff>619124</xdr:colOff>
      <xdr:row>0</xdr:row>
      <xdr:rowOff>180975</xdr:rowOff>
    </xdr:from>
    <xdr:to>
      <xdr:col>8</xdr:col>
      <xdr:colOff>466663</xdr:colOff>
      <xdr:row>0</xdr:row>
      <xdr:rowOff>476250</xdr:rowOff>
    </xdr:to>
    <xdr:grpSp>
      <xdr:nvGrpSpPr>
        <xdr:cNvPr id="16" name="Group 15">
          <a:hlinkClick xmlns:r="http://schemas.openxmlformats.org/officeDocument/2006/relationships" r:id="rId6"/>
          <a:extLst>
            <a:ext uri="{FF2B5EF4-FFF2-40B4-BE49-F238E27FC236}">
              <a16:creationId xmlns:a16="http://schemas.microsoft.com/office/drawing/2014/main" id="{5815A403-9915-44A4-8B7F-0F14D08A11C7}"/>
            </a:ext>
          </a:extLst>
        </xdr:cNvPr>
        <xdr:cNvGrpSpPr/>
      </xdr:nvGrpSpPr>
      <xdr:grpSpPr>
        <a:xfrm>
          <a:off x="5953124" y="180975"/>
          <a:ext cx="1362014" cy="295275"/>
          <a:chOff x="5400674" y="152400"/>
          <a:chExt cx="1362075" cy="295275"/>
        </a:xfrm>
      </xdr:grpSpPr>
      <xdr:sp macro="" textlink="">
        <xdr:nvSpPr>
          <xdr:cNvPr id="17" name="Rectangle: Rounded Corners 16">
            <a:extLst>
              <a:ext uri="{FF2B5EF4-FFF2-40B4-BE49-F238E27FC236}">
                <a16:creationId xmlns:a16="http://schemas.microsoft.com/office/drawing/2014/main" id="{8182E3CF-BE69-2259-F060-553B9DFA3E4D}"/>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8" name="Group 17">
            <a:extLst>
              <a:ext uri="{FF2B5EF4-FFF2-40B4-BE49-F238E27FC236}">
                <a16:creationId xmlns:a16="http://schemas.microsoft.com/office/drawing/2014/main" id="{253FBAA2-9079-97DD-7C54-F3CBA442AE07}"/>
              </a:ext>
            </a:extLst>
          </xdr:cNvPr>
          <xdr:cNvGrpSpPr/>
        </xdr:nvGrpSpPr>
        <xdr:grpSpPr>
          <a:xfrm>
            <a:off x="6419850" y="200025"/>
            <a:ext cx="280427" cy="200025"/>
            <a:chOff x="5495924" y="2943225"/>
            <a:chExt cx="1362075" cy="971550"/>
          </a:xfrm>
        </xdr:grpSpPr>
        <xdr:sp macro="" textlink="">
          <xdr:nvSpPr>
            <xdr:cNvPr id="19" name="Rectangle: Rounded Corners 18">
              <a:extLst>
                <a:ext uri="{FF2B5EF4-FFF2-40B4-BE49-F238E27FC236}">
                  <a16:creationId xmlns:a16="http://schemas.microsoft.com/office/drawing/2014/main" id="{79BB53FF-8E5C-B8C7-5BF1-A198B43C3659}"/>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0" name="Isosceles Triangle 19">
              <a:extLst>
                <a:ext uri="{FF2B5EF4-FFF2-40B4-BE49-F238E27FC236}">
                  <a16:creationId xmlns:a16="http://schemas.microsoft.com/office/drawing/2014/main" id="{2270E18F-2D1A-7CF3-F135-8BBF87DC12BE}"/>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2143125</xdr:colOff>
      <xdr:row>0</xdr:row>
      <xdr:rowOff>66675</xdr:rowOff>
    </xdr:from>
    <xdr:ext cx="3705377" cy="504824"/>
    <xdr:pic>
      <xdr:nvPicPr>
        <xdr:cNvPr id="2" name="my-online-training-hub-logo-2">
          <a:hlinkClick xmlns:r="http://schemas.openxmlformats.org/officeDocument/2006/relationships" r:id="rId1"/>
          <a:extLst>
            <a:ext uri="{FF2B5EF4-FFF2-40B4-BE49-F238E27FC236}">
              <a16:creationId xmlns:a16="http://schemas.microsoft.com/office/drawing/2014/main" id="{12C2D59E-9EDD-4580-A51B-66E2B0AB42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495925" y="66675"/>
          <a:ext cx="3705377" cy="504824"/>
        </a:xfrm>
        <a:prstGeom prst="rect">
          <a:avLst/>
        </a:prstGeom>
      </xdr:spPr>
    </xdr:pic>
    <xdr:clientData/>
  </xdr:oneCellAnchor>
  <xdr:twoCellAnchor editAs="oneCell">
    <xdr:from>
      <xdr:col>1</xdr:col>
      <xdr:colOff>0</xdr:colOff>
      <xdr:row>30</xdr:row>
      <xdr:rowOff>166687</xdr:rowOff>
    </xdr:from>
    <xdr:to>
      <xdr:col>1</xdr:col>
      <xdr:colOff>609600</xdr:colOff>
      <xdr:row>34</xdr:row>
      <xdr:rowOff>14287</xdr:rowOff>
    </xdr:to>
    <xdr:pic>
      <xdr:nvPicPr>
        <xdr:cNvPr id="3" name="Picture 2" descr="YouTube Channel">
          <a:hlinkClick xmlns:r="http://schemas.openxmlformats.org/officeDocument/2006/relationships" r:id="rId4"/>
          <a:extLst>
            <a:ext uri="{FF2B5EF4-FFF2-40B4-BE49-F238E27FC236}">
              <a16:creationId xmlns:a16="http://schemas.microsoft.com/office/drawing/2014/main" id="{9CAA3636-CCF0-4E18-866F-6332BD47911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26670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822325</xdr:colOff>
      <xdr:row>30</xdr:row>
      <xdr:rowOff>166687</xdr:rowOff>
    </xdr:from>
    <xdr:to>
      <xdr:col>1</xdr:col>
      <xdr:colOff>1431925</xdr:colOff>
      <xdr:row>34</xdr:row>
      <xdr:rowOff>14287</xdr:rowOff>
    </xdr:to>
    <xdr:pic>
      <xdr:nvPicPr>
        <xdr:cNvPr id="4" name="Picture 3" descr="LinkedIn Profile">
          <a:hlinkClick xmlns:r="http://schemas.openxmlformats.org/officeDocument/2006/relationships" r:id="rId6"/>
          <a:extLst>
            <a:ext uri="{FF2B5EF4-FFF2-40B4-BE49-F238E27FC236}">
              <a16:creationId xmlns:a16="http://schemas.microsoft.com/office/drawing/2014/main" id="{D24743FD-7A30-4472-B4B9-FA28982CFA1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10890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1644650</xdr:colOff>
      <xdr:row>30</xdr:row>
      <xdr:rowOff>166687</xdr:rowOff>
    </xdr:from>
    <xdr:to>
      <xdr:col>1</xdr:col>
      <xdr:colOff>2254250</xdr:colOff>
      <xdr:row>34</xdr:row>
      <xdr:rowOff>14287</xdr:rowOff>
    </xdr:to>
    <xdr:pic>
      <xdr:nvPicPr>
        <xdr:cNvPr id="5" name="Picture 4" descr="Instagram Profile">
          <a:hlinkClick xmlns:r="http://schemas.openxmlformats.org/officeDocument/2006/relationships" r:id="rId8"/>
          <a:extLst>
            <a:ext uri="{FF2B5EF4-FFF2-40B4-BE49-F238E27FC236}">
              <a16:creationId xmlns:a16="http://schemas.microsoft.com/office/drawing/2014/main" id="{A9861B89-7975-464B-98FE-CBF7223D1A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191135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2466975</xdr:colOff>
      <xdr:row>30</xdr:row>
      <xdr:rowOff>180975</xdr:rowOff>
    </xdr:from>
    <xdr:to>
      <xdr:col>1</xdr:col>
      <xdr:colOff>3076575</xdr:colOff>
      <xdr:row>34</xdr:row>
      <xdr:rowOff>28575</xdr:rowOff>
    </xdr:to>
    <xdr:pic>
      <xdr:nvPicPr>
        <xdr:cNvPr id="6" name="Picture 5" descr="Pinterest Profile">
          <a:hlinkClick xmlns:r="http://schemas.openxmlformats.org/officeDocument/2006/relationships" r:id="rId10"/>
          <a:extLst>
            <a:ext uri="{FF2B5EF4-FFF2-40B4-BE49-F238E27FC236}">
              <a16:creationId xmlns:a16="http://schemas.microsoft.com/office/drawing/2014/main" id="{BAE7F5E7-9309-46B5-8054-1A4EF17DC1C8}"/>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bwMode="auto">
        <a:xfrm>
          <a:off x="2733675" y="635317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203200</xdr:colOff>
      <xdr:row>30</xdr:row>
      <xdr:rowOff>185737</xdr:rowOff>
    </xdr:from>
    <xdr:to>
      <xdr:col>2</xdr:col>
      <xdr:colOff>812800</xdr:colOff>
      <xdr:row>34</xdr:row>
      <xdr:rowOff>33337</xdr:rowOff>
    </xdr:to>
    <xdr:pic>
      <xdr:nvPicPr>
        <xdr:cNvPr id="7" name="Picture 6" descr="TikTok Profile">
          <a:hlinkClick xmlns:r="http://schemas.openxmlformats.org/officeDocument/2006/relationships" r:id="rId12"/>
          <a:extLst>
            <a:ext uri="{FF2B5EF4-FFF2-40B4-BE49-F238E27FC236}">
              <a16:creationId xmlns:a16="http://schemas.microsoft.com/office/drawing/2014/main" id="{B37693A5-60BF-4535-89AB-2CB5853E6BD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bwMode="auto">
        <a:xfrm>
          <a:off x="3556000" y="635793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1025525</xdr:colOff>
      <xdr:row>30</xdr:row>
      <xdr:rowOff>166687</xdr:rowOff>
    </xdr:from>
    <xdr:to>
      <xdr:col>2</xdr:col>
      <xdr:colOff>1635125</xdr:colOff>
      <xdr:row>34</xdr:row>
      <xdr:rowOff>14287</xdr:rowOff>
    </xdr:to>
    <xdr:pic>
      <xdr:nvPicPr>
        <xdr:cNvPr id="8" name="Picture 7" descr="Facebook Page">
          <a:hlinkClick xmlns:r="http://schemas.openxmlformats.org/officeDocument/2006/relationships" r:id="rId14"/>
          <a:extLst>
            <a:ext uri="{FF2B5EF4-FFF2-40B4-BE49-F238E27FC236}">
              <a16:creationId xmlns:a16="http://schemas.microsoft.com/office/drawing/2014/main" id="{DA5AE156-2C65-4D96-8985-02910D243792}"/>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bwMode="auto">
        <a:xfrm>
          <a:off x="43783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1847850</xdr:colOff>
      <xdr:row>30</xdr:row>
      <xdr:rowOff>171450</xdr:rowOff>
    </xdr:from>
    <xdr:to>
      <xdr:col>2</xdr:col>
      <xdr:colOff>2447925</xdr:colOff>
      <xdr:row>34</xdr:row>
      <xdr:rowOff>9525</xdr:rowOff>
    </xdr:to>
    <xdr:pic>
      <xdr:nvPicPr>
        <xdr:cNvPr id="9" name="Picture 8" descr="Twitter Page">
          <a:hlinkClick xmlns:r="http://schemas.openxmlformats.org/officeDocument/2006/relationships" r:id="rId16"/>
          <a:extLst>
            <a:ext uri="{FF2B5EF4-FFF2-40B4-BE49-F238E27FC236}">
              <a16:creationId xmlns:a16="http://schemas.microsoft.com/office/drawing/2014/main" id="{4D1355B7-B074-4C2D-A5A2-128D30C103C7}"/>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bwMode="auto">
        <a:xfrm>
          <a:off x="5200650" y="6343650"/>
          <a:ext cx="60007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raddha" refreshedDate="45208.146192939814" createdVersion="8" refreshedVersion="8" minRefreshableVersion="3" recordCount="60" xr:uid="{BEC39E09-FD03-4309-A591-983C969EFA59}">
  <cacheSource type="worksheet">
    <worksheetSource ref="A3:C63" sheet="Analysis ToolPak"/>
  </cacheSource>
  <cacheFields count="3">
    <cacheField name="City" numFmtId="0">
      <sharedItems count="5">
        <s v="New York"/>
        <s v="Los Angeles"/>
        <s v="Chicago"/>
        <s v="Houston"/>
        <s v="Miami"/>
      </sharedItems>
    </cacheField>
    <cacheField name="Month" numFmtId="0">
      <sharedItems count="12">
        <s v="Apr"/>
        <s v="Aug"/>
        <s v="Dec"/>
        <s v="Feb"/>
        <s v="Jan"/>
        <s v="Jul"/>
        <s v="Jun"/>
        <s v="Mar"/>
        <s v="May"/>
        <s v="Nov"/>
        <s v="Oct"/>
        <s v="Sep"/>
      </sharedItems>
    </cacheField>
    <cacheField name="Sales" numFmtId="166">
      <sharedItems containsSemiMixedTypes="0" containsString="0" containsNumber="1" containsInteger="1" minValue="41362" maxValue="51380"/>
    </cacheField>
  </cacheFields>
  <extLst>
    <ext xmlns:x14="http://schemas.microsoft.com/office/spreadsheetml/2009/9/main" uri="{725AE2AE-9491-48be-B2B4-4EB974FC3084}">
      <x14:pivotCacheDefinition pivotCacheId="1605136168"/>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5210.945246527779" createdVersion="8" refreshedVersion="8" minRefreshableVersion="3" recordCount="60" xr:uid="{2ED18BB4-7F41-49E5-8228-B49AE5090526}">
  <cacheSource type="worksheet">
    <worksheetSource name="Table1"/>
  </cacheSource>
  <cacheFields count="3">
    <cacheField name="City" numFmtId="0">
      <sharedItems count="5">
        <s v="Chicago"/>
        <s v="Miami"/>
        <s v="Houston"/>
        <s v="Los Angeles"/>
        <s v="New York"/>
      </sharedItems>
    </cacheField>
    <cacheField name="Month" numFmtId="0">
      <sharedItems/>
    </cacheField>
    <cacheField name="Sales" numFmtId="166">
      <sharedItems containsSemiMixedTypes="0" containsString="0" containsNumber="1" containsInteger="1" minValue="41362" maxValue="51380" count="59">
        <n v="41362"/>
        <n v="41466"/>
        <n v="42021"/>
        <n v="42130"/>
        <n v="42140"/>
        <n v="42267"/>
        <n v="42354"/>
        <n v="42474"/>
        <n v="42685"/>
        <n v="42955"/>
        <n v="43189"/>
        <n v="43294"/>
        <n v="43515"/>
        <n v="43734"/>
        <n v="43747"/>
        <n v="43888"/>
        <n v="44068"/>
        <n v="44135"/>
        <n v="44169"/>
        <n v="44215"/>
        <n v="44444"/>
        <n v="44482"/>
        <n v="44485"/>
        <n v="44899"/>
        <n v="45005"/>
        <n v="45047"/>
        <n v="45391"/>
        <n v="45547"/>
        <n v="45638"/>
        <n v="46082"/>
        <n v="46330"/>
        <n v="46385"/>
        <n v="46459"/>
        <n v="46562"/>
        <n v="46632"/>
        <n v="46735"/>
        <n v="46769"/>
        <n v="47300"/>
        <n v="47324"/>
        <n v="47528"/>
        <n v="47806"/>
        <n v="48433"/>
        <n v="48747"/>
        <n v="48904"/>
        <n v="48919"/>
        <n v="48975"/>
        <n v="49095"/>
        <n v="49184"/>
        <n v="49238"/>
        <n v="49507"/>
        <n v="49753"/>
        <n v="49772"/>
        <n v="50558"/>
        <n v="50853"/>
        <n v="50879"/>
        <n v="51005"/>
        <n v="51171"/>
        <n v="51174"/>
        <n v="51380"/>
      </sharedItems>
      <fieldGroup base="2">
        <rangePr autoStart="0" autoEnd="0" startNum="41000" endNum="52000" groupInterval="2000"/>
        <groupItems count="8">
          <s v="&lt;41000"/>
          <s v="41000-42999"/>
          <s v="43000-44999"/>
          <s v="45000-46999"/>
          <s v="47000-48999"/>
          <s v="49000-50999"/>
          <s v="51000-52999"/>
          <s v="&gt;53000"/>
        </groupItems>
      </fieldGroup>
    </cacheField>
  </cacheFields>
  <extLst>
    <ext xmlns:x14="http://schemas.microsoft.com/office/spreadsheetml/2009/9/main" uri="{725AE2AE-9491-48be-B2B4-4EB974FC3084}">
      <x14:pivotCacheDefinition pivotCacheId="18322361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x v="0"/>
    <x v="0"/>
    <n v="51171"/>
  </r>
  <r>
    <x v="1"/>
    <x v="0"/>
    <n v="48919"/>
  </r>
  <r>
    <x v="2"/>
    <x v="0"/>
    <n v="46735"/>
  </r>
  <r>
    <x v="3"/>
    <x v="0"/>
    <n v="42130"/>
  </r>
  <r>
    <x v="4"/>
    <x v="0"/>
    <n v="42685"/>
  </r>
  <r>
    <x v="0"/>
    <x v="1"/>
    <n v="48747"/>
  </r>
  <r>
    <x v="1"/>
    <x v="1"/>
    <n v="48904"/>
  </r>
  <r>
    <x v="2"/>
    <x v="1"/>
    <n v="46632"/>
  </r>
  <r>
    <x v="3"/>
    <x v="1"/>
    <n v="42474"/>
  </r>
  <r>
    <x v="4"/>
    <x v="1"/>
    <n v="46082"/>
  </r>
  <r>
    <x v="0"/>
    <x v="2"/>
    <n v="50879"/>
  </r>
  <r>
    <x v="1"/>
    <x v="2"/>
    <n v="47528"/>
  </r>
  <r>
    <x v="2"/>
    <x v="2"/>
    <n v="42354"/>
  </r>
  <r>
    <x v="3"/>
    <x v="2"/>
    <n v="44068"/>
  </r>
  <r>
    <x v="4"/>
    <x v="2"/>
    <n v="43888"/>
  </r>
  <r>
    <x v="0"/>
    <x v="3"/>
    <n v="49095"/>
  </r>
  <r>
    <x v="1"/>
    <x v="3"/>
    <n v="49772"/>
  </r>
  <r>
    <x v="2"/>
    <x v="3"/>
    <n v="41362"/>
  </r>
  <r>
    <x v="3"/>
    <x v="3"/>
    <n v="44169"/>
  </r>
  <r>
    <x v="4"/>
    <x v="3"/>
    <n v="41466"/>
  </r>
  <r>
    <x v="0"/>
    <x v="4"/>
    <n v="51174"/>
  </r>
  <r>
    <x v="1"/>
    <x v="4"/>
    <n v="49507"/>
  </r>
  <r>
    <x v="2"/>
    <x v="4"/>
    <n v="42140"/>
  </r>
  <r>
    <x v="3"/>
    <x v="4"/>
    <n v="43294"/>
  </r>
  <r>
    <x v="4"/>
    <x v="4"/>
    <n v="42130"/>
  </r>
  <r>
    <x v="0"/>
    <x v="5"/>
    <n v="49184"/>
  </r>
  <r>
    <x v="1"/>
    <x v="5"/>
    <n v="46459"/>
  </r>
  <r>
    <x v="2"/>
    <x v="5"/>
    <n v="46385"/>
  </r>
  <r>
    <x v="3"/>
    <x v="5"/>
    <n v="42021"/>
  </r>
  <r>
    <x v="4"/>
    <x v="5"/>
    <n v="47300"/>
  </r>
  <r>
    <x v="0"/>
    <x v="6"/>
    <n v="50853"/>
  </r>
  <r>
    <x v="1"/>
    <x v="6"/>
    <n v="48433"/>
  </r>
  <r>
    <x v="2"/>
    <x v="6"/>
    <n v="44215"/>
  </r>
  <r>
    <x v="3"/>
    <x v="6"/>
    <n v="42955"/>
  </r>
  <r>
    <x v="4"/>
    <x v="6"/>
    <n v="47324"/>
  </r>
  <r>
    <x v="0"/>
    <x v="7"/>
    <n v="49238"/>
  </r>
  <r>
    <x v="1"/>
    <x v="7"/>
    <n v="46330"/>
  </r>
  <r>
    <x v="2"/>
    <x v="7"/>
    <n v="44482"/>
  </r>
  <r>
    <x v="3"/>
    <x v="7"/>
    <n v="44135"/>
  </r>
  <r>
    <x v="4"/>
    <x v="7"/>
    <n v="44444"/>
  </r>
  <r>
    <x v="0"/>
    <x v="8"/>
    <n v="51380"/>
  </r>
  <r>
    <x v="1"/>
    <x v="8"/>
    <n v="46769"/>
  </r>
  <r>
    <x v="2"/>
    <x v="8"/>
    <n v="45391"/>
  </r>
  <r>
    <x v="3"/>
    <x v="8"/>
    <n v="43515"/>
  </r>
  <r>
    <x v="4"/>
    <x v="8"/>
    <n v="44485"/>
  </r>
  <r>
    <x v="0"/>
    <x v="9"/>
    <n v="51005"/>
  </r>
  <r>
    <x v="1"/>
    <x v="9"/>
    <n v="46562"/>
  </r>
  <r>
    <x v="2"/>
    <x v="9"/>
    <n v="44899"/>
  </r>
  <r>
    <x v="3"/>
    <x v="9"/>
    <n v="45638"/>
  </r>
  <r>
    <x v="4"/>
    <x v="9"/>
    <n v="42267"/>
  </r>
  <r>
    <x v="0"/>
    <x v="10"/>
    <n v="48975"/>
  </r>
  <r>
    <x v="1"/>
    <x v="10"/>
    <n v="47806"/>
  </r>
  <r>
    <x v="2"/>
    <x v="10"/>
    <n v="43189"/>
  </r>
  <r>
    <x v="3"/>
    <x v="10"/>
    <n v="45005"/>
  </r>
  <r>
    <x v="4"/>
    <x v="10"/>
    <n v="43734"/>
  </r>
  <r>
    <x v="0"/>
    <x v="11"/>
    <n v="50558"/>
  </r>
  <r>
    <x v="1"/>
    <x v="11"/>
    <n v="49753"/>
  </r>
  <r>
    <x v="2"/>
    <x v="11"/>
    <n v="45047"/>
  </r>
  <r>
    <x v="3"/>
    <x v="11"/>
    <n v="45547"/>
  </r>
  <r>
    <x v="4"/>
    <x v="11"/>
    <n v="43747"/>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x v="0"/>
    <s v="Feb"/>
    <x v="0"/>
  </r>
  <r>
    <x v="1"/>
    <s v="Feb"/>
    <x v="1"/>
  </r>
  <r>
    <x v="2"/>
    <s v="Jul"/>
    <x v="2"/>
  </r>
  <r>
    <x v="2"/>
    <s v="Apr"/>
    <x v="3"/>
  </r>
  <r>
    <x v="1"/>
    <s v="Jan"/>
    <x v="3"/>
  </r>
  <r>
    <x v="0"/>
    <s v="Jan"/>
    <x v="4"/>
  </r>
  <r>
    <x v="1"/>
    <s v="Nov"/>
    <x v="5"/>
  </r>
  <r>
    <x v="0"/>
    <s v="Dec"/>
    <x v="6"/>
  </r>
  <r>
    <x v="2"/>
    <s v="Aug"/>
    <x v="7"/>
  </r>
  <r>
    <x v="1"/>
    <s v="Apr"/>
    <x v="8"/>
  </r>
  <r>
    <x v="2"/>
    <s v="Jun"/>
    <x v="9"/>
  </r>
  <r>
    <x v="0"/>
    <s v="Oct"/>
    <x v="10"/>
  </r>
  <r>
    <x v="2"/>
    <s v="Jan"/>
    <x v="11"/>
  </r>
  <r>
    <x v="2"/>
    <s v="May"/>
    <x v="12"/>
  </r>
  <r>
    <x v="1"/>
    <s v="Oct"/>
    <x v="13"/>
  </r>
  <r>
    <x v="1"/>
    <s v="Sep"/>
    <x v="14"/>
  </r>
  <r>
    <x v="1"/>
    <s v="Dec"/>
    <x v="15"/>
  </r>
  <r>
    <x v="2"/>
    <s v="Dec"/>
    <x v="16"/>
  </r>
  <r>
    <x v="2"/>
    <s v="Mar"/>
    <x v="17"/>
  </r>
  <r>
    <x v="2"/>
    <s v="Feb"/>
    <x v="18"/>
  </r>
  <r>
    <x v="0"/>
    <s v="Jun"/>
    <x v="19"/>
  </r>
  <r>
    <x v="1"/>
    <s v="Mar"/>
    <x v="20"/>
  </r>
  <r>
    <x v="0"/>
    <s v="Mar"/>
    <x v="21"/>
  </r>
  <r>
    <x v="1"/>
    <s v="May"/>
    <x v="22"/>
  </r>
  <r>
    <x v="0"/>
    <s v="Nov"/>
    <x v="23"/>
  </r>
  <r>
    <x v="2"/>
    <s v="Oct"/>
    <x v="24"/>
  </r>
  <r>
    <x v="0"/>
    <s v="Sep"/>
    <x v="25"/>
  </r>
  <r>
    <x v="0"/>
    <s v="May"/>
    <x v="26"/>
  </r>
  <r>
    <x v="2"/>
    <s v="Sep"/>
    <x v="27"/>
  </r>
  <r>
    <x v="2"/>
    <s v="Nov"/>
    <x v="28"/>
  </r>
  <r>
    <x v="1"/>
    <s v="Aug"/>
    <x v="29"/>
  </r>
  <r>
    <x v="3"/>
    <s v="Mar"/>
    <x v="30"/>
  </r>
  <r>
    <x v="0"/>
    <s v="Jul"/>
    <x v="31"/>
  </r>
  <r>
    <x v="3"/>
    <s v="Jul"/>
    <x v="32"/>
  </r>
  <r>
    <x v="3"/>
    <s v="Nov"/>
    <x v="33"/>
  </r>
  <r>
    <x v="0"/>
    <s v="Aug"/>
    <x v="34"/>
  </r>
  <r>
    <x v="0"/>
    <s v="Apr"/>
    <x v="35"/>
  </r>
  <r>
    <x v="3"/>
    <s v="May"/>
    <x v="36"/>
  </r>
  <r>
    <x v="1"/>
    <s v="Jul"/>
    <x v="37"/>
  </r>
  <r>
    <x v="1"/>
    <s v="Jun"/>
    <x v="38"/>
  </r>
  <r>
    <x v="3"/>
    <s v="Dec"/>
    <x v="39"/>
  </r>
  <r>
    <x v="3"/>
    <s v="Oct"/>
    <x v="40"/>
  </r>
  <r>
    <x v="3"/>
    <s v="Jun"/>
    <x v="41"/>
  </r>
  <r>
    <x v="4"/>
    <s v="Aug"/>
    <x v="42"/>
  </r>
  <r>
    <x v="3"/>
    <s v="Aug"/>
    <x v="43"/>
  </r>
  <r>
    <x v="3"/>
    <s v="Apr"/>
    <x v="44"/>
  </r>
  <r>
    <x v="4"/>
    <s v="Oct"/>
    <x v="45"/>
  </r>
  <r>
    <x v="4"/>
    <s v="Feb"/>
    <x v="46"/>
  </r>
  <r>
    <x v="4"/>
    <s v="Jul"/>
    <x v="47"/>
  </r>
  <r>
    <x v="4"/>
    <s v="Mar"/>
    <x v="48"/>
  </r>
  <r>
    <x v="3"/>
    <s v="Jan"/>
    <x v="49"/>
  </r>
  <r>
    <x v="3"/>
    <s v="Sep"/>
    <x v="50"/>
  </r>
  <r>
    <x v="3"/>
    <s v="Feb"/>
    <x v="51"/>
  </r>
  <r>
    <x v="4"/>
    <s v="Sep"/>
    <x v="52"/>
  </r>
  <r>
    <x v="4"/>
    <s v="Jun"/>
    <x v="53"/>
  </r>
  <r>
    <x v="4"/>
    <s v="Dec"/>
    <x v="54"/>
  </r>
  <r>
    <x v="4"/>
    <s v="Nov"/>
    <x v="55"/>
  </r>
  <r>
    <x v="4"/>
    <s v="Apr"/>
    <x v="56"/>
  </r>
  <r>
    <x v="4"/>
    <s v="Jan"/>
    <x v="57"/>
  </r>
  <r>
    <x v="4"/>
    <s v="May"/>
    <x v="5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62F46A3-4C04-4E25-A164-EFCF1B6FAB69}" name="PivotTable4" cacheId="11" dataOnRows="1" applyNumberFormats="0" applyBorderFormats="0" applyFontFormats="0" applyPatternFormats="0" applyAlignmentFormats="0" applyWidthHeightFormats="1" dataCaption="Values" updatedVersion="8" minRefreshableVersion="3" rowGrandTotals="0" itemPrintTitles="1" createdVersion="8" indent="0" outline="1" outlineData="1" multipleFieldFilters="0">
  <location ref="B15:C22" firstHeaderRow="1" firstDataRow="1" firstDataCol="1"/>
  <pivotFields count="3">
    <pivotField showAll="0">
      <items count="6">
        <item x="2"/>
        <item x="3"/>
        <item x="1"/>
        <item x="4"/>
        <item x="0"/>
        <item t="default"/>
      </items>
    </pivotField>
    <pivotField showAll="0"/>
    <pivotField dataField="1" numFmtId="166" showAll="0"/>
  </pivotFields>
  <rowFields count="1">
    <field x="-2"/>
  </rowFields>
  <rowItems count="7">
    <i>
      <x/>
    </i>
    <i i="1">
      <x v="1"/>
    </i>
    <i i="2">
      <x v="2"/>
    </i>
    <i i="3">
      <x v="3"/>
    </i>
    <i i="4">
      <x v="4"/>
    </i>
    <i i="5">
      <x v="5"/>
    </i>
    <i i="6">
      <x v="6"/>
    </i>
  </rowItems>
  <colItems count="1">
    <i/>
  </colItems>
  <dataFields count="7">
    <dataField name="Count of Sales" fld="2" subtotal="count" baseField="0" baseItem="0"/>
    <dataField name="Average of Sales" fld="2" subtotal="average" baseField="0" baseItem="0"/>
    <dataField name="StdDev of Sales" fld="2" subtotal="stdDev" baseField="0" baseItem="129289680"/>
    <dataField name="Min of Sales" fld="2" subtotal="min" baseField="0" baseItem="0"/>
    <dataField name="Max of Sales" fld="2" subtotal="max" baseField="0" baseItem="0"/>
    <dataField name="Sum of Sales" fld="2" baseField="0" baseItem="0"/>
    <dataField name="Var of Sales" fld="2" subtotal="var"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16C693C-1D41-401C-A84F-07AFF954166A}" name="PivotTable3" cacheId="11" dataOnRows="1"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14">
  <location ref="B4:O12" firstHeaderRow="1" firstDataRow="2" firstDataCol="1"/>
  <pivotFields count="3">
    <pivotField showAll="0">
      <items count="6">
        <item x="2"/>
        <item x="3"/>
        <item x="1"/>
        <item x="4"/>
        <item x="0"/>
        <item t="default"/>
      </items>
    </pivotField>
    <pivotField axis="axisCol" showAll="0">
      <items count="13">
        <item x="4"/>
        <item x="3"/>
        <item x="7"/>
        <item x="0"/>
        <item x="8"/>
        <item x="6"/>
        <item x="5"/>
        <item x="1"/>
        <item x="11"/>
        <item x="10"/>
        <item x="9"/>
        <item x="2"/>
        <item t="default"/>
      </items>
    </pivotField>
    <pivotField dataField="1" numFmtId="166" showAll="0"/>
  </pivotFields>
  <rowFields count="1">
    <field x="-2"/>
  </rowFields>
  <rowItems count="7">
    <i>
      <x/>
    </i>
    <i i="1">
      <x v="1"/>
    </i>
    <i i="2">
      <x v="2"/>
    </i>
    <i i="3">
      <x v="3"/>
    </i>
    <i i="4">
      <x v="4"/>
    </i>
    <i i="5">
      <x v="5"/>
    </i>
    <i i="6">
      <x v="6"/>
    </i>
  </rowItems>
  <colFields count="1">
    <field x="1"/>
  </colFields>
  <colItems count="13">
    <i>
      <x/>
    </i>
    <i>
      <x v="1"/>
    </i>
    <i>
      <x v="2"/>
    </i>
    <i>
      <x v="3"/>
    </i>
    <i>
      <x v="4"/>
    </i>
    <i>
      <x v="5"/>
    </i>
    <i>
      <x v="6"/>
    </i>
    <i>
      <x v="7"/>
    </i>
    <i>
      <x v="8"/>
    </i>
    <i>
      <x v="9"/>
    </i>
    <i>
      <x v="10"/>
    </i>
    <i>
      <x v="11"/>
    </i>
    <i t="grand">
      <x/>
    </i>
  </colItems>
  <dataFields count="7">
    <dataField name="Count of Sales" fld="2" subtotal="count" baseField="0" baseItem="0"/>
    <dataField name="Average of Sales" fld="2" subtotal="average" baseField="0" baseItem="0"/>
    <dataField name="StdDev of Sales" fld="2" subtotal="stdDev" baseField="1" baseItem="0"/>
    <dataField name="Min of Sales" fld="2" subtotal="min" baseField="0" baseItem="0"/>
    <dataField name="Max of Sales" fld="2" subtotal="max" baseField="0" baseItem="0"/>
    <dataField name="Sum of Sales" fld="2" baseField="0" baseItem="0"/>
    <dataField name="Var of Sales" fld="2" subtotal="var" baseField="1" baseItem="0"/>
  </dataFields>
  <formats count="4">
    <format dxfId="5">
      <pivotArea collapsedLevelsAreSubtotals="1" fieldPosition="0">
        <references count="1">
          <reference field="4294967294" count="6">
            <x v="1"/>
            <x v="2"/>
            <x v="3"/>
            <x v="4"/>
            <x v="5"/>
            <x v="6"/>
          </reference>
        </references>
      </pivotArea>
    </format>
    <format dxfId="4">
      <pivotArea collapsedLevelsAreSubtotals="1" fieldPosition="0">
        <references count="1">
          <reference field="4294967294" count="1">
            <x v="5"/>
          </reference>
        </references>
      </pivotArea>
    </format>
    <format dxfId="3">
      <pivotArea dataOnly="0" labelOnly="1" fieldPosition="0">
        <references count="1">
          <reference field="1" count="0"/>
        </references>
      </pivotArea>
    </format>
    <format dxfId="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D0A664D-1D23-4D72-B891-AF37DE85D289}" name="PivotTable6"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3:B10" firstHeaderRow="1" firstDataRow="1" firstDataCol="1"/>
  <pivotFields count="3">
    <pivotField showAll="0">
      <items count="6">
        <item x="0"/>
        <item x="2"/>
        <item x="3"/>
        <item x="1"/>
        <item x="4"/>
        <item t="default"/>
      </items>
    </pivotField>
    <pivotField showAll="0"/>
    <pivotField axis="axisRow" dataField="1" numFmtId="166">
      <items count="9">
        <item h="1" x="0"/>
        <item x="1"/>
        <item x="2"/>
        <item x="3"/>
        <item x="4"/>
        <item x="5"/>
        <item x="6"/>
        <item h="1" x="7"/>
        <item t="default"/>
      </items>
    </pivotField>
  </pivotFields>
  <rowFields count="1">
    <field x="2"/>
  </rowFields>
  <rowItems count="7">
    <i>
      <x v="1"/>
    </i>
    <i>
      <x v="2"/>
    </i>
    <i>
      <x v="3"/>
    </i>
    <i>
      <x v="4"/>
    </i>
    <i>
      <x v="5"/>
    </i>
    <i>
      <x v="6"/>
    </i>
    <i t="grand">
      <x/>
    </i>
  </rowItems>
  <colItems count="1">
    <i/>
  </colItems>
  <dataFields count="1">
    <dataField name="Count of Sales" fld="2" subtotal="count" showDataAs="percentOfTotal" baseField="0" baseItem="0" numFmtId="10"/>
  </dataField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array.xml><?xml version="1.0" encoding="utf-8"?>
<arrayData xmlns="http://schemas.microsoft.com/office/spreadsheetml/2017/richdata2" count="3">
  <a r="12" c="4">
    <v t="s"/>
    <v t="s">City</v>
    <v t="s">Month</v>
    <v t="s">Sales</v>
    <v>0</v>
    <v t="s">Chicago</v>
    <v t="s">Feb</v>
    <v>41362</v>
    <v>1</v>
    <v t="s">Miami</v>
    <v t="s">Feb</v>
    <v>41466</v>
    <v>2</v>
    <v t="s">Houston</v>
    <v t="s">Jul</v>
    <v>42021</v>
    <v>3</v>
    <v t="s">Houston</v>
    <v t="s">Apr</v>
    <v>42130</v>
    <v>4</v>
    <v t="s">Miami</v>
    <v t="s">Jan</v>
    <v>42130</v>
    <v t="s">...</v>
    <v t="s">...</v>
    <v t="s">...</v>
    <v t="s">...</v>
    <v>55</v>
    <v t="s">New York</v>
    <v t="s">Dec</v>
    <v>50879</v>
    <v>56</v>
    <v t="s">New York</v>
    <v t="s">Nov</v>
    <v>51005</v>
    <v>57</v>
    <v t="s">New York</v>
    <v t="s">Apr</v>
    <v>51171</v>
    <v>58</v>
    <v t="s">New York</v>
    <v t="s">Jan</v>
    <v>51174</v>
    <v>59</v>
    <v t="s">New York</v>
    <v t="s">May</v>
    <v>51380</v>
  </a>
  <a r="12" c="6">
    <v t="s"/>
    <v t="s">Chicago</v>
    <v t="s">Houston</v>
    <v t="s">Los Angeles</v>
    <v t="s">Miami</v>
    <v t="s">New York</v>
    <v t="s">Apr</v>
    <v>46735</v>
    <v>42130</v>
    <v>48919</v>
    <v>42685</v>
    <v>51171</v>
    <v t="s">Aug</v>
    <v>46632</v>
    <v>42474</v>
    <v>48904</v>
    <v>46082</v>
    <v>48747</v>
    <v t="s">Dec</v>
    <v>42354</v>
    <v>44068</v>
    <v>47528</v>
    <v>43888</v>
    <v>50879</v>
    <v t="s">Feb</v>
    <v>41362</v>
    <v>44169</v>
    <v>49772</v>
    <v>41466</v>
    <v>49095</v>
    <v t="s">Jan</v>
    <v>42140</v>
    <v>43294</v>
    <v>49507</v>
    <v>42130</v>
    <v>51174</v>
    <v t="s">...</v>
    <v t="s">...</v>
    <v t="s">...</v>
    <v t="s">...</v>
    <v t="s">...</v>
    <v t="s">...</v>
    <v t="s">Mar</v>
    <v>44482</v>
    <v>44135</v>
    <v>46330</v>
    <v>44444</v>
    <v>49238</v>
    <v t="s">May</v>
    <v>45391</v>
    <v>43515</v>
    <v>46769</v>
    <v>44485</v>
    <v>51380</v>
    <v t="s">Nov</v>
    <v>44899</v>
    <v>45638</v>
    <v>46562</v>
    <v>42267</v>
    <v>51005</v>
    <v t="s">Oct</v>
    <v>43189</v>
    <v>45005</v>
    <v>47806</v>
    <v>43734</v>
    <v>48975</v>
    <v t="s">Sep</v>
    <v>45047</v>
    <v>45547</v>
    <v>49753</v>
    <v>43747</v>
    <v>50558</v>
  </a>
  <a r="7" c="12">
    <v t="s">Month</v>
    <v t="s">Jan</v>
    <v t="s">Feb</v>
    <v t="s">Mar</v>
    <v t="s">Apr</v>
    <v t="s">May</v>
    <v t="s">...</v>
    <v t="s">Aug</v>
    <v t="s">Sep</v>
    <v t="s">Oct</v>
    <v t="s">Nov</v>
    <v t="s">Dec</v>
    <v t="s">City</v>
    <v t="s"/>
    <v t="s"/>
    <v t="s"/>
    <v t="s"/>
    <v t="s"/>
    <v t="s"/>
    <v t="s"/>
    <v t="s"/>
    <v t="s"/>
    <v t="s"/>
    <v t="s"/>
    <v t="s">Chicago</v>
    <v>42140</v>
    <v>41362</v>
    <v>44482</v>
    <v>46735</v>
    <v>45391</v>
    <v t="s">...</v>
    <v>46632</v>
    <v>45047</v>
    <v>43189</v>
    <v>44899</v>
    <v>42354</v>
    <v t="s">Houston</v>
    <v>43294</v>
    <v>44169</v>
    <v>44135</v>
    <v>42130</v>
    <v>43515</v>
    <v t="s">...</v>
    <v>42474</v>
    <v>45547</v>
    <v>45005</v>
    <v>45638</v>
    <v>44068</v>
    <v t="s">Los Angeles</v>
    <v>49507</v>
    <v>49772</v>
    <v>46330</v>
    <v>48919</v>
    <v>46769</v>
    <v t="s">...</v>
    <v>48904</v>
    <v>49753</v>
    <v>47806</v>
    <v>46562</v>
    <v>47528</v>
    <v t="s">Miami</v>
    <v>42130</v>
    <v>41466</v>
    <v>44444</v>
    <v>42685</v>
    <v>44485</v>
    <v t="s">...</v>
    <v>46082</v>
    <v>43747</v>
    <v>43734</v>
    <v>42267</v>
    <v>43888</v>
    <v t="s">New York</v>
    <v>51174</v>
    <v>49095</v>
    <v>49238</v>
    <v>51171</v>
    <v>51380</v>
    <v t="s">...</v>
    <v>48747</v>
    <v>50558</v>
    <v>48975</v>
    <v>51005</v>
    <v>50879</v>
  </a>
</arrayData>
</file>

<file path=xl/richData/rdrichvalue.xml><?xml version="1.0" encoding="utf-8"?>
<rvData xmlns="http://schemas.microsoft.com/office/spreadsheetml/2017/richdata" count="9">
  <rv s="0">
    <v>0</v>
  </rv>
  <rv s="1">
    <v>DataFrame</v>
    <v>1</v>
    <v>0</v>
  </rv>
  <rv s="2">
    <v>&lt;class 'pandas.core.frame.DataFrame'&gt;</v>
    <v>DataFrame</v>
    <v xml:space="preserve">           City Month  Sales
0       Chicago   Feb  41362
1         Miami   Feb  41466
2       Houston   Jul  42021
3       Houston   Apr  42130
4         Miami   Jan  42130
5       Chicago   Jan  42140
6         Miami   Nov  42267
7       Chicago   De...</v>
    <v>1</v>
  </rv>
  <rv s="0">
    <v>1</v>
  </rv>
  <rv s="1">
    <v>DataFrame</v>
    <v>3</v>
    <v>3</v>
  </rv>
  <rv s="2">
    <v>&lt;class 'pandas.core.frame.DataFrame'&gt;</v>
    <v>DataFrame</v>
    <v>City   Chicago  Houston  Los Angeles  Miami  New York
Month                                                
Apr      46735    42130        48919  42685     51171
Aug      46632    42474        48904  46082     48747
Dec      42354    44068        47528...</v>
    <v>4</v>
  </rv>
  <rv s="0">
    <v>2</v>
  </rv>
  <rv s="1">
    <v>DataFrame</v>
    <v>5</v>
    <v>6</v>
  </rv>
  <rv s="2">
    <v>&lt;class 'pandas.core.frame.DataFrame'&gt;</v>
    <v>DataFrame</v>
    <v>Month          Jan    Feb    Mar    Apr    May    Jun    Jul    Aug    Sep  \
City                                                                         
Chicago      42140  41362  44482  46735  45391  44215  46385  46632  45047   
Houston      43294...</v>
    <v>7</v>
  </rv>
</rvData>
</file>

<file path=xl/richData/rdrichvaluestructure.xml><?xml version="1.0" encoding="utf-8"?>
<rvStructures xmlns="http://schemas.microsoft.com/office/spreadsheetml/2017/richdata" count="3">
  <s t="_array">
    <k n="array" t="a"/>
  </s>
  <s t="_entity">
    <k n="_DisplayString" t="s"/>
    <k n="_ViewInfo" t="spb"/>
    <k n="arrayPreview" t="r"/>
  </s>
  <s t="_python">
    <k n="Python_type" t="s"/>
    <k n="Python_typeName" t="s"/>
    <k n="Python_str" t="s"/>
    <k n="preview" t="r"/>
  </s>
</rvStructures>
</file>

<file path=xl/richData/rdsupportingpropertybag.xml><?xml version="1.0" encoding="utf-8"?>
<supportingPropertyBags xmlns="http://schemas.microsoft.com/office/spreadsheetml/2017/richdata2">
  <spbData count="6">
    <spb s="0">
      <v>60</v>
      <v>3</v>
      <v>DataFrame</v>
      <v>arrayPreview</v>
      <v>1</v>
    </spb>
    <spb s="1">
      <v>0</v>
    </spb>
    <spb s="0">
      <v>12</v>
      <v>5</v>
      <v>DataFrame</v>
      <v>arrayPreview</v>
      <v>1</v>
    </spb>
    <spb s="1">
      <v>2</v>
    </spb>
    <spb s="0">
      <v>5</v>
      <v>12</v>
      <v>DataFrame</v>
      <v>arrayPreview</v>
      <v>1</v>
    </spb>
    <spb s="1">
      <v>4</v>
    </spb>
  </spbData>
</supportingPropertyBags>
</file>

<file path=xl/richData/rdsupportingpropertybagstructure.xml><?xml version="1.0" encoding="utf-8"?>
<spbStructures xmlns="http://schemas.microsoft.com/office/spreadsheetml/2017/richdata2" count="2">
  <s>
    <k n="drw" t="i"/>
    <k n="dcol" t="i"/>
    <k n="name" t="s"/>
    <k n="array" t="s"/>
    <k n="headers" t="b"/>
  </s>
  <s>
    <k n="ArrayCardInfo" t="spb"/>
  </s>
</spbStructures>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 xr10:uid="{72175D02-FA5A-46F8-B3EA-5638CC3F529C}" sourceName="City">
  <pivotTables>
    <pivotTable tabId="5" name="PivotTable4"/>
  </pivotTables>
  <data>
    <tabular pivotCacheId="1605136168">
      <items count="5">
        <i x="2" s="1"/>
        <i x="3" s="1"/>
        <i x="1" s="1"/>
        <i x="4"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 xr10:uid="{60D342F6-ED52-4CD2-80C7-0CECDE977886}" sourceName="City">
  <pivotTables>
    <pivotTable tabId="6" name="PivotTable6"/>
  </pivotTables>
  <data>
    <tabular pivotCacheId="183223613">
      <items count="5">
        <i x="0" s="1"/>
        <i x="2" s="1"/>
        <i x="3" s="1"/>
        <i x="1" s="1"/>
        <i x="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ity" xr10:uid="{7083BD5A-F696-4B4E-8061-2E37695BA8B0}" cache="Slicer_City" caption="City" rowHeight="216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ity 1" xr10:uid="{710ABDBF-8DF9-4A52-894F-673F98D2BB48}" cache="Slicer_City1" caption="City" style="SlicerStyleDark1"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F4AF5C-7904-4422-927A-52467951E664}" name="Table1" displayName="Table1" ref="A3:C63" totalsRowShown="0" headerRowBorderDxfId="10">
  <sortState xmlns:xlrd2="http://schemas.microsoft.com/office/spreadsheetml/2017/richdata2" ref="A4:C63">
    <sortCondition ref="C3:C63"/>
  </sortState>
  <tableColumns count="3">
    <tableColumn id="1" xr3:uid="{74388522-4387-4BB7-9A05-C381ECAD52D5}" name="City"/>
    <tableColumn id="2" xr3:uid="{0CC64031-711F-43E6-8C50-BD5A61CFA685}" name="Month"/>
    <tableColumn id="3" xr3:uid="{597B5C21-BA28-4237-9EA2-2B3A8C8ACD36}" name="Sales" dataDxfId="9"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44E4CE-2B73-4405-B055-EE72C0BB5DF6}" name="Table2" displayName="Table2" ref="I6:K12" totalsRowShown="0">
  <tableColumns count="3">
    <tableColumn id="2" xr3:uid="{1A966F6D-A6E2-4609-9572-2A3449882A29}" name="Lower" dataDxfId="8" dataCellStyle="Comma">
      <calculatedColumnFormula>Table2[[#This Row],[Upper]]-2000+1</calculatedColumnFormula>
    </tableColumn>
    <tableColumn id="3" xr3:uid="{B1F77E44-CE04-4C97-B0A3-47DCF2032635}" name="Upper" dataDxfId="7" dataCellStyle="Comma">
      <calculatedColumnFormula>+Table2[[#This Row],[Lower]]+2000+1</calculatedColumnFormula>
    </tableColumn>
    <tableColumn id="5" xr3:uid="{F58147FC-6C92-4762-B651-84FA03AA9700}" name="Intervals" dataDxfId="6" dataCellStyle="Comma">
      <calculatedColumnFormula>"("&amp;Table2[[#This Row],[Lower]]&amp;"-"&amp;Table2[[#This Row],[Upper]]&amp;")"</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4003F2A-5CBF-41EC-815E-5C4ABAC34E9C}" name="Tbl_Data" displayName="Tbl_Data" ref="A3:C63" totalsRowShown="0" headerRowBorderDxfId="1">
  <sortState xmlns:xlrd2="http://schemas.microsoft.com/office/spreadsheetml/2017/richdata2" ref="A4:C63">
    <sortCondition ref="C4:C64"/>
  </sortState>
  <tableColumns count="3">
    <tableColumn id="1" xr3:uid="{57D9CAB6-71F3-40D4-A72F-1C02AB3AB299}" name="City"/>
    <tableColumn id="2" xr3:uid="{DF430E1D-EB93-4CC6-A0EB-EA8016F5636A}" name="Month"/>
    <tableColumn id="3" xr3:uid="{6A63AFE8-B764-4FE9-8CFD-3A2B98925606}" name="Sales"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51" row="1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977C0CFF-C9FF-4FF8-9357-CD6AD27E2735}">
  <we:reference id="wa200003537" version="1.2.0.0" store="en-US" storeType="OMEX"/>
  <we:alternateReferences>
    <we:reference id="wa200003537" version="1.2.0.0" store="WA200003537"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8" Type="http://schemas.openxmlformats.org/officeDocument/2006/relationships/hyperlink" Target="https://www.myonlinetraininghub.com/excel-expert-upgrade" TargetMode="External"/><Relationship Id="rId13" Type="http://schemas.openxmlformats.org/officeDocument/2006/relationships/hyperlink" Target="https://www.myonlinetraininghub.com/power-pivot-course" TargetMode="External"/><Relationship Id="rId18" Type="http://schemas.openxmlformats.org/officeDocument/2006/relationships/hyperlink" Target="https://www.myonlinetraininghub.com/excel-operations-management-course" TargetMode="External"/><Relationship Id="rId3" Type="http://schemas.openxmlformats.org/officeDocument/2006/relationships/hyperlink" Target="https://www.myonlinetraininghub.com/power-bi-course" TargetMode="External"/><Relationship Id="rId7" Type="http://schemas.openxmlformats.org/officeDocument/2006/relationships/hyperlink" Target="https://www.myonlinetraininghub.com/excel-functions" TargetMode="External"/><Relationship Id="rId12" Type="http://schemas.openxmlformats.org/officeDocument/2006/relationships/hyperlink" Target="https://www.myonlinetraininghub.com/excel-pivottable-course" TargetMode="External"/><Relationship Id="rId17" Type="http://schemas.openxmlformats.org/officeDocument/2006/relationships/hyperlink" Target="https://www.myonlinetraininghub.com/excel-for-customer-service-professionals" TargetMode="External"/><Relationship Id="rId2" Type="http://schemas.openxmlformats.org/officeDocument/2006/relationships/hyperlink" Target="http://www.myonlinetraininghub.com/category/excel-dashboard" TargetMode="External"/><Relationship Id="rId16" Type="http://schemas.openxmlformats.org/officeDocument/2006/relationships/hyperlink" Target="https://www.myonlinetraininghub.com/excel-analysis-toolpak-course" TargetMode="External"/><Relationship Id="rId20" Type="http://schemas.openxmlformats.org/officeDocument/2006/relationships/drawing" Target="../drawings/drawing6.xml"/><Relationship Id="rId1" Type="http://schemas.openxmlformats.org/officeDocument/2006/relationships/hyperlink" Target="http://www.myonlinetraininghub.com/category/excel-charts" TargetMode="External"/><Relationship Id="rId6" Type="http://schemas.openxmlformats.org/officeDocument/2006/relationships/hyperlink" Target="https://www.myonlinetraininghub.com/excel-dashboard-course" TargetMode="External"/><Relationship Id="rId11" Type="http://schemas.openxmlformats.org/officeDocument/2006/relationships/hyperlink" Target="https://www.myonlinetraininghub.com/excel-pivottable-course-quick-start" TargetMode="External"/><Relationship Id="rId5" Type="http://schemas.openxmlformats.org/officeDocument/2006/relationships/hyperlink" Target="https://www.myonlinetraininghub.com/excel-forum" TargetMode="External"/><Relationship Id="rId15" Type="http://schemas.openxmlformats.org/officeDocument/2006/relationships/hyperlink" Target="https://www.myonlinetraininghub.com/excel-for-finance-course" TargetMode="External"/><Relationship Id="rId10" Type="http://schemas.openxmlformats.org/officeDocument/2006/relationships/hyperlink" Target="https://www.myonlinetraininghub.com/excel-power-query-course" TargetMode="External"/><Relationship Id="rId19" Type="http://schemas.openxmlformats.org/officeDocument/2006/relationships/hyperlink" Target="https://www.myonlinetraininghub.com/financial-modelling-course" TargetMode="External"/><Relationship Id="rId4" Type="http://schemas.openxmlformats.org/officeDocument/2006/relationships/hyperlink" Target="http://www.myonlinetraininghub.com/excel-webinars" TargetMode="External"/><Relationship Id="rId9" Type="http://schemas.openxmlformats.org/officeDocument/2006/relationships/hyperlink" Target="https://www.myonlinetraininghub.com/advanced-excel-formulas-course" TargetMode="External"/><Relationship Id="rId14" Type="http://schemas.openxmlformats.org/officeDocument/2006/relationships/hyperlink" Target="https://www.myonlinetraininghub.com/excel-for-decision-making-cour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35668-10C4-4516-82D4-D6ECD5AC1540}">
  <dimension ref="A1:Q30"/>
  <sheetViews>
    <sheetView showGridLines="0" showRowColHeaders="0" workbookViewId="0">
      <selection activeCell="C30" sqref="C30"/>
    </sheetView>
  </sheetViews>
  <sheetFormatPr defaultColWidth="0" defaultRowHeight="15" customHeight="1" zeroHeight="1" x14ac:dyDescent="0.25"/>
  <cols>
    <col min="1" max="1" width="4.7109375" customWidth="1"/>
    <col min="2" max="17" width="9" customWidth="1"/>
    <col min="18" max="16384" width="8" hidden="1"/>
  </cols>
  <sheetData>
    <row r="1" spans="1:17" ht="52.5" customHeight="1" x14ac:dyDescent="0.25">
      <c r="A1" s="1"/>
      <c r="B1" s="1" t="s">
        <v>9</v>
      </c>
      <c r="C1" s="1"/>
      <c r="D1" s="1"/>
      <c r="E1" s="1"/>
      <c r="F1" s="1"/>
      <c r="G1" s="1"/>
      <c r="H1" s="1"/>
      <c r="I1" s="1"/>
      <c r="J1" s="1"/>
      <c r="K1" s="1"/>
      <c r="L1" s="1"/>
      <c r="M1" s="1"/>
      <c r="N1" s="1"/>
      <c r="O1" s="1"/>
      <c r="P1" s="1"/>
      <c r="Q1" s="1"/>
    </row>
    <row r="2" spans="1:17" x14ac:dyDescent="0.25"/>
    <row r="3" spans="1:17" ht="18.75" x14ac:dyDescent="0.3">
      <c r="B3" s="2" t="s">
        <v>10</v>
      </c>
    </row>
    <row r="4" spans="1:17" ht="18.75" x14ac:dyDescent="0.25">
      <c r="B4" s="3" t="s">
        <v>11</v>
      </c>
    </row>
    <row r="5" spans="1:17" ht="18.75" x14ac:dyDescent="0.25">
      <c r="B5" s="3" t="s">
        <v>12</v>
      </c>
    </row>
    <row r="6" spans="1:17" ht="18.75" x14ac:dyDescent="0.25">
      <c r="B6" s="3" t="s">
        <v>13</v>
      </c>
    </row>
    <row r="7" spans="1:17" ht="18.75" x14ac:dyDescent="0.25">
      <c r="B7" s="3"/>
    </row>
    <row r="8" spans="1:17" ht="18.75" x14ac:dyDescent="0.25">
      <c r="B8" s="3" t="s">
        <v>14</v>
      </c>
    </row>
    <row r="9" spans="1:17" x14ac:dyDescent="0.25"/>
    <row r="10" spans="1:17" ht="18.75" x14ac:dyDescent="0.25">
      <c r="B10" s="3" t="s">
        <v>15</v>
      </c>
    </row>
    <row r="11" spans="1:17" ht="18.75" x14ac:dyDescent="0.25">
      <c r="B11" s="3" t="s">
        <v>16</v>
      </c>
    </row>
    <row r="30" spans="2:2" hidden="1" x14ac:dyDescent="0.25">
      <c r="B30" t="s">
        <v>17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3"/>
  <sheetViews>
    <sheetView showGridLines="0" tabSelected="1" zoomScaleNormal="100" workbookViewId="0">
      <selection activeCell="J2" sqref="J2"/>
    </sheetView>
  </sheetViews>
  <sheetFormatPr defaultRowHeight="15" x14ac:dyDescent="0.25"/>
  <cols>
    <col min="1" max="1" width="13.28515625" customWidth="1"/>
    <col min="3" max="3" width="10.85546875" style="9" customWidth="1"/>
    <col min="4" max="4" width="10.42578125" style="9" customWidth="1"/>
    <col min="5" max="5" width="15.140625" bestFit="1" customWidth="1"/>
    <col min="6" max="6" width="18" customWidth="1"/>
    <col min="7" max="7" width="9.42578125" customWidth="1"/>
    <col min="8" max="8" width="10.5703125" customWidth="1"/>
    <col min="9" max="9" width="11.42578125" bestFit="1" customWidth="1"/>
    <col min="10" max="10" width="9.85546875" customWidth="1"/>
    <col min="11" max="11" width="14.140625" bestFit="1" customWidth="1"/>
    <col min="12" max="12" width="12.7109375" bestFit="1" customWidth="1"/>
    <col min="13" max="13" width="18" customWidth="1"/>
    <col min="14" max="14" width="10.42578125" customWidth="1"/>
    <col min="15" max="15" width="7.5703125" bestFit="1" customWidth="1"/>
    <col min="16" max="16" width="9.42578125" bestFit="1" customWidth="1"/>
    <col min="17" max="17" width="5.7109375" bestFit="1" customWidth="1"/>
    <col min="18" max="18" width="9.85546875" bestFit="1" customWidth="1"/>
  </cols>
  <sheetData>
    <row r="1" spans="1:15" s="11" customFormat="1" ht="48.75" customHeight="1" x14ac:dyDescent="0.3">
      <c r="A1" s="1" t="s">
        <v>97</v>
      </c>
      <c r="B1" s="1"/>
      <c r="C1" s="1"/>
      <c r="D1" s="1"/>
      <c r="E1" s="1"/>
      <c r="F1" s="1"/>
      <c r="G1" s="1"/>
      <c r="H1" s="1"/>
      <c r="I1" s="1"/>
      <c r="J1" s="1"/>
      <c r="K1" s="1"/>
      <c r="L1" s="1"/>
      <c r="M1" s="1"/>
      <c r="N1" s="1"/>
      <c r="O1" s="1"/>
    </row>
    <row r="2" spans="1:15" ht="74.25" customHeight="1" x14ac:dyDescent="0.25">
      <c r="A2" s="19" t="s">
        <v>106</v>
      </c>
    </row>
    <row r="3" spans="1:15" x14ac:dyDescent="0.25">
      <c r="A3" s="7" t="s">
        <v>0</v>
      </c>
      <c r="B3" s="7" t="s">
        <v>1</v>
      </c>
      <c r="C3" s="10" t="s">
        <v>2</v>
      </c>
      <c r="D3" s="23"/>
    </row>
    <row r="4" spans="1:15" x14ac:dyDescent="0.25">
      <c r="A4" t="s">
        <v>5</v>
      </c>
      <c r="B4" t="s">
        <v>66</v>
      </c>
      <c r="C4" s="9">
        <v>41362</v>
      </c>
    </row>
    <row r="5" spans="1:15" ht="15.75" thickBot="1" x14ac:dyDescent="0.3">
      <c r="A5" t="s">
        <v>7</v>
      </c>
      <c r="B5" t="s">
        <v>66</v>
      </c>
      <c r="C5" s="9">
        <v>41466</v>
      </c>
      <c r="M5" s="30" t="s">
        <v>112</v>
      </c>
      <c r="N5" s="30"/>
    </row>
    <row r="6" spans="1:15" x14ac:dyDescent="0.25">
      <c r="A6" t="s">
        <v>6</v>
      </c>
      <c r="B6" t="s">
        <v>70</v>
      </c>
      <c r="C6" s="9">
        <v>42021</v>
      </c>
      <c r="E6" s="17" t="s">
        <v>2</v>
      </c>
      <c r="F6" s="17"/>
      <c r="I6" s="29" t="s">
        <v>110</v>
      </c>
      <c r="J6" s="29" t="s">
        <v>109</v>
      </c>
      <c r="K6" s="29" t="s">
        <v>119</v>
      </c>
      <c r="M6" s="28" t="s">
        <v>108</v>
      </c>
      <c r="N6" s="28" t="s">
        <v>111</v>
      </c>
    </row>
    <row r="7" spans="1:15" ht="15.75" x14ac:dyDescent="0.25">
      <c r="A7" t="s">
        <v>6</v>
      </c>
      <c r="B7" t="s">
        <v>68</v>
      </c>
      <c r="C7" s="9">
        <v>42130</v>
      </c>
      <c r="I7" s="9">
        <f>Table2[[#This Row],[Upper]]-2000+1</f>
        <v>41001</v>
      </c>
      <c r="J7" s="9">
        <v>43000</v>
      </c>
      <c r="K7" s="27" t="str">
        <f>"("&amp;Table2[[#This Row],[Lower]]&amp;"-"&amp;Table2[[#This Row],[Upper]]&amp;")"</f>
        <v>(41001-43000)</v>
      </c>
      <c r="M7" s="22" t="s">
        <v>120</v>
      </c>
      <c r="N7">
        <v>11</v>
      </c>
    </row>
    <row r="8" spans="1:15" ht="15.75" x14ac:dyDescent="0.25">
      <c r="A8" t="s">
        <v>7</v>
      </c>
      <c r="B8" t="s">
        <v>65</v>
      </c>
      <c r="C8" s="9">
        <v>42130</v>
      </c>
      <c r="E8" t="s">
        <v>78</v>
      </c>
      <c r="F8">
        <v>46105.583333333336</v>
      </c>
      <c r="I8" s="9">
        <f>Table2[[#This Row],[Upper]]-2000+1</f>
        <v>43001</v>
      </c>
      <c r="J8" s="9">
        <f>+J7+2000</f>
        <v>45000</v>
      </c>
      <c r="K8" s="26" t="str">
        <f>"("&amp;Table2[[#This Row],[Lower]]&amp;"-"&amp;Table2[[#This Row],[Upper]]&amp;")"</f>
        <v>(43001-45000)</v>
      </c>
      <c r="M8" s="22" t="s">
        <v>121</v>
      </c>
      <c r="N8">
        <v>14</v>
      </c>
    </row>
    <row r="9" spans="1:15" ht="15.75" x14ac:dyDescent="0.25">
      <c r="A9" t="s">
        <v>5</v>
      </c>
      <c r="B9" t="s">
        <v>65</v>
      </c>
      <c r="C9" s="9">
        <v>42140</v>
      </c>
      <c r="E9" t="s">
        <v>79</v>
      </c>
      <c r="F9">
        <v>383.17219085993088</v>
      </c>
      <c r="I9" s="9">
        <f>Table2[[#This Row],[Upper]]-2000+1</f>
        <v>45001</v>
      </c>
      <c r="J9" s="9">
        <f t="shared" ref="J9:J12" si="0">+J8+2000</f>
        <v>47000</v>
      </c>
      <c r="K9" s="26" t="str">
        <f>"("&amp;Table2[[#This Row],[Lower]]&amp;"-"&amp;Table2[[#This Row],[Upper]]&amp;")"</f>
        <v>(45001-47000)</v>
      </c>
      <c r="M9" s="22" t="s">
        <v>122</v>
      </c>
      <c r="N9">
        <v>13</v>
      </c>
    </row>
    <row r="10" spans="1:15" ht="15.75" x14ac:dyDescent="0.25">
      <c r="A10" t="s">
        <v>7</v>
      </c>
      <c r="B10" t="s">
        <v>74</v>
      </c>
      <c r="C10" s="9">
        <v>42267</v>
      </c>
      <c r="E10" t="s">
        <v>80</v>
      </c>
      <c r="F10">
        <v>45860</v>
      </c>
      <c r="I10" s="9">
        <f>Table2[[#This Row],[Upper]]-2000+1</f>
        <v>47001</v>
      </c>
      <c r="J10" s="9">
        <f t="shared" si="0"/>
        <v>49000</v>
      </c>
      <c r="K10" s="26" t="str">
        <f>"("&amp;Table2[[#This Row],[Lower]]&amp;"-"&amp;Table2[[#This Row],[Upper]]&amp;")"</f>
        <v>(47001-49000)</v>
      </c>
      <c r="M10" s="22" t="s">
        <v>123</v>
      </c>
      <c r="N10">
        <v>9</v>
      </c>
    </row>
    <row r="11" spans="1:15" ht="15.75" x14ac:dyDescent="0.25">
      <c r="A11" t="s">
        <v>5</v>
      </c>
      <c r="B11" t="s">
        <v>75</v>
      </c>
      <c r="C11" s="9">
        <v>42354</v>
      </c>
      <c r="E11" t="s">
        <v>81</v>
      </c>
      <c r="F11">
        <v>42130</v>
      </c>
      <c r="I11" s="9">
        <f>Table2[[#This Row],[Upper]]-2000+1</f>
        <v>49001</v>
      </c>
      <c r="J11" s="9">
        <f t="shared" si="0"/>
        <v>51000</v>
      </c>
      <c r="K11" s="26" t="str">
        <f>"("&amp;Table2[[#This Row],[Lower]]&amp;"-"&amp;Table2[[#This Row],[Upper]]&amp;")"</f>
        <v>(49001-51000)</v>
      </c>
      <c r="M11" s="22" t="s">
        <v>124</v>
      </c>
      <c r="N11">
        <v>9</v>
      </c>
    </row>
    <row r="12" spans="1:15" ht="15.75" x14ac:dyDescent="0.25">
      <c r="A12" t="s">
        <v>6</v>
      </c>
      <c r="B12" t="s">
        <v>71</v>
      </c>
      <c r="C12" s="9">
        <v>42474</v>
      </c>
      <c r="E12" t="s">
        <v>82</v>
      </c>
      <c r="F12">
        <v>2968.0390278606442</v>
      </c>
      <c r="I12" s="9">
        <f>Table2[[#This Row],[Upper]]-2000+1</f>
        <v>51001</v>
      </c>
      <c r="J12" s="9">
        <f t="shared" si="0"/>
        <v>53000</v>
      </c>
      <c r="K12" s="26" t="str">
        <f>"("&amp;Table2[[#This Row],[Lower]]&amp;"-"&amp;Table2[[#This Row],[Upper]]&amp;")"</f>
        <v>(51001-53000)</v>
      </c>
      <c r="M12" s="22" t="s">
        <v>125</v>
      </c>
      <c r="N12">
        <v>4</v>
      </c>
    </row>
    <row r="13" spans="1:15" ht="15.75" thickBot="1" x14ac:dyDescent="0.3">
      <c r="A13" t="s">
        <v>7</v>
      </c>
      <c r="B13" t="s">
        <v>68</v>
      </c>
      <c r="C13" s="9">
        <v>42685</v>
      </c>
      <c r="E13" t="s">
        <v>83</v>
      </c>
      <c r="F13">
        <v>8809255.6709039565</v>
      </c>
      <c r="M13" s="16" t="s">
        <v>126</v>
      </c>
      <c r="N13" s="16">
        <v>0</v>
      </c>
    </row>
    <row r="14" spans="1:15" x14ac:dyDescent="0.25">
      <c r="A14" t="s">
        <v>6</v>
      </c>
      <c r="B14" t="s">
        <v>69</v>
      </c>
      <c r="C14" s="9">
        <v>42955</v>
      </c>
      <c r="E14" t="s">
        <v>84</v>
      </c>
      <c r="F14">
        <v>-1.1506836524955393</v>
      </c>
    </row>
    <row r="15" spans="1:15" x14ac:dyDescent="0.25">
      <c r="A15" t="s">
        <v>5</v>
      </c>
      <c r="B15" t="s">
        <v>73</v>
      </c>
      <c r="C15" s="9">
        <v>43189</v>
      </c>
      <c r="E15" t="s">
        <v>85</v>
      </c>
      <c r="F15">
        <v>0.21595921248962077</v>
      </c>
    </row>
    <row r="16" spans="1:15" x14ac:dyDescent="0.25">
      <c r="A16" t="s">
        <v>6</v>
      </c>
      <c r="B16" t="s">
        <v>65</v>
      </c>
      <c r="C16" s="9">
        <v>43294</v>
      </c>
      <c r="E16" t="s">
        <v>86</v>
      </c>
      <c r="F16">
        <v>10018</v>
      </c>
    </row>
    <row r="17" spans="1:6" x14ac:dyDescent="0.25">
      <c r="A17" t="s">
        <v>6</v>
      </c>
      <c r="B17" t="s">
        <v>8</v>
      </c>
      <c r="C17" s="9">
        <v>43515</v>
      </c>
      <c r="E17" t="s">
        <v>87</v>
      </c>
      <c r="F17">
        <v>41362</v>
      </c>
    </row>
    <row r="18" spans="1:6" x14ac:dyDescent="0.25">
      <c r="A18" t="s">
        <v>7</v>
      </c>
      <c r="B18" t="s">
        <v>73</v>
      </c>
      <c r="C18" s="9">
        <v>43734</v>
      </c>
      <c r="E18" t="s">
        <v>88</v>
      </c>
      <c r="F18">
        <v>51380</v>
      </c>
    </row>
    <row r="19" spans="1:6" x14ac:dyDescent="0.25">
      <c r="A19" t="s">
        <v>7</v>
      </c>
      <c r="B19" t="s">
        <v>72</v>
      </c>
      <c r="C19" s="9">
        <v>43747</v>
      </c>
      <c r="E19" t="s">
        <v>89</v>
      </c>
      <c r="F19">
        <v>2766335</v>
      </c>
    </row>
    <row r="20" spans="1:6" ht="15.75" thickBot="1" x14ac:dyDescent="0.3">
      <c r="A20" t="s">
        <v>7</v>
      </c>
      <c r="B20" t="s">
        <v>75</v>
      </c>
      <c r="C20" s="9">
        <v>43888</v>
      </c>
      <c r="E20" s="16" t="s">
        <v>90</v>
      </c>
      <c r="F20" s="16">
        <v>60</v>
      </c>
    </row>
    <row r="21" spans="1:6" x14ac:dyDescent="0.25">
      <c r="A21" t="s">
        <v>6</v>
      </c>
      <c r="B21" t="s">
        <v>75</v>
      </c>
      <c r="C21" s="9">
        <v>44068</v>
      </c>
      <c r="E21" s="9"/>
      <c r="F21" s="9"/>
    </row>
    <row r="22" spans="1:6" x14ac:dyDescent="0.25">
      <c r="A22" t="s">
        <v>6</v>
      </c>
      <c r="B22" t="s">
        <v>67</v>
      </c>
      <c r="C22" s="9">
        <v>44135</v>
      </c>
    </row>
    <row r="23" spans="1:6" x14ac:dyDescent="0.25">
      <c r="A23" t="s">
        <v>6</v>
      </c>
      <c r="B23" t="s">
        <v>66</v>
      </c>
      <c r="C23" s="9">
        <v>44169</v>
      </c>
    </row>
    <row r="24" spans="1:6" x14ac:dyDescent="0.25">
      <c r="A24" t="s">
        <v>5</v>
      </c>
      <c r="B24" t="s">
        <v>69</v>
      </c>
      <c r="C24" s="9">
        <v>44215</v>
      </c>
    </row>
    <row r="25" spans="1:6" x14ac:dyDescent="0.25">
      <c r="A25" t="s">
        <v>7</v>
      </c>
      <c r="B25" t="s">
        <v>67</v>
      </c>
      <c r="C25" s="9">
        <v>44444</v>
      </c>
    </row>
    <row r="26" spans="1:6" x14ac:dyDescent="0.25">
      <c r="A26" t="s">
        <v>5</v>
      </c>
      <c r="B26" t="s">
        <v>67</v>
      </c>
      <c r="C26" s="9">
        <v>44482</v>
      </c>
    </row>
    <row r="27" spans="1:6" x14ac:dyDescent="0.25">
      <c r="A27" t="s">
        <v>7</v>
      </c>
      <c r="B27" t="s">
        <v>8</v>
      </c>
      <c r="C27" s="9">
        <v>44485</v>
      </c>
    </row>
    <row r="28" spans="1:6" x14ac:dyDescent="0.25">
      <c r="A28" t="s">
        <v>5</v>
      </c>
      <c r="B28" t="s">
        <v>74</v>
      </c>
      <c r="C28" s="9">
        <v>44899</v>
      </c>
    </row>
    <row r="29" spans="1:6" x14ac:dyDescent="0.25">
      <c r="A29" t="s">
        <v>6</v>
      </c>
      <c r="B29" t="s">
        <v>73</v>
      </c>
      <c r="C29" s="9">
        <v>45005</v>
      </c>
    </row>
    <row r="30" spans="1:6" x14ac:dyDescent="0.25">
      <c r="A30" t="s">
        <v>5</v>
      </c>
      <c r="B30" t="s">
        <v>72</v>
      </c>
      <c r="C30" s="9">
        <v>45047</v>
      </c>
    </row>
    <row r="31" spans="1:6" x14ac:dyDescent="0.25">
      <c r="A31" t="s">
        <v>5</v>
      </c>
      <c r="B31" t="s">
        <v>8</v>
      </c>
      <c r="C31" s="9">
        <v>45391</v>
      </c>
    </row>
    <row r="32" spans="1:6" x14ac:dyDescent="0.25">
      <c r="A32" t="s">
        <v>6</v>
      </c>
      <c r="B32" t="s">
        <v>72</v>
      </c>
      <c r="C32" s="9">
        <v>45547</v>
      </c>
    </row>
    <row r="33" spans="1:3" x14ac:dyDescent="0.25">
      <c r="A33" t="s">
        <v>6</v>
      </c>
      <c r="B33" t="s">
        <v>74</v>
      </c>
      <c r="C33" s="9">
        <v>45638</v>
      </c>
    </row>
    <row r="34" spans="1:3" x14ac:dyDescent="0.25">
      <c r="A34" t="s">
        <v>7</v>
      </c>
      <c r="B34" t="s">
        <v>71</v>
      </c>
      <c r="C34" s="9">
        <v>46082</v>
      </c>
    </row>
    <row r="35" spans="1:3" x14ac:dyDescent="0.25">
      <c r="A35" t="s">
        <v>4</v>
      </c>
      <c r="B35" t="s">
        <v>67</v>
      </c>
      <c r="C35" s="9">
        <v>46330</v>
      </c>
    </row>
    <row r="36" spans="1:3" x14ac:dyDescent="0.25">
      <c r="A36" t="s">
        <v>5</v>
      </c>
      <c r="B36" t="s">
        <v>70</v>
      </c>
      <c r="C36" s="9">
        <v>46385</v>
      </c>
    </row>
    <row r="37" spans="1:3" x14ac:dyDescent="0.25">
      <c r="A37" t="s">
        <v>4</v>
      </c>
      <c r="B37" t="s">
        <v>70</v>
      </c>
      <c r="C37" s="9">
        <v>46459</v>
      </c>
    </row>
    <row r="38" spans="1:3" x14ac:dyDescent="0.25">
      <c r="A38" t="s">
        <v>4</v>
      </c>
      <c r="B38" t="s">
        <v>74</v>
      </c>
      <c r="C38" s="9">
        <v>46562</v>
      </c>
    </row>
    <row r="39" spans="1:3" x14ac:dyDescent="0.25">
      <c r="A39" t="s">
        <v>5</v>
      </c>
      <c r="B39" t="s">
        <v>71</v>
      </c>
      <c r="C39" s="9">
        <v>46632</v>
      </c>
    </row>
    <row r="40" spans="1:3" x14ac:dyDescent="0.25">
      <c r="A40" t="s">
        <v>5</v>
      </c>
      <c r="B40" t="s">
        <v>68</v>
      </c>
      <c r="C40" s="9">
        <v>46735</v>
      </c>
    </row>
    <row r="41" spans="1:3" x14ac:dyDescent="0.25">
      <c r="A41" t="s">
        <v>4</v>
      </c>
      <c r="B41" t="s">
        <v>8</v>
      </c>
      <c r="C41" s="9">
        <v>46769</v>
      </c>
    </row>
    <row r="42" spans="1:3" x14ac:dyDescent="0.25">
      <c r="A42" t="s">
        <v>7</v>
      </c>
      <c r="B42" t="s">
        <v>70</v>
      </c>
      <c r="C42" s="9">
        <v>47300</v>
      </c>
    </row>
    <row r="43" spans="1:3" x14ac:dyDescent="0.25">
      <c r="A43" t="s">
        <v>7</v>
      </c>
      <c r="B43" t="s">
        <v>69</v>
      </c>
      <c r="C43" s="9">
        <v>47324</v>
      </c>
    </row>
    <row r="44" spans="1:3" x14ac:dyDescent="0.25">
      <c r="A44" t="s">
        <v>4</v>
      </c>
      <c r="B44" t="s">
        <v>75</v>
      </c>
      <c r="C44" s="9">
        <v>47528</v>
      </c>
    </row>
    <row r="45" spans="1:3" x14ac:dyDescent="0.25">
      <c r="A45" t="s">
        <v>4</v>
      </c>
      <c r="B45" t="s">
        <v>73</v>
      </c>
      <c r="C45" s="9">
        <v>47806</v>
      </c>
    </row>
    <row r="46" spans="1:3" x14ac:dyDescent="0.25">
      <c r="A46" t="s">
        <v>4</v>
      </c>
      <c r="B46" t="s">
        <v>69</v>
      </c>
      <c r="C46" s="9">
        <v>48433</v>
      </c>
    </row>
    <row r="47" spans="1:3" x14ac:dyDescent="0.25">
      <c r="A47" t="s">
        <v>3</v>
      </c>
      <c r="B47" t="s">
        <v>71</v>
      </c>
      <c r="C47" s="9">
        <v>48747</v>
      </c>
    </row>
    <row r="48" spans="1:3" x14ac:dyDescent="0.25">
      <c r="A48" t="s">
        <v>4</v>
      </c>
      <c r="B48" t="s">
        <v>71</v>
      </c>
      <c r="C48" s="9">
        <v>48904</v>
      </c>
    </row>
    <row r="49" spans="1:3" x14ac:dyDescent="0.25">
      <c r="A49" t="s">
        <v>4</v>
      </c>
      <c r="B49" t="s">
        <v>68</v>
      </c>
      <c r="C49" s="9">
        <v>48919</v>
      </c>
    </row>
    <row r="50" spans="1:3" x14ac:dyDescent="0.25">
      <c r="A50" t="s">
        <v>3</v>
      </c>
      <c r="B50" t="s">
        <v>73</v>
      </c>
      <c r="C50" s="9">
        <v>48975</v>
      </c>
    </row>
    <row r="51" spans="1:3" x14ac:dyDescent="0.25">
      <c r="A51" t="s">
        <v>3</v>
      </c>
      <c r="B51" t="s">
        <v>66</v>
      </c>
      <c r="C51" s="9">
        <v>49095</v>
      </c>
    </row>
    <row r="52" spans="1:3" x14ac:dyDescent="0.25">
      <c r="A52" t="s">
        <v>3</v>
      </c>
      <c r="B52" t="s">
        <v>70</v>
      </c>
      <c r="C52" s="9">
        <v>49184</v>
      </c>
    </row>
    <row r="53" spans="1:3" x14ac:dyDescent="0.25">
      <c r="A53" t="s">
        <v>3</v>
      </c>
      <c r="B53" t="s">
        <v>67</v>
      </c>
      <c r="C53" s="9">
        <v>49238</v>
      </c>
    </row>
    <row r="54" spans="1:3" x14ac:dyDescent="0.25">
      <c r="A54" t="s">
        <v>4</v>
      </c>
      <c r="B54" t="s">
        <v>65</v>
      </c>
      <c r="C54" s="9">
        <v>49507</v>
      </c>
    </row>
    <row r="55" spans="1:3" x14ac:dyDescent="0.25">
      <c r="A55" t="s">
        <v>4</v>
      </c>
      <c r="B55" t="s">
        <v>72</v>
      </c>
      <c r="C55" s="9">
        <v>49753</v>
      </c>
    </row>
    <row r="56" spans="1:3" x14ac:dyDescent="0.25">
      <c r="A56" t="s">
        <v>4</v>
      </c>
      <c r="B56" t="s">
        <v>66</v>
      </c>
      <c r="C56" s="9">
        <v>49772</v>
      </c>
    </row>
    <row r="57" spans="1:3" x14ac:dyDescent="0.25">
      <c r="A57" t="s">
        <v>3</v>
      </c>
      <c r="B57" t="s">
        <v>72</v>
      </c>
      <c r="C57" s="9">
        <v>50558</v>
      </c>
    </row>
    <row r="58" spans="1:3" x14ac:dyDescent="0.25">
      <c r="A58" t="s">
        <v>3</v>
      </c>
      <c r="B58" t="s">
        <v>69</v>
      </c>
      <c r="C58" s="9">
        <v>50853</v>
      </c>
    </row>
    <row r="59" spans="1:3" x14ac:dyDescent="0.25">
      <c r="A59" t="s">
        <v>3</v>
      </c>
      <c r="B59" t="s">
        <v>75</v>
      </c>
      <c r="C59" s="9">
        <v>50879</v>
      </c>
    </row>
    <row r="60" spans="1:3" x14ac:dyDescent="0.25">
      <c r="A60" t="s">
        <v>3</v>
      </c>
      <c r="B60" t="s">
        <v>74</v>
      </c>
      <c r="C60" s="9">
        <v>51005</v>
      </c>
    </row>
    <row r="61" spans="1:3" x14ac:dyDescent="0.25">
      <c r="A61" t="s">
        <v>3</v>
      </c>
      <c r="B61" t="s">
        <v>68</v>
      </c>
      <c r="C61" s="9">
        <v>51171</v>
      </c>
    </row>
    <row r="62" spans="1:3" x14ac:dyDescent="0.25">
      <c r="A62" t="s">
        <v>3</v>
      </c>
      <c r="B62" t="s">
        <v>65</v>
      </c>
      <c r="C62" s="9">
        <v>51174</v>
      </c>
    </row>
    <row r="63" spans="1:3" x14ac:dyDescent="0.25">
      <c r="A63" t="s">
        <v>3</v>
      </c>
      <c r="B63" t="s">
        <v>8</v>
      </c>
      <c r="C63" s="9">
        <v>51380</v>
      </c>
    </row>
  </sheetData>
  <sortState xmlns:xlrd2="http://schemas.microsoft.com/office/spreadsheetml/2017/richdata2" ref="M7:M12">
    <sortCondition ref="M7"/>
  </sortState>
  <mergeCells count="1">
    <mergeCell ref="M5:N5"/>
  </mergeCells>
  <pageMargins left="0.7" right="0.7" top="0.75" bottom="0.75" header="0.3" footer="0.3"/>
  <ignoredErrors>
    <ignoredError sqref="J7:J12" calculatedColumn="1"/>
  </ignoredErrors>
  <drawing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90090-0711-46D5-8E42-2F0F7FA9E598}">
  <dimension ref="A1:P38"/>
  <sheetViews>
    <sheetView workbookViewId="0">
      <selection activeCell="M28" sqref="M28"/>
    </sheetView>
  </sheetViews>
  <sheetFormatPr defaultRowHeight="15" x14ac:dyDescent="0.25"/>
  <cols>
    <col min="1" max="1" width="6" customWidth="1"/>
    <col min="2" max="2" width="13.28515625" bestFit="1" customWidth="1"/>
    <col min="3" max="3" width="14.5703125" bestFit="1" customWidth="1"/>
    <col min="4" max="4" width="11.140625" bestFit="1" customWidth="1"/>
    <col min="5" max="5" width="10.140625" bestFit="1" customWidth="1"/>
    <col min="6" max="6" width="11.140625" bestFit="1" customWidth="1"/>
    <col min="7" max="7" width="10.140625" bestFit="1" customWidth="1"/>
    <col min="8" max="8" width="11.140625" bestFit="1" customWidth="1"/>
    <col min="9" max="12" width="10.140625" bestFit="1" customWidth="1"/>
    <col min="13" max="14" width="11.140625" bestFit="1" customWidth="1"/>
    <col min="15" max="15" width="10.140625" bestFit="1" customWidth="1"/>
    <col min="16" max="16" width="14.5703125" bestFit="1" customWidth="1"/>
    <col min="17" max="17" width="13.28515625" bestFit="1" customWidth="1"/>
    <col min="18" max="18" width="11.85546875" bestFit="1" customWidth="1"/>
    <col min="19" max="19" width="13.85546875" bestFit="1" customWidth="1"/>
    <col min="20" max="85" width="14.5703125" bestFit="1" customWidth="1"/>
    <col min="86" max="86" width="16.7109375" bestFit="1" customWidth="1"/>
    <col min="87" max="87" width="18.28515625" bestFit="1" customWidth="1"/>
    <col min="88" max="88" width="17.5703125" bestFit="1" customWidth="1"/>
    <col min="89" max="89" width="14.7109375" bestFit="1" customWidth="1"/>
    <col min="90" max="90" width="15" bestFit="1" customWidth="1"/>
    <col min="91" max="91" width="15.42578125" bestFit="1" customWidth="1"/>
    <col min="92" max="92" width="14.42578125" bestFit="1" customWidth="1"/>
  </cols>
  <sheetData>
    <row r="1" spans="1:16" s="11" customFormat="1" ht="50.25" customHeight="1" x14ac:dyDescent="0.3">
      <c r="A1" s="1" t="s">
        <v>99</v>
      </c>
      <c r="B1" s="1"/>
      <c r="C1" s="1"/>
      <c r="D1" s="1"/>
      <c r="E1" s="1"/>
      <c r="F1" s="1"/>
      <c r="G1" s="1"/>
      <c r="H1" s="1"/>
      <c r="I1" s="1"/>
      <c r="J1" s="1"/>
      <c r="K1" s="1"/>
      <c r="L1" s="1"/>
      <c r="M1" s="1"/>
      <c r="N1" s="1"/>
      <c r="O1" s="1"/>
      <c r="P1" s="1"/>
    </row>
    <row r="4" spans="1:16" x14ac:dyDescent="0.25">
      <c r="C4" s="14" t="s">
        <v>62</v>
      </c>
    </row>
    <row r="5" spans="1:16" x14ac:dyDescent="0.25">
      <c r="B5" s="14" t="s">
        <v>92</v>
      </c>
      <c r="C5" s="12" t="s">
        <v>65</v>
      </c>
      <c r="D5" s="12" t="s">
        <v>66</v>
      </c>
      <c r="E5" s="12" t="s">
        <v>67</v>
      </c>
      <c r="F5" s="12" t="s">
        <v>68</v>
      </c>
      <c r="G5" s="12" t="s">
        <v>8</v>
      </c>
      <c r="H5" s="12" t="s">
        <v>69</v>
      </c>
      <c r="I5" s="12" t="s">
        <v>70</v>
      </c>
      <c r="J5" s="12" t="s">
        <v>71</v>
      </c>
      <c r="K5" s="12" t="s">
        <v>72</v>
      </c>
      <c r="L5" s="12" t="s">
        <v>73</v>
      </c>
      <c r="M5" s="12" t="s">
        <v>74</v>
      </c>
      <c r="N5" s="12" t="s">
        <v>75</v>
      </c>
      <c r="O5" s="12" t="s">
        <v>63</v>
      </c>
    </row>
    <row r="6" spans="1:16" x14ac:dyDescent="0.25">
      <c r="B6" s="15" t="s">
        <v>95</v>
      </c>
      <c r="C6">
        <v>5</v>
      </c>
      <c r="D6">
        <v>5</v>
      </c>
      <c r="E6">
        <v>5</v>
      </c>
      <c r="F6">
        <v>5</v>
      </c>
      <c r="G6">
        <v>5</v>
      </c>
      <c r="H6">
        <v>5</v>
      </c>
      <c r="I6">
        <v>5</v>
      </c>
      <c r="J6">
        <v>5</v>
      </c>
      <c r="K6">
        <v>5</v>
      </c>
      <c r="L6">
        <v>5</v>
      </c>
      <c r="M6">
        <v>5</v>
      </c>
      <c r="N6">
        <v>5</v>
      </c>
      <c r="O6">
        <v>60</v>
      </c>
    </row>
    <row r="7" spans="1:16" x14ac:dyDescent="0.25">
      <c r="B7" s="15" t="s">
        <v>91</v>
      </c>
      <c r="C7" s="22">
        <v>45649</v>
      </c>
      <c r="D7" s="22">
        <v>45172.800000000003</v>
      </c>
      <c r="E7" s="22">
        <v>45725.8</v>
      </c>
      <c r="F7" s="22">
        <v>46328</v>
      </c>
      <c r="G7" s="22">
        <v>46308</v>
      </c>
      <c r="H7" s="22">
        <v>46756</v>
      </c>
      <c r="I7" s="22">
        <v>46269.8</v>
      </c>
      <c r="J7" s="22">
        <v>46567.8</v>
      </c>
      <c r="K7" s="22">
        <v>46930.400000000001</v>
      </c>
      <c r="L7" s="22">
        <v>45741.8</v>
      </c>
      <c r="M7" s="22">
        <v>46074.2</v>
      </c>
      <c r="N7" s="22">
        <v>45743.4</v>
      </c>
      <c r="O7" s="22">
        <v>46105.583333333336</v>
      </c>
    </row>
    <row r="8" spans="1:16" x14ac:dyDescent="0.25">
      <c r="B8" s="15" t="s">
        <v>96</v>
      </c>
      <c r="C8" s="22">
        <v>4348.9152670522335</v>
      </c>
      <c r="D8" s="22">
        <v>4056.0593807290111</v>
      </c>
      <c r="E8" s="22">
        <v>2146.0021435217182</v>
      </c>
      <c r="F8" s="22">
        <v>3912.423545578878</v>
      </c>
      <c r="G8" s="22">
        <v>3078.2613599238125</v>
      </c>
      <c r="H8" s="22">
        <v>3194.7082808920127</v>
      </c>
      <c r="I8" s="22">
        <v>2629.41261501496</v>
      </c>
      <c r="J8" s="22">
        <v>2607.9716639564567</v>
      </c>
      <c r="K8" s="22">
        <v>3029.9166325165106</v>
      </c>
      <c r="L8" s="22">
        <v>2539.9521058476298</v>
      </c>
      <c r="M8" s="22">
        <v>3186.5684834944013</v>
      </c>
      <c r="N8" s="22">
        <v>3438.6294944352744</v>
      </c>
      <c r="O8" s="22">
        <v>2968.0390278606292</v>
      </c>
    </row>
    <row r="9" spans="1:16" x14ac:dyDescent="0.25">
      <c r="B9" s="15" t="s">
        <v>94</v>
      </c>
      <c r="C9" s="22">
        <v>42130</v>
      </c>
      <c r="D9" s="22">
        <v>41362</v>
      </c>
      <c r="E9" s="22">
        <v>44135</v>
      </c>
      <c r="F9" s="22">
        <v>42130</v>
      </c>
      <c r="G9" s="22">
        <v>43515</v>
      </c>
      <c r="H9" s="22">
        <v>42955</v>
      </c>
      <c r="I9" s="22">
        <v>42021</v>
      </c>
      <c r="J9" s="22">
        <v>42474</v>
      </c>
      <c r="K9" s="22">
        <v>43747</v>
      </c>
      <c r="L9" s="22">
        <v>43189</v>
      </c>
      <c r="M9" s="22">
        <v>42267</v>
      </c>
      <c r="N9" s="22">
        <v>42354</v>
      </c>
      <c r="O9" s="22">
        <v>41362</v>
      </c>
    </row>
    <row r="10" spans="1:16" x14ac:dyDescent="0.25">
      <c r="B10" s="15" t="s">
        <v>93</v>
      </c>
      <c r="C10" s="22">
        <v>51174</v>
      </c>
      <c r="D10" s="22">
        <v>49772</v>
      </c>
      <c r="E10" s="22">
        <v>49238</v>
      </c>
      <c r="F10" s="22">
        <v>51171</v>
      </c>
      <c r="G10" s="22">
        <v>51380</v>
      </c>
      <c r="H10" s="22">
        <v>50853</v>
      </c>
      <c r="I10" s="22">
        <v>49184</v>
      </c>
      <c r="J10" s="22">
        <v>48904</v>
      </c>
      <c r="K10" s="22">
        <v>50558</v>
      </c>
      <c r="L10" s="22">
        <v>48975</v>
      </c>
      <c r="M10" s="22">
        <v>51005</v>
      </c>
      <c r="N10" s="22">
        <v>50879</v>
      </c>
      <c r="O10" s="22">
        <v>51380</v>
      </c>
    </row>
    <row r="11" spans="1:16" x14ac:dyDescent="0.25">
      <c r="B11" s="15" t="s">
        <v>64</v>
      </c>
      <c r="C11" s="22">
        <v>228245</v>
      </c>
      <c r="D11" s="22">
        <v>225864</v>
      </c>
      <c r="E11" s="22">
        <v>228629</v>
      </c>
      <c r="F11" s="22">
        <v>231640</v>
      </c>
      <c r="G11" s="22">
        <v>231540</v>
      </c>
      <c r="H11" s="22">
        <v>233780</v>
      </c>
      <c r="I11" s="22">
        <v>231349</v>
      </c>
      <c r="J11" s="22">
        <v>232839</v>
      </c>
      <c r="K11" s="22">
        <v>234652</v>
      </c>
      <c r="L11" s="22">
        <v>228709</v>
      </c>
      <c r="M11" s="22">
        <v>230371</v>
      </c>
      <c r="N11" s="22">
        <v>228717</v>
      </c>
      <c r="O11" s="22">
        <v>2766335</v>
      </c>
    </row>
    <row r="12" spans="1:16" x14ac:dyDescent="0.25">
      <c r="B12" s="15" t="s">
        <v>100</v>
      </c>
      <c r="C12" s="22">
        <v>18913064</v>
      </c>
      <c r="D12" s="22">
        <v>16451617.699999809</v>
      </c>
      <c r="E12" s="22">
        <v>4605325.1999998093</v>
      </c>
      <c r="F12" s="22">
        <v>15307058</v>
      </c>
      <c r="G12" s="22">
        <v>9475693</v>
      </c>
      <c r="H12" s="22">
        <v>10206161</v>
      </c>
      <c r="I12" s="22">
        <v>6913810.6999998093</v>
      </c>
      <c r="J12" s="22">
        <v>6801516.1999998093</v>
      </c>
      <c r="K12" s="22">
        <v>9180394.8000001907</v>
      </c>
      <c r="L12" s="22">
        <v>6451356.6999998093</v>
      </c>
      <c r="M12" s="22">
        <v>10154218.699999809</v>
      </c>
      <c r="N12" s="22">
        <v>11824172.800000191</v>
      </c>
      <c r="O12" s="22">
        <v>8809255.670903869</v>
      </c>
    </row>
    <row r="13" spans="1:16" x14ac:dyDescent="0.25">
      <c r="C13" s="21"/>
      <c r="D13" s="21"/>
      <c r="E13" s="21"/>
      <c r="F13" s="21"/>
      <c r="G13" s="21"/>
      <c r="H13" s="21"/>
      <c r="I13" s="21"/>
      <c r="J13" s="21"/>
      <c r="K13" s="21"/>
      <c r="L13" s="21"/>
      <c r="M13" s="21"/>
      <c r="N13" s="21"/>
    </row>
    <row r="15" spans="1:16" x14ac:dyDescent="0.25">
      <c r="B15" s="14" t="s">
        <v>92</v>
      </c>
    </row>
    <row r="16" spans="1:16" x14ac:dyDescent="0.25">
      <c r="B16" s="15" t="s">
        <v>95</v>
      </c>
      <c r="C16">
        <v>60</v>
      </c>
    </row>
    <row r="17" spans="2:4" x14ac:dyDescent="0.25">
      <c r="B17" s="15" t="s">
        <v>91</v>
      </c>
      <c r="C17">
        <v>46105.583333333336</v>
      </c>
    </row>
    <row r="18" spans="2:4" x14ac:dyDescent="0.25">
      <c r="B18" s="15" t="s">
        <v>96</v>
      </c>
      <c r="C18">
        <v>2968.0390278606292</v>
      </c>
    </row>
    <row r="19" spans="2:4" x14ac:dyDescent="0.25">
      <c r="B19" s="15" t="s">
        <v>94</v>
      </c>
      <c r="C19">
        <v>41362</v>
      </c>
    </row>
    <row r="20" spans="2:4" x14ac:dyDescent="0.25">
      <c r="B20" s="15" t="s">
        <v>93</v>
      </c>
      <c r="C20">
        <v>51380</v>
      </c>
    </row>
    <row r="21" spans="2:4" x14ac:dyDescent="0.25">
      <c r="B21" s="15" t="s">
        <v>64</v>
      </c>
      <c r="C21">
        <v>2766335</v>
      </c>
    </row>
    <row r="22" spans="2:4" x14ac:dyDescent="0.25">
      <c r="B22" s="15" t="s">
        <v>100</v>
      </c>
      <c r="C22">
        <v>8809255.670903869</v>
      </c>
    </row>
    <row r="27" spans="2:4" x14ac:dyDescent="0.25">
      <c r="D27" s="20"/>
    </row>
    <row r="28" spans="2:4" x14ac:dyDescent="0.25">
      <c r="D28" s="20"/>
    </row>
    <row r="29" spans="2:4" x14ac:dyDescent="0.25">
      <c r="D29" s="20"/>
    </row>
    <row r="30" spans="2:4" x14ac:dyDescent="0.25">
      <c r="D30" s="20"/>
    </row>
    <row r="31" spans="2:4" x14ac:dyDescent="0.25">
      <c r="D31" s="20"/>
    </row>
    <row r="32" spans="2:4" x14ac:dyDescent="0.25">
      <c r="D32" s="20"/>
    </row>
    <row r="33" spans="4:4" x14ac:dyDescent="0.25">
      <c r="D33" s="20"/>
    </row>
    <row r="34" spans="4:4" x14ac:dyDescent="0.25">
      <c r="D34" s="20"/>
    </row>
    <row r="35" spans="4:4" x14ac:dyDescent="0.25">
      <c r="D35" s="20"/>
    </row>
    <row r="36" spans="4:4" x14ac:dyDescent="0.25">
      <c r="D36" s="20"/>
    </row>
    <row r="37" spans="4:4" x14ac:dyDescent="0.25">
      <c r="D37" s="20"/>
    </row>
    <row r="38" spans="4:4" x14ac:dyDescent="0.25">
      <c r="D38" s="20"/>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14601-6046-4D5E-A5AA-964A5D5FADF9}">
  <dimension ref="A1:P10"/>
  <sheetViews>
    <sheetView workbookViewId="0">
      <selection activeCell="R16" sqref="R16"/>
    </sheetView>
  </sheetViews>
  <sheetFormatPr defaultRowHeight="15" x14ac:dyDescent="0.25"/>
  <cols>
    <col min="1" max="1" width="13.42578125" bestFit="1" customWidth="1"/>
    <col min="2" max="2" width="14.28515625" bestFit="1" customWidth="1"/>
  </cols>
  <sheetData>
    <row r="1" spans="1:16" s="11" customFormat="1" ht="50.25" customHeight="1" x14ac:dyDescent="0.3">
      <c r="A1" s="1" t="s">
        <v>127</v>
      </c>
      <c r="B1" s="1"/>
      <c r="C1" s="1"/>
      <c r="D1" s="1"/>
      <c r="E1" s="1"/>
      <c r="F1" s="1"/>
      <c r="G1" s="1"/>
      <c r="H1" s="1"/>
      <c r="I1" s="1"/>
      <c r="J1" s="1"/>
      <c r="K1" s="1"/>
      <c r="L1" s="1"/>
      <c r="M1" s="1"/>
      <c r="N1" s="1"/>
      <c r="O1" s="1"/>
      <c r="P1" s="1"/>
    </row>
    <row r="3" spans="1:16" x14ac:dyDescent="0.25">
      <c r="A3" s="14" t="s">
        <v>107</v>
      </c>
      <c r="B3" t="s">
        <v>95</v>
      </c>
    </row>
    <row r="4" spans="1:16" x14ac:dyDescent="0.25">
      <c r="A4" s="24" t="s">
        <v>113</v>
      </c>
      <c r="B4" s="25">
        <v>0.18333333333333332</v>
      </c>
    </row>
    <row r="5" spans="1:16" x14ac:dyDescent="0.25">
      <c r="A5" s="24" t="s">
        <v>114</v>
      </c>
      <c r="B5" s="25">
        <v>0.23333333333333334</v>
      </c>
    </row>
    <row r="6" spans="1:16" x14ac:dyDescent="0.25">
      <c r="A6" s="24" t="s">
        <v>115</v>
      </c>
      <c r="B6" s="25">
        <v>0.21666666666666667</v>
      </c>
    </row>
    <row r="7" spans="1:16" x14ac:dyDescent="0.25">
      <c r="A7" s="24" t="s">
        <v>116</v>
      </c>
      <c r="B7" s="25">
        <v>0.15</v>
      </c>
    </row>
    <row r="8" spans="1:16" x14ac:dyDescent="0.25">
      <c r="A8" s="24" t="s">
        <v>117</v>
      </c>
      <c r="B8" s="25">
        <v>0.15</v>
      </c>
    </row>
    <row r="9" spans="1:16" x14ac:dyDescent="0.25">
      <c r="A9" s="24" t="s">
        <v>118</v>
      </c>
      <c r="B9" s="25">
        <v>6.6666666666666666E-2</v>
      </c>
    </row>
    <row r="10" spans="1:16" x14ac:dyDescent="0.25">
      <c r="A10" s="24" t="s">
        <v>63</v>
      </c>
      <c r="B10" s="25">
        <v>1</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E64F3-6A63-4CE5-A73E-E578213A41D0}">
  <dimension ref="A1:P34"/>
  <sheetViews>
    <sheetView showGridLines="0" workbookViewId="0">
      <selection activeCell="A3" sqref="A3"/>
    </sheetView>
  </sheetViews>
  <sheetFormatPr defaultRowHeight="15" x14ac:dyDescent="0.25"/>
  <cols>
    <col min="2" max="2" width="23.28515625" bestFit="1" customWidth="1"/>
    <col min="3" max="3" width="12" customWidth="1"/>
    <col min="4" max="5" width="11.85546875" bestFit="1" customWidth="1"/>
    <col min="6" max="7" width="11.85546875" customWidth="1"/>
    <col min="8" max="8" width="10.85546875" bestFit="1" customWidth="1"/>
    <col min="9" max="9" width="11.85546875" bestFit="1" customWidth="1"/>
    <col min="10" max="17" width="11.85546875" customWidth="1"/>
    <col min="18" max="27" width="14.28515625" bestFit="1" customWidth="1"/>
    <col min="28" max="28" width="18.140625" bestFit="1" customWidth="1"/>
    <col min="29" max="29" width="15.140625" bestFit="1" customWidth="1"/>
  </cols>
  <sheetData>
    <row r="1" spans="1:16" s="11" customFormat="1" ht="48.75" customHeight="1" x14ac:dyDescent="0.3">
      <c r="A1" s="1" t="s">
        <v>98</v>
      </c>
      <c r="B1" s="1"/>
      <c r="C1" s="1"/>
      <c r="D1" s="1"/>
      <c r="E1" s="1"/>
      <c r="F1" s="1"/>
      <c r="G1" s="1"/>
      <c r="H1" s="1"/>
      <c r="I1" s="1"/>
      <c r="J1" s="1"/>
      <c r="K1" s="1"/>
      <c r="L1" s="1"/>
      <c r="M1" s="1"/>
      <c r="N1" s="1"/>
      <c r="O1" s="1"/>
      <c r="P1" s="1"/>
    </row>
    <row r="3" spans="1:16" ht="32.25" customHeight="1" x14ac:dyDescent="0.25">
      <c r="E3" s="7" t="s">
        <v>105</v>
      </c>
      <c r="F3" s="18"/>
      <c r="H3" s="7" t="s">
        <v>104</v>
      </c>
      <c r="I3" s="18"/>
    </row>
    <row r="4" spans="1:16" x14ac:dyDescent="0.25">
      <c r="B4" s="13" t="s">
        <v>101</v>
      </c>
      <c r="C4" t="e" cm="1" vm="1">
        <f t="array" ref="C4">_xlfn._xlws.PY(0,1,Data!A3:C63)</f>
        <v>#VALUE!</v>
      </c>
      <c r="E4" t="str" cm="1">
        <f t="array" ref="E4:F12">_xlfn._xlws.PY(1,0)</f>
        <v/>
      </c>
      <c r="F4" s="12" t="str">
        <v>Sales</v>
      </c>
      <c r="I4" t="s">
        <v>2</v>
      </c>
    </row>
    <row r="5" spans="1:16" x14ac:dyDescent="0.25">
      <c r="B5" s="13" t="s">
        <v>102</v>
      </c>
      <c r="C5" t="e" cm="1" vm="2">
        <f t="array" ref="C5">_xlfn._xlws.PY(2,1)</f>
        <v>#VALUE!</v>
      </c>
      <c r="E5" t="str">
        <v>count</v>
      </c>
      <c r="F5">
        <v>60</v>
      </c>
      <c r="H5" t="str" cm="1">
        <f t="array" ref="H5:I11">_xlfn._xlws.PY(3,0)</f>
        <v>count</v>
      </c>
      <c r="I5" t="str">
        <v>60.0</v>
      </c>
    </row>
    <row r="6" spans="1:16" x14ac:dyDescent="0.25">
      <c r="B6" s="13" t="s">
        <v>103</v>
      </c>
      <c r="C6" t="e" cm="1" vm="3">
        <f t="array" ref="C6">_xlfn._xlws.PY(4,1)</f>
        <v>#VALUE!</v>
      </c>
      <c r="E6" t="str">
        <v>mean</v>
      </c>
      <c r="F6">
        <v>46105.583333333336</v>
      </c>
      <c r="H6" t="str">
        <v>mean</v>
      </c>
      <c r="I6" t="str">
        <v>46105.583333333336</v>
      </c>
    </row>
    <row r="7" spans="1:16" x14ac:dyDescent="0.25">
      <c r="E7" t="str">
        <v>std</v>
      </c>
      <c r="F7">
        <v>2968.0390278606437</v>
      </c>
      <c r="H7" t="str">
        <v>min</v>
      </c>
      <c r="I7" t="str">
        <v>41362.0</v>
      </c>
    </row>
    <row r="8" spans="1:16" x14ac:dyDescent="0.25">
      <c r="B8" s="13"/>
      <c r="E8" t="str">
        <v>min</v>
      </c>
      <c r="F8">
        <v>41362</v>
      </c>
      <c r="H8" t="str">
        <v>max</v>
      </c>
      <c r="I8" t="str">
        <v>51380.0</v>
      </c>
    </row>
    <row r="9" spans="1:16" x14ac:dyDescent="0.25">
      <c r="B9" s="13"/>
      <c r="E9" t="str">
        <v>25%</v>
      </c>
      <c r="F9">
        <v>43743.75</v>
      </c>
      <c r="H9" t="str">
        <v>variance</v>
      </c>
      <c r="I9" t="str">
        <v>8809255.670903955</v>
      </c>
    </row>
    <row r="10" spans="1:16" x14ac:dyDescent="0.25">
      <c r="B10" s="13"/>
      <c r="E10" t="str">
        <v>50%</v>
      </c>
      <c r="F10">
        <v>45860</v>
      </c>
      <c r="H10" t="str">
        <v>skewness</v>
      </c>
      <c r="I10" t="str">
        <v>0.2105222958981028</v>
      </c>
    </row>
    <row r="11" spans="1:16" x14ac:dyDescent="0.25">
      <c r="B11" s="13"/>
      <c r="E11" t="str">
        <v>75%</v>
      </c>
      <c r="F11">
        <v>48907.75</v>
      </c>
      <c r="H11" t="str">
        <v>kurtosis</v>
      </c>
      <c r="I11" t="str">
        <v>-1.1553654223812868</v>
      </c>
    </row>
    <row r="12" spans="1:16" x14ac:dyDescent="0.25">
      <c r="B12" s="13"/>
      <c r="E12" t="str">
        <v>max</v>
      </c>
      <c r="F12">
        <v>51380</v>
      </c>
    </row>
    <row r="13" spans="1:16" x14ac:dyDescent="0.25">
      <c r="B13" s="13"/>
    </row>
    <row r="14" spans="1:16" x14ac:dyDescent="0.25">
      <c r="B14" s="13"/>
    </row>
    <row r="15" spans="1:16" x14ac:dyDescent="0.25">
      <c r="B15" s="13" t="s">
        <v>76</v>
      </c>
      <c r="C15" t="str" cm="1">
        <f t="array" ref="C15:O23">_xlfn._xlws.PY(1,0)</f>
        <v>Month</v>
      </c>
      <c r="D15" s="12" t="str">
        <v>Jan</v>
      </c>
      <c r="E15" s="12" t="str">
        <v>Feb</v>
      </c>
      <c r="F15" s="12" t="str">
        <v>Mar</v>
      </c>
      <c r="G15" s="12" t="str">
        <v>Apr</v>
      </c>
      <c r="H15" s="12" t="str">
        <v>May</v>
      </c>
      <c r="I15" s="12" t="str">
        <v>Jun</v>
      </c>
      <c r="J15" s="12" t="str">
        <v>Jul</v>
      </c>
      <c r="K15" s="12" t="str">
        <v>Aug</v>
      </c>
      <c r="L15" s="12" t="str">
        <v>Sep</v>
      </c>
      <c r="M15" s="12" t="str">
        <v>Oct</v>
      </c>
      <c r="N15" s="12" t="str">
        <v>Nov</v>
      </c>
      <c r="O15" s="12" t="str">
        <v>Dec</v>
      </c>
    </row>
    <row r="16" spans="1:16" x14ac:dyDescent="0.25">
      <c r="C16" t="str">
        <v>count</v>
      </c>
      <c r="D16">
        <v>5</v>
      </c>
      <c r="E16">
        <v>5</v>
      </c>
      <c r="F16">
        <v>5</v>
      </c>
      <c r="G16">
        <v>5</v>
      </c>
      <c r="H16">
        <v>5</v>
      </c>
      <c r="I16">
        <v>5</v>
      </c>
      <c r="J16">
        <v>5</v>
      </c>
      <c r="K16">
        <v>5</v>
      </c>
      <c r="L16">
        <v>5</v>
      </c>
      <c r="M16">
        <v>5</v>
      </c>
      <c r="N16">
        <v>5</v>
      </c>
      <c r="O16">
        <v>5</v>
      </c>
    </row>
    <row r="17" spans="2:15" x14ac:dyDescent="0.25">
      <c r="C17" t="str">
        <v>mean</v>
      </c>
      <c r="D17">
        <v>45649</v>
      </c>
      <c r="E17">
        <v>45172.800000000003</v>
      </c>
      <c r="F17">
        <v>45725.8</v>
      </c>
      <c r="G17">
        <v>46328</v>
      </c>
      <c r="H17">
        <v>46308</v>
      </c>
      <c r="I17">
        <v>46756</v>
      </c>
      <c r="J17">
        <v>46269.8</v>
      </c>
      <c r="K17">
        <v>46567.8</v>
      </c>
      <c r="L17">
        <v>46930.400000000001</v>
      </c>
      <c r="M17">
        <v>45741.8</v>
      </c>
      <c r="N17">
        <v>46074.2</v>
      </c>
      <c r="O17">
        <v>45743.4</v>
      </c>
    </row>
    <row r="18" spans="2:15" x14ac:dyDescent="0.25">
      <c r="C18" t="str">
        <v>std</v>
      </c>
      <c r="D18">
        <v>4348.9152670522335</v>
      </c>
      <c r="E18">
        <v>4056.0593807290347</v>
      </c>
      <c r="F18">
        <v>2146.0021435217627</v>
      </c>
      <c r="G18">
        <v>3912.423545578878</v>
      </c>
      <c r="H18">
        <v>3078.2613599238125</v>
      </c>
      <c r="I18">
        <v>3194.7082808920127</v>
      </c>
      <c r="J18">
        <v>2629.4126150149964</v>
      </c>
      <c r="K18">
        <v>2607.9716639564936</v>
      </c>
      <c r="L18">
        <v>3029.9166325164792</v>
      </c>
      <c r="M18">
        <v>2539.9521058476671</v>
      </c>
      <c r="N18">
        <v>3186.5684834944313</v>
      </c>
      <c r="O18">
        <v>3438.6294944352467</v>
      </c>
    </row>
    <row r="19" spans="2:15" x14ac:dyDescent="0.25">
      <c r="C19" t="str">
        <v>min</v>
      </c>
      <c r="D19">
        <v>42130</v>
      </c>
      <c r="E19">
        <v>41362</v>
      </c>
      <c r="F19">
        <v>44135</v>
      </c>
      <c r="G19">
        <v>42130</v>
      </c>
      <c r="H19">
        <v>43515</v>
      </c>
      <c r="I19">
        <v>42955</v>
      </c>
      <c r="J19">
        <v>42021</v>
      </c>
      <c r="K19">
        <v>42474</v>
      </c>
      <c r="L19">
        <v>43747</v>
      </c>
      <c r="M19">
        <v>43189</v>
      </c>
      <c r="N19">
        <v>42267</v>
      </c>
      <c r="O19">
        <v>42354</v>
      </c>
    </row>
    <row r="20" spans="2:15" x14ac:dyDescent="0.25">
      <c r="C20" t="str">
        <v>25%</v>
      </c>
      <c r="D20">
        <v>42140</v>
      </c>
      <c r="E20">
        <v>41466</v>
      </c>
      <c r="F20">
        <v>44444</v>
      </c>
      <c r="G20">
        <v>42685</v>
      </c>
      <c r="H20">
        <v>44485</v>
      </c>
      <c r="I20">
        <v>44215</v>
      </c>
      <c r="J20">
        <v>46385</v>
      </c>
      <c r="K20">
        <v>46082</v>
      </c>
      <c r="L20">
        <v>45047</v>
      </c>
      <c r="M20">
        <v>43734</v>
      </c>
      <c r="N20">
        <v>44899</v>
      </c>
      <c r="O20">
        <v>43888</v>
      </c>
    </row>
    <row r="21" spans="2:15" x14ac:dyDescent="0.25">
      <c r="C21" t="str">
        <v>50%</v>
      </c>
      <c r="D21">
        <v>43294</v>
      </c>
      <c r="E21">
        <v>44169</v>
      </c>
      <c r="F21">
        <v>44482</v>
      </c>
      <c r="G21">
        <v>46735</v>
      </c>
      <c r="H21">
        <v>45391</v>
      </c>
      <c r="I21">
        <v>47324</v>
      </c>
      <c r="J21">
        <v>46459</v>
      </c>
      <c r="K21">
        <v>46632</v>
      </c>
      <c r="L21">
        <v>45547</v>
      </c>
      <c r="M21">
        <v>45005</v>
      </c>
      <c r="N21">
        <v>45638</v>
      </c>
      <c r="O21">
        <v>44068</v>
      </c>
    </row>
    <row r="22" spans="2:15" x14ac:dyDescent="0.25">
      <c r="C22" t="str">
        <v>75%</v>
      </c>
      <c r="D22">
        <v>49507</v>
      </c>
      <c r="E22">
        <v>49095</v>
      </c>
      <c r="F22">
        <v>46330</v>
      </c>
      <c r="G22">
        <v>48919</v>
      </c>
      <c r="H22">
        <v>46769</v>
      </c>
      <c r="I22">
        <v>48433</v>
      </c>
      <c r="J22">
        <v>47300</v>
      </c>
      <c r="K22">
        <v>48747</v>
      </c>
      <c r="L22">
        <v>49753</v>
      </c>
      <c r="M22">
        <v>47806</v>
      </c>
      <c r="N22">
        <v>46562</v>
      </c>
      <c r="O22">
        <v>47528</v>
      </c>
    </row>
    <row r="23" spans="2:15" x14ac:dyDescent="0.25">
      <c r="C23" t="str">
        <v>max</v>
      </c>
      <c r="D23">
        <v>51174</v>
      </c>
      <c r="E23">
        <v>49772</v>
      </c>
      <c r="F23">
        <v>49238</v>
      </c>
      <c r="G23">
        <v>51171</v>
      </c>
      <c r="H23">
        <v>51380</v>
      </c>
      <c r="I23">
        <v>50853</v>
      </c>
      <c r="J23">
        <v>49184</v>
      </c>
      <c r="K23">
        <v>48904</v>
      </c>
      <c r="L23">
        <v>50558</v>
      </c>
      <c r="M23">
        <v>48975</v>
      </c>
      <c r="N23">
        <v>51005</v>
      </c>
      <c r="O23">
        <v>50879</v>
      </c>
    </row>
    <row r="26" spans="2:15" x14ac:dyDescent="0.25">
      <c r="B26" s="13" t="s">
        <v>77</v>
      </c>
      <c r="C26" t="str" cm="1">
        <f t="array" ref="C26:H34">_xlfn._xlws.PY(5,0)</f>
        <v>City</v>
      </c>
      <c r="D26" s="12" t="str">
        <v>Chicago</v>
      </c>
      <c r="E26" s="12" t="str">
        <v>Houston</v>
      </c>
      <c r="F26" s="12" t="str">
        <v>Los Angeles</v>
      </c>
      <c r="G26" s="12" t="str">
        <v>Miami</v>
      </c>
      <c r="H26" s="12" t="str">
        <v>New York</v>
      </c>
    </row>
    <row r="27" spans="2:15" x14ac:dyDescent="0.25">
      <c r="C27" t="str">
        <v>count</v>
      </c>
      <c r="D27">
        <v>12</v>
      </c>
      <c r="E27">
        <v>12</v>
      </c>
      <c r="F27">
        <v>12</v>
      </c>
      <c r="G27">
        <v>12</v>
      </c>
      <c r="H27">
        <v>12</v>
      </c>
    </row>
    <row r="28" spans="2:15" x14ac:dyDescent="0.25">
      <c r="C28" t="str">
        <v>mean</v>
      </c>
      <c r="D28" s="8">
        <v>44402.583333333336</v>
      </c>
      <c r="E28" s="8">
        <v>43745.916666666664</v>
      </c>
      <c r="F28" s="8">
        <v>48061.833333333336</v>
      </c>
      <c r="G28" s="8">
        <v>44129.333333333336</v>
      </c>
      <c r="H28" s="8">
        <v>50188.25</v>
      </c>
    </row>
    <row r="29" spans="2:15" x14ac:dyDescent="0.25">
      <c r="C29" t="str">
        <v>std</v>
      </c>
      <c r="D29" s="8">
        <v>1810.437288127491</v>
      </c>
      <c r="E29" s="8">
        <v>1240.6263416907484</v>
      </c>
      <c r="F29" s="8">
        <v>1324.4083985163361</v>
      </c>
      <c r="G29" s="8">
        <v>1937.7403585025775</v>
      </c>
      <c r="H29" s="8">
        <v>1032.9330810851204</v>
      </c>
    </row>
    <row r="30" spans="2:15" x14ac:dyDescent="0.25">
      <c r="C30" t="str">
        <v>min</v>
      </c>
      <c r="D30" s="8">
        <v>41362</v>
      </c>
      <c r="E30" s="8">
        <v>42021</v>
      </c>
      <c r="F30" s="8">
        <v>46330</v>
      </c>
      <c r="G30" s="8">
        <v>41466</v>
      </c>
      <c r="H30" s="8">
        <v>48747</v>
      </c>
    </row>
    <row r="31" spans="2:15" x14ac:dyDescent="0.25">
      <c r="C31" t="str">
        <v>25%</v>
      </c>
      <c r="D31" s="8">
        <v>42980.25</v>
      </c>
      <c r="E31" s="8">
        <v>42834.75</v>
      </c>
      <c r="F31" s="8">
        <v>46717.25</v>
      </c>
      <c r="G31" s="8">
        <v>42580.5</v>
      </c>
      <c r="H31" s="8">
        <v>49161.75</v>
      </c>
    </row>
    <row r="32" spans="2:15" x14ac:dyDescent="0.25">
      <c r="C32" t="str">
        <v>50%</v>
      </c>
      <c r="D32" s="8">
        <v>44690.5</v>
      </c>
      <c r="E32" s="8">
        <v>43791.5</v>
      </c>
      <c r="F32" s="8">
        <v>48119.5</v>
      </c>
      <c r="G32" s="8">
        <v>43817.5</v>
      </c>
      <c r="H32" s="8">
        <v>50705.5</v>
      </c>
    </row>
    <row r="33" spans="3:8" x14ac:dyDescent="0.25">
      <c r="C33" t="str">
        <v>75%</v>
      </c>
      <c r="D33" s="8">
        <v>45639.5</v>
      </c>
      <c r="E33" s="8">
        <v>44378</v>
      </c>
      <c r="F33" s="8">
        <v>49066</v>
      </c>
      <c r="G33" s="8">
        <v>44884.25</v>
      </c>
      <c r="H33" s="8">
        <v>51046.5</v>
      </c>
    </row>
    <row r="34" spans="3:8" x14ac:dyDescent="0.25">
      <c r="C34" t="str">
        <v>max</v>
      </c>
      <c r="D34" s="8">
        <v>46735</v>
      </c>
      <c r="E34" s="8">
        <v>45638</v>
      </c>
      <c r="F34" s="8">
        <v>49772</v>
      </c>
      <c r="G34" s="8">
        <v>47324</v>
      </c>
      <c r="H34" s="8">
        <v>51380</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584C6-3419-436E-B2FE-C0F4E2C41C0F}">
  <dimension ref="A2:C63"/>
  <sheetViews>
    <sheetView workbookViewId="0"/>
  </sheetViews>
  <sheetFormatPr defaultRowHeight="15" x14ac:dyDescent="0.25"/>
  <cols>
    <col min="1" max="3" width="12.85546875" customWidth="1"/>
  </cols>
  <sheetData>
    <row r="2" spans="1:3" x14ac:dyDescent="0.25">
      <c r="C2" s="9"/>
    </row>
    <row r="3" spans="1:3" x14ac:dyDescent="0.25">
      <c r="A3" s="7" t="s">
        <v>0</v>
      </c>
      <c r="B3" s="7" t="s">
        <v>1</v>
      </c>
      <c r="C3" s="10" t="s">
        <v>2</v>
      </c>
    </row>
    <row r="4" spans="1:3" x14ac:dyDescent="0.25">
      <c r="A4" t="s">
        <v>5</v>
      </c>
      <c r="B4" t="s">
        <v>66</v>
      </c>
      <c r="C4" s="9">
        <v>41362</v>
      </c>
    </row>
    <row r="5" spans="1:3" x14ac:dyDescent="0.25">
      <c r="A5" t="s">
        <v>7</v>
      </c>
      <c r="B5" t="s">
        <v>66</v>
      </c>
      <c r="C5" s="9">
        <v>41466</v>
      </c>
    </row>
    <row r="6" spans="1:3" x14ac:dyDescent="0.25">
      <c r="A6" t="s">
        <v>6</v>
      </c>
      <c r="B6" t="s">
        <v>70</v>
      </c>
      <c r="C6" s="9">
        <v>42021</v>
      </c>
    </row>
    <row r="7" spans="1:3" x14ac:dyDescent="0.25">
      <c r="A7" t="s">
        <v>6</v>
      </c>
      <c r="B7" t="s">
        <v>68</v>
      </c>
      <c r="C7" s="9">
        <v>42130</v>
      </c>
    </row>
    <row r="8" spans="1:3" x14ac:dyDescent="0.25">
      <c r="A8" t="s">
        <v>7</v>
      </c>
      <c r="B8" t="s">
        <v>65</v>
      </c>
      <c r="C8" s="9">
        <v>42130</v>
      </c>
    </row>
    <row r="9" spans="1:3" x14ac:dyDescent="0.25">
      <c r="A9" t="s">
        <v>5</v>
      </c>
      <c r="B9" t="s">
        <v>65</v>
      </c>
      <c r="C9" s="9">
        <v>42140</v>
      </c>
    </row>
    <row r="10" spans="1:3" x14ac:dyDescent="0.25">
      <c r="A10" t="s">
        <v>7</v>
      </c>
      <c r="B10" t="s">
        <v>74</v>
      </c>
      <c r="C10" s="9">
        <v>42267</v>
      </c>
    </row>
    <row r="11" spans="1:3" x14ac:dyDescent="0.25">
      <c r="A11" t="s">
        <v>5</v>
      </c>
      <c r="B11" t="s">
        <v>75</v>
      </c>
      <c r="C11" s="9">
        <v>42354</v>
      </c>
    </row>
    <row r="12" spans="1:3" x14ac:dyDescent="0.25">
      <c r="A12" t="s">
        <v>6</v>
      </c>
      <c r="B12" t="s">
        <v>71</v>
      </c>
      <c r="C12" s="9">
        <v>42474</v>
      </c>
    </row>
    <row r="13" spans="1:3" x14ac:dyDescent="0.25">
      <c r="A13" t="s">
        <v>7</v>
      </c>
      <c r="B13" t="s">
        <v>68</v>
      </c>
      <c r="C13" s="9">
        <v>42685</v>
      </c>
    </row>
    <row r="14" spans="1:3" x14ac:dyDescent="0.25">
      <c r="A14" t="s">
        <v>6</v>
      </c>
      <c r="B14" t="s">
        <v>69</v>
      </c>
      <c r="C14" s="9">
        <v>42955</v>
      </c>
    </row>
    <row r="15" spans="1:3" x14ac:dyDescent="0.25">
      <c r="A15" t="s">
        <v>5</v>
      </c>
      <c r="B15" t="s">
        <v>73</v>
      </c>
      <c r="C15" s="9">
        <v>43189</v>
      </c>
    </row>
    <row r="16" spans="1:3" x14ac:dyDescent="0.25">
      <c r="A16" t="s">
        <v>6</v>
      </c>
      <c r="B16" t="s">
        <v>65</v>
      </c>
      <c r="C16" s="9">
        <v>43294</v>
      </c>
    </row>
    <row r="17" spans="1:3" x14ac:dyDescent="0.25">
      <c r="A17" t="s">
        <v>6</v>
      </c>
      <c r="B17" t="s">
        <v>8</v>
      </c>
      <c r="C17" s="9">
        <v>43515</v>
      </c>
    </row>
    <row r="18" spans="1:3" x14ac:dyDescent="0.25">
      <c r="A18" t="s">
        <v>7</v>
      </c>
      <c r="B18" t="s">
        <v>73</v>
      </c>
      <c r="C18" s="9">
        <v>43734</v>
      </c>
    </row>
    <row r="19" spans="1:3" x14ac:dyDescent="0.25">
      <c r="A19" t="s">
        <v>7</v>
      </c>
      <c r="B19" t="s">
        <v>72</v>
      </c>
      <c r="C19" s="9">
        <v>43747</v>
      </c>
    </row>
    <row r="20" spans="1:3" x14ac:dyDescent="0.25">
      <c r="A20" t="s">
        <v>7</v>
      </c>
      <c r="B20" t="s">
        <v>75</v>
      </c>
      <c r="C20" s="9">
        <v>43888</v>
      </c>
    </row>
    <row r="21" spans="1:3" x14ac:dyDescent="0.25">
      <c r="A21" t="s">
        <v>6</v>
      </c>
      <c r="B21" t="s">
        <v>75</v>
      </c>
      <c r="C21" s="9">
        <v>44068</v>
      </c>
    </row>
    <row r="22" spans="1:3" x14ac:dyDescent="0.25">
      <c r="A22" t="s">
        <v>6</v>
      </c>
      <c r="B22" t="s">
        <v>67</v>
      </c>
      <c r="C22" s="9">
        <v>44135</v>
      </c>
    </row>
    <row r="23" spans="1:3" x14ac:dyDescent="0.25">
      <c r="A23" t="s">
        <v>6</v>
      </c>
      <c r="B23" t="s">
        <v>66</v>
      </c>
      <c r="C23" s="9">
        <v>44169</v>
      </c>
    </row>
    <row r="24" spans="1:3" x14ac:dyDescent="0.25">
      <c r="A24" t="s">
        <v>5</v>
      </c>
      <c r="B24" t="s">
        <v>69</v>
      </c>
      <c r="C24" s="9">
        <v>44215</v>
      </c>
    </row>
    <row r="25" spans="1:3" x14ac:dyDescent="0.25">
      <c r="A25" t="s">
        <v>7</v>
      </c>
      <c r="B25" t="s">
        <v>67</v>
      </c>
      <c r="C25" s="9">
        <v>44444</v>
      </c>
    </row>
    <row r="26" spans="1:3" x14ac:dyDescent="0.25">
      <c r="A26" t="s">
        <v>5</v>
      </c>
      <c r="B26" t="s">
        <v>67</v>
      </c>
      <c r="C26" s="9">
        <v>44482</v>
      </c>
    </row>
    <row r="27" spans="1:3" x14ac:dyDescent="0.25">
      <c r="A27" t="s">
        <v>7</v>
      </c>
      <c r="B27" t="s">
        <v>8</v>
      </c>
      <c r="C27" s="9">
        <v>44485</v>
      </c>
    </row>
    <row r="28" spans="1:3" x14ac:dyDescent="0.25">
      <c r="A28" t="s">
        <v>5</v>
      </c>
      <c r="B28" t="s">
        <v>74</v>
      </c>
      <c r="C28" s="9">
        <v>44899</v>
      </c>
    </row>
    <row r="29" spans="1:3" x14ac:dyDescent="0.25">
      <c r="A29" t="s">
        <v>6</v>
      </c>
      <c r="B29" t="s">
        <v>73</v>
      </c>
      <c r="C29" s="9">
        <v>45005</v>
      </c>
    </row>
    <row r="30" spans="1:3" x14ac:dyDescent="0.25">
      <c r="A30" t="s">
        <v>5</v>
      </c>
      <c r="B30" t="s">
        <v>72</v>
      </c>
      <c r="C30" s="9">
        <v>45047</v>
      </c>
    </row>
    <row r="31" spans="1:3" x14ac:dyDescent="0.25">
      <c r="A31" t="s">
        <v>5</v>
      </c>
      <c r="B31" t="s">
        <v>8</v>
      </c>
      <c r="C31" s="9">
        <v>45391</v>
      </c>
    </row>
    <row r="32" spans="1:3" x14ac:dyDescent="0.25">
      <c r="A32" t="s">
        <v>6</v>
      </c>
      <c r="B32" t="s">
        <v>72</v>
      </c>
      <c r="C32" s="9">
        <v>45547</v>
      </c>
    </row>
    <row r="33" spans="1:3" x14ac:dyDescent="0.25">
      <c r="A33" t="s">
        <v>6</v>
      </c>
      <c r="B33" t="s">
        <v>74</v>
      </c>
      <c r="C33" s="9">
        <v>45638</v>
      </c>
    </row>
    <row r="34" spans="1:3" x14ac:dyDescent="0.25">
      <c r="A34" t="s">
        <v>7</v>
      </c>
      <c r="B34" t="s">
        <v>71</v>
      </c>
      <c r="C34" s="9">
        <v>46082</v>
      </c>
    </row>
    <row r="35" spans="1:3" x14ac:dyDescent="0.25">
      <c r="A35" t="s">
        <v>4</v>
      </c>
      <c r="B35" t="s">
        <v>67</v>
      </c>
      <c r="C35" s="9">
        <v>46330</v>
      </c>
    </row>
    <row r="36" spans="1:3" x14ac:dyDescent="0.25">
      <c r="A36" t="s">
        <v>5</v>
      </c>
      <c r="B36" t="s">
        <v>70</v>
      </c>
      <c r="C36" s="9">
        <v>46385</v>
      </c>
    </row>
    <row r="37" spans="1:3" x14ac:dyDescent="0.25">
      <c r="A37" t="s">
        <v>4</v>
      </c>
      <c r="B37" t="s">
        <v>70</v>
      </c>
      <c r="C37" s="9">
        <v>46459</v>
      </c>
    </row>
    <row r="38" spans="1:3" x14ac:dyDescent="0.25">
      <c r="A38" t="s">
        <v>4</v>
      </c>
      <c r="B38" t="s">
        <v>74</v>
      </c>
      <c r="C38" s="9">
        <v>46562</v>
      </c>
    </row>
    <row r="39" spans="1:3" x14ac:dyDescent="0.25">
      <c r="A39" t="s">
        <v>5</v>
      </c>
      <c r="B39" t="s">
        <v>71</v>
      </c>
      <c r="C39" s="9">
        <v>46632</v>
      </c>
    </row>
    <row r="40" spans="1:3" x14ac:dyDescent="0.25">
      <c r="A40" t="s">
        <v>5</v>
      </c>
      <c r="B40" t="s">
        <v>68</v>
      </c>
      <c r="C40" s="9">
        <v>46735</v>
      </c>
    </row>
    <row r="41" spans="1:3" x14ac:dyDescent="0.25">
      <c r="A41" t="s">
        <v>4</v>
      </c>
      <c r="B41" t="s">
        <v>8</v>
      </c>
      <c r="C41" s="9">
        <v>46769</v>
      </c>
    </row>
    <row r="42" spans="1:3" x14ac:dyDescent="0.25">
      <c r="A42" t="s">
        <v>7</v>
      </c>
      <c r="B42" t="s">
        <v>70</v>
      </c>
      <c r="C42" s="9">
        <v>47300</v>
      </c>
    </row>
    <row r="43" spans="1:3" x14ac:dyDescent="0.25">
      <c r="A43" t="s">
        <v>7</v>
      </c>
      <c r="B43" t="s">
        <v>69</v>
      </c>
      <c r="C43" s="9">
        <v>47324</v>
      </c>
    </row>
    <row r="44" spans="1:3" x14ac:dyDescent="0.25">
      <c r="A44" t="s">
        <v>4</v>
      </c>
      <c r="B44" t="s">
        <v>75</v>
      </c>
      <c r="C44" s="9">
        <v>47528</v>
      </c>
    </row>
    <row r="45" spans="1:3" x14ac:dyDescent="0.25">
      <c r="A45" t="s">
        <v>4</v>
      </c>
      <c r="B45" t="s">
        <v>73</v>
      </c>
      <c r="C45" s="9">
        <v>47806</v>
      </c>
    </row>
    <row r="46" spans="1:3" x14ac:dyDescent="0.25">
      <c r="A46" t="s">
        <v>4</v>
      </c>
      <c r="B46" t="s">
        <v>69</v>
      </c>
      <c r="C46" s="9">
        <v>48433</v>
      </c>
    </row>
    <row r="47" spans="1:3" x14ac:dyDescent="0.25">
      <c r="A47" t="s">
        <v>3</v>
      </c>
      <c r="B47" t="s">
        <v>71</v>
      </c>
      <c r="C47" s="9">
        <v>48747</v>
      </c>
    </row>
    <row r="48" spans="1:3" x14ac:dyDescent="0.25">
      <c r="A48" t="s">
        <v>4</v>
      </c>
      <c r="B48" t="s">
        <v>71</v>
      </c>
      <c r="C48" s="9">
        <v>48904</v>
      </c>
    </row>
    <row r="49" spans="1:3" x14ac:dyDescent="0.25">
      <c r="A49" t="s">
        <v>4</v>
      </c>
      <c r="B49" t="s">
        <v>68</v>
      </c>
      <c r="C49" s="9">
        <v>48919</v>
      </c>
    </row>
    <row r="50" spans="1:3" x14ac:dyDescent="0.25">
      <c r="A50" t="s">
        <v>3</v>
      </c>
      <c r="B50" t="s">
        <v>73</v>
      </c>
      <c r="C50" s="9">
        <v>48975</v>
      </c>
    </row>
    <row r="51" spans="1:3" x14ac:dyDescent="0.25">
      <c r="A51" t="s">
        <v>3</v>
      </c>
      <c r="B51" t="s">
        <v>66</v>
      </c>
      <c r="C51" s="9">
        <v>49095</v>
      </c>
    </row>
    <row r="52" spans="1:3" x14ac:dyDescent="0.25">
      <c r="A52" t="s">
        <v>3</v>
      </c>
      <c r="B52" t="s">
        <v>70</v>
      </c>
      <c r="C52" s="9">
        <v>49184</v>
      </c>
    </row>
    <row r="53" spans="1:3" x14ac:dyDescent="0.25">
      <c r="A53" t="s">
        <v>3</v>
      </c>
      <c r="B53" t="s">
        <v>67</v>
      </c>
      <c r="C53" s="9">
        <v>49238</v>
      </c>
    </row>
    <row r="54" spans="1:3" x14ac:dyDescent="0.25">
      <c r="A54" t="s">
        <v>4</v>
      </c>
      <c r="B54" t="s">
        <v>65</v>
      </c>
      <c r="C54" s="9">
        <v>49507</v>
      </c>
    </row>
    <row r="55" spans="1:3" x14ac:dyDescent="0.25">
      <c r="A55" t="s">
        <v>4</v>
      </c>
      <c r="B55" t="s">
        <v>72</v>
      </c>
      <c r="C55" s="9">
        <v>49753</v>
      </c>
    </row>
    <row r="56" spans="1:3" x14ac:dyDescent="0.25">
      <c r="A56" t="s">
        <v>4</v>
      </c>
      <c r="B56" t="s">
        <v>66</v>
      </c>
      <c r="C56" s="9">
        <v>49772</v>
      </c>
    </row>
    <row r="57" spans="1:3" x14ac:dyDescent="0.25">
      <c r="A57" t="s">
        <v>3</v>
      </c>
      <c r="B57" t="s">
        <v>72</v>
      </c>
      <c r="C57" s="9">
        <v>50558</v>
      </c>
    </row>
    <row r="58" spans="1:3" x14ac:dyDescent="0.25">
      <c r="A58" t="s">
        <v>3</v>
      </c>
      <c r="B58" t="s">
        <v>69</v>
      </c>
      <c r="C58" s="9">
        <v>50853</v>
      </c>
    </row>
    <row r="59" spans="1:3" x14ac:dyDescent="0.25">
      <c r="A59" t="s">
        <v>3</v>
      </c>
      <c r="B59" t="s">
        <v>75</v>
      </c>
      <c r="C59" s="9">
        <v>50879</v>
      </c>
    </row>
    <row r="60" spans="1:3" x14ac:dyDescent="0.25">
      <c r="A60" t="s">
        <v>3</v>
      </c>
      <c r="B60" t="s">
        <v>74</v>
      </c>
      <c r="C60" s="9">
        <v>51005</v>
      </c>
    </row>
    <row r="61" spans="1:3" x14ac:dyDescent="0.25">
      <c r="A61" t="s">
        <v>3</v>
      </c>
      <c r="B61" t="s">
        <v>68</v>
      </c>
      <c r="C61" s="9">
        <v>51171</v>
      </c>
    </row>
    <row r="62" spans="1:3" x14ac:dyDescent="0.25">
      <c r="A62" t="s">
        <v>3</v>
      </c>
      <c r="B62" t="s">
        <v>65</v>
      </c>
      <c r="C62" s="9">
        <v>51174</v>
      </c>
    </row>
    <row r="63" spans="1:3" x14ac:dyDescent="0.25">
      <c r="A63" t="s">
        <v>3</v>
      </c>
      <c r="B63" t="s">
        <v>8</v>
      </c>
      <c r="C63" s="9">
        <v>51380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AF31C-7997-4259-9137-36736E2B95F5}">
  <dimension ref="A1:H35"/>
  <sheetViews>
    <sheetView showGridLines="0" showRowColHeaders="0" workbookViewId="0">
      <selection activeCell="C30" sqref="C30"/>
    </sheetView>
  </sheetViews>
  <sheetFormatPr defaultColWidth="0" defaultRowHeight="15" customHeight="1" zeroHeight="1" x14ac:dyDescent="0.25"/>
  <cols>
    <col min="1" max="1" width="3.85546875" customWidth="1"/>
    <col min="2" max="2" width="46.28515625" customWidth="1"/>
    <col min="3" max="3" width="60.85546875" customWidth="1"/>
    <col min="4" max="4" width="1.42578125" customWidth="1"/>
    <col min="5" max="7" width="9" customWidth="1"/>
    <col min="8" max="16384" width="8" hidden="1"/>
  </cols>
  <sheetData>
    <row r="1" spans="1:8" ht="51" customHeight="1" x14ac:dyDescent="0.25">
      <c r="A1" s="1" t="s">
        <v>18</v>
      </c>
      <c r="B1" s="1"/>
      <c r="C1" s="1"/>
      <c r="D1" s="1"/>
      <c r="E1" s="1"/>
      <c r="F1" s="1"/>
      <c r="G1" s="1"/>
      <c r="H1" s="1"/>
    </row>
    <row r="2" spans="1:8" x14ac:dyDescent="0.25"/>
    <row r="3" spans="1:8" x14ac:dyDescent="0.25">
      <c r="B3" s="4" t="s">
        <v>19</v>
      </c>
    </row>
    <row r="4" spans="1:8" x14ac:dyDescent="0.25">
      <c r="B4" s="5" t="s">
        <v>20</v>
      </c>
      <c r="C4" s="6" t="s">
        <v>21</v>
      </c>
    </row>
    <row r="5" spans="1:8" x14ac:dyDescent="0.25">
      <c r="B5" s="5" t="s">
        <v>22</v>
      </c>
      <c r="C5" s="6" t="s">
        <v>23</v>
      </c>
    </row>
    <row r="6" spans="1:8" x14ac:dyDescent="0.25">
      <c r="B6" s="5" t="s">
        <v>24</v>
      </c>
      <c r="C6" s="6" t="s">
        <v>25</v>
      </c>
    </row>
    <row r="7" spans="1:8" x14ac:dyDescent="0.25"/>
    <row r="8" spans="1:8" x14ac:dyDescent="0.25">
      <c r="B8" s="4" t="s">
        <v>26</v>
      </c>
    </row>
    <row r="9" spans="1:8" x14ac:dyDescent="0.25">
      <c r="B9" s="5" t="s">
        <v>27</v>
      </c>
      <c r="C9" s="6" t="s">
        <v>28</v>
      </c>
    </row>
    <row r="10" spans="1:8" x14ac:dyDescent="0.25"/>
    <row r="11" spans="1:8" x14ac:dyDescent="0.25">
      <c r="B11" s="4" t="s">
        <v>29</v>
      </c>
    </row>
    <row r="12" spans="1:8" x14ac:dyDescent="0.25">
      <c r="B12" s="5" t="s">
        <v>30</v>
      </c>
      <c r="C12" s="6" t="s">
        <v>31</v>
      </c>
    </row>
    <row r="13" spans="1:8" x14ac:dyDescent="0.25">
      <c r="B13" s="5" t="s">
        <v>32</v>
      </c>
      <c r="C13" s="6" t="s">
        <v>33</v>
      </c>
    </row>
    <row r="14" spans="1:8" x14ac:dyDescent="0.25">
      <c r="B14" s="5" t="s">
        <v>34</v>
      </c>
      <c r="C14" s="6" t="s">
        <v>35</v>
      </c>
    </row>
    <row r="15" spans="1:8" x14ac:dyDescent="0.25">
      <c r="B15" s="5" t="s">
        <v>36</v>
      </c>
      <c r="C15" s="6" t="s">
        <v>37</v>
      </c>
    </row>
    <row r="16" spans="1:8" x14ac:dyDescent="0.25">
      <c r="B16" s="5" t="s">
        <v>38</v>
      </c>
      <c r="C16" s="6" t="s">
        <v>39</v>
      </c>
    </row>
    <row r="17" spans="2:3" x14ac:dyDescent="0.25">
      <c r="B17" s="5" t="s">
        <v>40</v>
      </c>
      <c r="C17" s="6" t="s">
        <v>41</v>
      </c>
    </row>
    <row r="18" spans="2:3" x14ac:dyDescent="0.25">
      <c r="B18" s="5" t="s">
        <v>42</v>
      </c>
      <c r="C18" s="6" t="s">
        <v>43</v>
      </c>
    </row>
    <row r="19" spans="2:3" x14ac:dyDescent="0.25">
      <c r="B19" s="5" t="s">
        <v>44</v>
      </c>
      <c r="C19" s="6" t="s">
        <v>45</v>
      </c>
    </row>
    <row r="20" spans="2:3" x14ac:dyDescent="0.25">
      <c r="B20" s="5" t="s">
        <v>46</v>
      </c>
      <c r="C20" s="6" t="s">
        <v>47</v>
      </c>
    </row>
    <row r="21" spans="2:3" x14ac:dyDescent="0.25">
      <c r="B21" s="5" t="s">
        <v>48</v>
      </c>
      <c r="C21" s="6" t="s">
        <v>49</v>
      </c>
    </row>
    <row r="22" spans="2:3" x14ac:dyDescent="0.25">
      <c r="B22" s="5" t="s">
        <v>50</v>
      </c>
      <c r="C22" s="6" t="s">
        <v>51</v>
      </c>
    </row>
    <row r="23" spans="2:3" x14ac:dyDescent="0.25">
      <c r="B23" s="5" t="s">
        <v>52</v>
      </c>
      <c r="C23" s="6" t="s">
        <v>53</v>
      </c>
    </row>
    <row r="24" spans="2:3" x14ac:dyDescent="0.25">
      <c r="B24" s="5" t="s">
        <v>54</v>
      </c>
      <c r="C24" s="6" t="s">
        <v>55</v>
      </c>
    </row>
    <row r="25" spans="2:3" x14ac:dyDescent="0.25">
      <c r="B25" s="5" t="s">
        <v>56</v>
      </c>
      <c r="C25" s="6" t="s">
        <v>57</v>
      </c>
    </row>
    <row r="26" spans="2:3" x14ac:dyDescent="0.25">
      <c r="B26" s="5"/>
      <c r="C26" s="6"/>
    </row>
    <row r="27" spans="2:3" x14ac:dyDescent="0.25">
      <c r="B27" s="4" t="s">
        <v>58</v>
      </c>
    </row>
    <row r="28" spans="2:3" x14ac:dyDescent="0.25">
      <c r="B28" s="5" t="s">
        <v>59</v>
      </c>
      <c r="C28" s="6" t="s">
        <v>60</v>
      </c>
    </row>
    <row r="29" spans="2:3" x14ac:dyDescent="0.25">
      <c r="B29" s="5"/>
      <c r="C29" s="6"/>
    </row>
    <row r="30" spans="2:3" x14ac:dyDescent="0.25">
      <c r="B30" s="4" t="s">
        <v>61</v>
      </c>
      <c r="C30" s="6"/>
    </row>
    <row r="31" spans="2:3" x14ac:dyDescent="0.25"/>
    <row r="32" spans="2:3" x14ac:dyDescent="0.25"/>
    <row r="33" x14ac:dyDescent="0.25"/>
    <row r="34" x14ac:dyDescent="0.25"/>
    <row r="35" x14ac:dyDescent="0.25"/>
  </sheetData>
  <hyperlinks>
    <hyperlink ref="C5" r:id="rId1" display="http://www.myonlinetraininghub.com/category/excel-charts" xr:uid="{A9B412EB-0BB3-4A25-A00A-A99183B05403}"/>
    <hyperlink ref="C6" r:id="rId2" display="http://www.myonlinetraininghub.com/category/excel-dashboard" xr:uid="{CFA194CC-5E4B-471B-8D35-DAD4849DB37B}"/>
    <hyperlink ref="C19" r:id="rId3" xr:uid="{DD2E6A24-BA7B-426B-A603-CD0C5A219007}"/>
    <hyperlink ref="C9" r:id="rId4" display="http://www.myonlinetraininghub.com/excel-webinars" xr:uid="{25C75053-74F3-43F7-A3D9-DA0165A632D0}"/>
    <hyperlink ref="C28" r:id="rId5" xr:uid="{086A001B-A8E9-4922-8DB8-BA8B133F3C07}"/>
    <hyperlink ref="C18" r:id="rId6" xr:uid="{0159E48B-BFEC-4DB8-BEE9-2BD64822B720}"/>
    <hyperlink ref="C4" r:id="rId7" xr:uid="{679746A9-4D15-419F-BB5C-AE858EE218C3}"/>
    <hyperlink ref="C12" r:id="rId8" xr:uid="{4906B8D5-142A-4FD2-991B-EFAFE766570A}"/>
    <hyperlink ref="C13" r:id="rId9" xr:uid="{F734F3FF-13D0-4C66-90F5-291B90EA8417}"/>
    <hyperlink ref="C14" r:id="rId10" xr:uid="{39F52FCF-17A5-4221-BF8C-234C6B405B16}"/>
    <hyperlink ref="C15" r:id="rId11" xr:uid="{F068C4F5-AE27-4D1D-AAA6-D47E14F7A76E}"/>
    <hyperlink ref="C16" r:id="rId12" xr:uid="{B6A95624-7179-4DA4-B8FC-DE1079ADF66F}"/>
    <hyperlink ref="C17" r:id="rId13" xr:uid="{9CF4FFFD-AC81-4AD1-822A-D29E913733C6}"/>
    <hyperlink ref="C20" r:id="rId14" xr:uid="{42464738-1F91-404D-B52C-B461CEA47454}"/>
    <hyperlink ref="C21" r:id="rId15" xr:uid="{C109E57B-3705-4021-B622-0A07C5794699}"/>
    <hyperlink ref="C22" r:id="rId16" xr:uid="{294A9C8D-FB3A-456A-A1D8-4756F6390590}"/>
    <hyperlink ref="C23" r:id="rId17" xr:uid="{7B6B7243-DC39-4D52-A90D-E306D3B00169}"/>
    <hyperlink ref="C24" r:id="rId18" xr:uid="{A1231EB0-E1D1-4185-B122-ABC350FD6D63}"/>
    <hyperlink ref="C25" r:id="rId19" xr:uid="{B9A13FCF-7152-4616-B5DC-A4E2C4A6DA99}"/>
  </hyperlinks>
  <pageMargins left="0.7" right="0.7" top="0.75" bottom="0.75" header="0.3" footer="0.3"/>
  <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Copyright</vt:lpstr>
      <vt:lpstr>Analysis ToolPak</vt:lpstr>
      <vt:lpstr>PivotTable Statistics</vt:lpstr>
      <vt:lpstr>Pivot Histogram</vt:lpstr>
      <vt:lpstr>Python</vt:lpstr>
      <vt:lpstr>Data</vt:lpstr>
      <vt:lpstr>More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Mynda Treacy</dc:creator>
  <cp:lastModifiedBy>Mynda Treacy</cp:lastModifiedBy>
  <dcterms:created xsi:type="dcterms:W3CDTF">2023-10-08T03:31:42Z</dcterms:created>
  <dcterms:modified xsi:type="dcterms:W3CDTF">2023-11-03T11:35:14Z</dcterms:modified>
</cp:coreProperties>
</file>