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07"/>
  <workbookPr/>
  <mc:AlternateContent xmlns:mc="http://schemas.openxmlformats.org/markup-compatibility/2006">
    <mc:Choice Requires="x15">
      <x15ac:absPath xmlns:x15ac="http://schemas.microsoft.com/office/spreadsheetml/2010/11/ac" url="https://365moth-my.sharepoint.com/personal/website_myonlinetraininghub_com/Documents/Blog Posts/Excel COPILOT Function/"/>
    </mc:Choice>
  </mc:AlternateContent>
  <xr:revisionPtr revIDLastSave="386" documentId="8_{76AE1E9F-D697-4224-9622-BA5E9104BCEC}" xr6:coauthVersionLast="47" xr6:coauthVersionMax="47" xr10:uidLastSave="{FDF8092D-D72E-4BCD-84BC-0FFF14F57573}"/>
  <bookViews>
    <workbookView xWindow="-120" yWindow="-120" windowWidth="29040" windowHeight="15720" xr2:uid="{FBEE0547-C1DD-4B7A-A3EB-2BA1446463BC}"/>
  </bookViews>
  <sheets>
    <sheet name="Copyright" sheetId="10" r:id="rId1"/>
    <sheet name="COPILOT Function" sheetId="13" r:id="rId2"/>
    <sheet name="Data Cleaning" sheetId="14" r:id="rId3"/>
    <sheet name="Formula Explanations" sheetId="15" r:id="rId4"/>
    <sheet name="Analysis" sheetId="16" r:id="rId5"/>
    <sheet name="Lists" sheetId="17" r:id="rId6"/>
    <sheet name="More Resources" sheetId="11" r:id="rId7"/>
  </sheets>
  <definedNames>
    <definedName name="AddVAT" comment="Adds VAT to an amount. One argument: amt = the value you want to add VAT to.">_xlfn.LAMBDA(_xlpm.amt,_xlpm.amt*1.2)</definedName>
    <definedName name="AutoLambda">_xlfn.LAMBDA(_xlpm.Rate5,_xlpm.Rate4,_xlpm.Rate3,_xlpm.Rate2,_xlpm.Brac4,_xlpm.Brac3,_xlpm.Brac2,_xlpm.Brac1,IF(Income &lt;= _xlpm.Brac1, 0, IF(Income &lt;= _xlpm.Brac2, (Income - _xlpm.Brac1) * _xlpm.Rate2, IF(Income &lt;= _xlpm.Brac3, TaxBrac1 + (Income - _xlpm.Brac2) * _xlpm.Rate3, IF(Income &lt;= _xlpm.Brac4, TaxBrac1 + TaxBrac2 + (Income - _xlpm.Brac3) * _xlpm.Rate4, IF(Income &gt; _xlpm.Brac4, TaxBrac1 + TaxBrac2 + TaxBrac2 + (Income - _xlpm.Brac4) * _xlpm.Rate5))))))</definedName>
    <definedName name="BetweenInclusive">_xlfn.LAMBDA(_xlpm.val,_xlpm.low,_xlpm.up,_xlpm.val=MEDIAN(_xlpm.val,_xlpm.low,_xlpm.up))</definedName>
    <definedName name="IncomeTax" comment="Calculates income tax. One argument: ti = Taxable Income Amount">_xlfn.LAMBDA(_xlpm.ti,_xlfn.LET(_xlpm.Brac1, 18200, _xlpm.Brac2, 45000, _xlpm.Rate2, 19%, _xlpm.TaxA2, 5092, _xlpm.Brac3, 120000, _xlpm.Rate3, 32.5%, _xlpm.TaxA3, 24375, _xlpm.Brac4, 180000, _xlpm.Rate4, 37%, _xlpm.TaxA4, 22200, _xlpm.Rate5, 45%, IF(_xlpm.ti &lt;= _xlpm.Brac1, 0, IF(_xlpm.ti &lt;= _xlpm.Brac2, (_xlpm.ti - _xlpm.Brac1) * _xlpm.Rate2, IF(_xlpm.ti &lt;= _xlpm.Brac3, _xlpm.TaxA2 + (_xlpm.ti - _xlpm.Brac2) * _xlpm.Rate3, IF(_xlpm.ti &lt;= _xlpm.Brac4, _xlpm.TaxA2 + _xlpm.TaxA3 + (_xlpm.ti - _xlpm.Brac3) * _xlpm.Rate4, IF(_xlpm.ti &gt; _xlpm.Brac4, _xlpm.TaxA2 + _xlpm.TaxA3 + _xlpm.TaxA4 + (_xlpm.ti - _xlpm.Brac4) * _xlpm.Rate5)))))))</definedName>
    <definedName name="MyLambda" comment="Adds two values together. Two arguments x and y.">_xlfn.LAMBDA(_xlpm.x,_xlpm.y,_xlpm.x+_xlpm.y)</definedName>
    <definedName name="NetofVAT" comment="Calculates the amount excluding VAT. One argument: amt = the amount including VAT">_xlfn.LAMBDA(_xlpm.amt,_xlpm.amt/1.2)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13" l="1" a="1"/>
  <c r="D5" i="13" s="1"/>
  <c r="B4" i="17" a="1"/>
  <c r="B4" i="17" s="1"/>
  <c r="C4" i="17"/>
  <c r="O3" i="16"/>
  <c r="D4" i="14" a="1"/>
  <c r="D4" i="14" s="1"/>
  <c r="C4" i="14" a="1"/>
  <c r="C4" i="14" s="1"/>
  <c r="F3" i="15"/>
  <c r="F4" i="15" a="1"/>
  <c r="F4" i="15" s="1"/>
  <c r="E5" i="15" a="1"/>
  <c r="E5" i="15" s="1"/>
  <c r="E6" i="15" a="1"/>
  <c r="E6" i="15" s="1"/>
  <c r="E7" i="15" a="1"/>
  <c r="E7" i="15" s="1"/>
  <c r="E4" i="15" a="1"/>
  <c r="E4" i="15" s="1"/>
  <c r="G5" i="13" a="1"/>
  <c r="G5" i="13"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<sst xmlns="http://schemas.openxmlformats.org/spreadsheetml/2006/main" count="147" uniqueCount="145">
  <si>
    <t>Copyright Notice</t>
  </si>
  <si>
    <t xml:space="preserve"> </t>
  </si>
  <si>
    <t>The content in this file was created by Mynda Treacy from My Online Training Hub.</t>
  </si>
  <si>
    <t>Individual users are permitted to recreate the examples for personal practice only.</t>
  </si>
  <si>
    <r>
      <t xml:space="preserve">Recreating the examples for training or demonstration to others is </t>
    </r>
    <r>
      <rPr>
        <b/>
        <sz val="14"/>
        <rFont val="Calibri"/>
        <family val="2"/>
        <scheme val="minor"/>
      </rPr>
      <t>not permitted</t>
    </r>
    <r>
      <rPr>
        <sz val="14"/>
        <rFont val="Calibri"/>
        <family val="2"/>
        <scheme val="minor"/>
      </rPr>
      <t>, unless written consent is granted by Mynda Treacy.</t>
    </r>
  </si>
  <si>
    <t>The workbook and any sheets within must be accompanied by the following copyright notice: My Online Training Hub ©.</t>
  </si>
  <si>
    <t>This sheet must remain in any file that uses this data and or these techniques.</t>
  </si>
  <si>
    <t>Any uses of this workbook and/or data must include the above attribution.</t>
  </si>
  <si>
    <t>Social Channels</t>
  </si>
  <si>
    <t>More Resources</t>
  </si>
  <si>
    <t>Tutorials</t>
  </si>
  <si>
    <t>Excel Functions</t>
  </si>
  <si>
    <t>https://www.myonlinetraininghub.com/excel-functions</t>
  </si>
  <si>
    <t>Charting Blog Posts</t>
  </si>
  <si>
    <t>https://www.myonlinetraininghub.com/category/excel-charts</t>
  </si>
  <si>
    <t>Excel Dashboard Blog Posts</t>
  </si>
  <si>
    <t>https://www.myonlinetraininghub.com/category/excel-dashboard</t>
  </si>
  <si>
    <t>Webinar Replays</t>
  </si>
  <si>
    <t>Excel Dashboards &amp; Power BI</t>
  </si>
  <si>
    <t>https://www.myonlinetraininghub.com/excel-webinars</t>
  </si>
  <si>
    <t>Courses</t>
  </si>
  <si>
    <t>Advanced Excel</t>
  </si>
  <si>
    <t>https://www.myonlinetraininghub.com/excel-expert-upgrade</t>
  </si>
  <si>
    <t>Advanced Excel Formulas</t>
  </si>
  <si>
    <t>https://www.myonlinetraininghub.com/advanced-excel-formulas-course</t>
  </si>
  <si>
    <t>Power Query</t>
  </si>
  <si>
    <t>https://www.myonlinetraininghub.com/excel-power-query-course</t>
  </si>
  <si>
    <t>PivotTable Quick Start</t>
  </si>
  <si>
    <t>https://www.myonlinetraininghub.com/excel-pivottable-course-quick-start</t>
  </si>
  <si>
    <t>Xtreme PivotTables</t>
  </si>
  <si>
    <t>https://www.myonlinetraininghub.com/excel-pivottable-course</t>
  </si>
  <si>
    <t>Power Pivot</t>
  </si>
  <si>
    <t>https://www.myonlinetraininghub.com/power-pivot-course</t>
  </si>
  <si>
    <t>Excel Dashboards</t>
  </si>
  <si>
    <t>https://www.myonlinetraininghub.com/excel-dashboard-course</t>
  </si>
  <si>
    <t>Power BI</t>
  </si>
  <si>
    <t>https://www.myonlinetraininghub.com/power-bi-course</t>
  </si>
  <si>
    <t>Excel for Decision Making Under Uncertainty</t>
  </si>
  <si>
    <t>https://www.myonlinetraininghub.com/excel-for-decision-making-course</t>
  </si>
  <si>
    <t>Excel for Finance Professionals</t>
  </si>
  <si>
    <t>https://www.myonlinetraininghub.com/excel-for-finance-course</t>
  </si>
  <si>
    <t>Excel Analysis ToolPak</t>
  </si>
  <si>
    <t>https://www.myonlinetraininghub.com/excel-analysis-toolpak-course</t>
  </si>
  <si>
    <t>Excel for Customer Service Professionals</t>
  </si>
  <si>
    <t>https://www.myonlinetraininghub.com/excel-for-customer-service-professionals</t>
  </si>
  <si>
    <t>Excel for Operations Management</t>
  </si>
  <si>
    <t>https://www.myonlinetraininghub.com/excel-operations-management-course</t>
  </si>
  <si>
    <t>Financial Modelling</t>
  </si>
  <si>
    <t>https://www.myonlinetraininghub.com/financial-modelling-course</t>
  </si>
  <si>
    <t>Support</t>
  </si>
  <si>
    <t>Excel Forum</t>
  </si>
  <si>
    <t>https://www.myonlinetraininghub.com/excel-forum</t>
  </si>
  <si>
    <t>COGS</t>
  </si>
  <si>
    <t>Date</t>
  </si>
  <si>
    <t>Category</t>
  </si>
  <si>
    <t>Follow Us for more Tips &amp; Tutorials</t>
  </si>
  <si>
    <t>Microsoft Word Masterclass</t>
  </si>
  <si>
    <t>https://www.myonlinetraininghub.com/microsoft-word-course</t>
  </si>
  <si>
    <t>PowerPoint</t>
  </si>
  <si>
    <t>https://www.myonlinetraininghub.com/microsoft-powerpoint-course</t>
  </si>
  <si>
    <t>Excel for Data Analysts Fast Track</t>
  </si>
  <si>
    <t>Copilot Essentials</t>
  </si>
  <si>
    <t>https://www.myonlinetraininghub.com/copilot-essentials-course</t>
  </si>
  <si>
    <t>https://www.myonlinetraininghub.com/excel-data-analyst</t>
  </si>
  <si>
    <t>Description</t>
  </si>
  <si>
    <t>Debit</t>
  </si>
  <si>
    <t>COPILOT Function</t>
  </si>
  <si>
    <t>Categories</t>
  </si>
  <si>
    <t>FLEXISCHOOLS*ACC TOPUP 1300361769 AUS</t>
  </si>
  <si>
    <t>eBay O*05-13400-11392 Sydney AUS</t>
  </si>
  <si>
    <t>TRANSLINK BRISBANE AUS</t>
  </si>
  <si>
    <t>UNITYWATER CABOOLTURE AUS</t>
  </si>
  <si>
    <t>CHEMMART PHAR AUS</t>
  </si>
  <si>
    <t>Chancellor Park Family Medical</t>
  </si>
  <si>
    <t>BR PHYSIOTHERAPY GROUP AUS</t>
  </si>
  <si>
    <t>HCF HEALTH SYDNEY</t>
  </si>
  <si>
    <t>AMPOL</t>
  </si>
  <si>
    <t>ALLIANZ AUSTRALIA INSUR SYDNEY</t>
  </si>
  <si>
    <t>XERO AU INV-44531929 HAWTHORN</t>
  </si>
  <si>
    <t>BUNNINGS WAREHOUSE 8176</t>
  </si>
  <si>
    <t>MFC Kunda Park</t>
  </si>
  <si>
    <t>Subway St Lucia AUS</t>
  </si>
  <si>
    <t>WOOLWORTHS 2589</t>
  </si>
  <si>
    <t>WESTIN</t>
  </si>
  <si>
    <t>BetweenInclusive</t>
  </si>
  <si>
    <t>Value</t>
  </si>
  <si>
    <t>Lower</t>
  </si>
  <si>
    <t>Upper</t>
  </si>
  <si>
    <t>Formula Explanations</t>
  </si>
  <si>
    <t>Address</t>
  </si>
  <si>
    <t>Data Cleaning/Extraction</t>
  </si>
  <si>
    <t>Zipcode</t>
  </si>
  <si>
    <t>Correctly Formatted Address</t>
  </si>
  <si>
    <t xml:space="preserve"> Actual</t>
  </si>
  <si>
    <t xml:space="preserve"> Budget</t>
  </si>
  <si>
    <t xml:space="preserve"> Variance ($)</t>
  </si>
  <si>
    <t xml:space="preserve"> Variance %</t>
  </si>
  <si>
    <t>Revenue</t>
  </si>
  <si>
    <t>Consultancy Income</t>
  </si>
  <si>
    <t>Domestic Sales</t>
  </si>
  <si>
    <t xml:space="preserve">Export Sales </t>
  </si>
  <si>
    <t>Other Revenue</t>
  </si>
  <si>
    <t>Revenue Total</t>
  </si>
  <si>
    <t>Cost of Goods Sold</t>
  </si>
  <si>
    <t>Delivery Costs</t>
  </si>
  <si>
    <t>Cost of Goods Sold Total</t>
  </si>
  <si>
    <t>Gross Profit</t>
  </si>
  <si>
    <t>Expenses</t>
  </si>
  <si>
    <t>Accounting</t>
  </si>
  <si>
    <t>Depreciation</t>
  </si>
  <si>
    <t>Merchant Fees</t>
  </si>
  <si>
    <t>Motor Vehicle</t>
  </si>
  <si>
    <t>Postage</t>
  </si>
  <si>
    <t>Staff</t>
  </si>
  <si>
    <t>Stationery</t>
  </si>
  <si>
    <t>Telephony</t>
  </si>
  <si>
    <t>Training</t>
  </si>
  <si>
    <t>Travel</t>
  </si>
  <si>
    <t>Expenses Total</t>
  </si>
  <si>
    <t>Net Profit</t>
  </si>
  <si>
    <t>Data Analysis</t>
  </si>
  <si>
    <t>English Premier League Teams 2025/26</t>
  </si>
  <si>
    <t>Lists</t>
  </si>
  <si>
    <t>THE UNIVERSITY OF QUEENSLAND</t>
  </si>
  <si>
    <t>COLES</t>
  </si>
  <si>
    <t>90210, 124 Imaginary Lane, Beverly Hills, CA</t>
  </si>
  <si>
    <t>17 Fake Street, Boston, MA 02118</t>
  </si>
  <si>
    <t>55 Nowhere Road, New York, NY 10005</t>
  </si>
  <si>
    <t>75001 Dallas, TX, 432 Placeholder Ln</t>
  </si>
  <si>
    <t>88 Pretend Blvd, Chicago, IL 60607</t>
  </si>
  <si>
    <t>30303 Atlanta, 12 Madeup Circle, GA</t>
  </si>
  <si>
    <t>19 Fictional Court, Denver, CO 80203</t>
  </si>
  <si>
    <t>63102 St. Louis, 220 Example Drive, MO</t>
  </si>
  <si>
    <t>14 Sample Road, Los Angeles, CA 90012</t>
  </si>
  <si>
    <t>TX 78701, 42 Test Road, Austin</t>
  </si>
  <si>
    <t>98101, 75 Placeholder Street, Seattle, WA</t>
  </si>
  <si>
    <t>43 Fake Ocean Dr, Miami, FL 33139</t>
  </si>
  <si>
    <t>19103 Philadelphia, 10 Demo Street, PA</t>
  </si>
  <si>
    <t>27 Example Avenue, San Francisco, CA 94103</t>
  </si>
  <si>
    <t>02115, 300 Nonsense St, Boston, MA</t>
  </si>
  <si>
    <t>1400 Mockingbird Ave, New York, NY 10018</t>
  </si>
  <si>
    <t>60614 Chicago, IL, 1840 Fake Name St</t>
  </si>
  <si>
    <t>49503 Grand Rapids, MI, 22 Madeup Street</t>
  </si>
  <si>
    <t>11222 Brooklyn, 89 Imaginary Ave, NY</t>
  </si>
  <si>
    <t>15 Notreal Blvd, Honolulu, HI 96815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</si>
</sst>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164" formatCode="@*."/>
    <numFmt numFmtId="165" formatCode="0.0%"/>
    <numFmt numFmtId="166" formatCode="#,##0;\(#,##0\)"/>
  </numFmts>
  <fonts count="11" x14ac:knownFonts="1">
    <font>
      <sz val="11"/>
      <color theme="1"/>
      <name val="Calibri"/>
      <family val="2"/>
      <scheme val="minor"/>
    </font>
    <font>
      <b/>
      <sz val="11"/>
      <color theme="1"/>
      <name val="Calibri"/>
      <family val="2"/>
      <scheme val="minor"/>
    </font>
    <font>
      <u/>
      <sz val="11"/>
      <color theme="10"/>
      <name val="Calibri"/>
      <family val="2"/>
      <scheme val="minor"/>
    </font>
    <font>
      <sz val="11"/>
      <color theme="1"/>
      <name val="Segoe UI"/>
      <family val="2"/>
    </font>
    <font>
      <sz val="14"/>
      <name val="Calibri"/>
      <family val="2"/>
      <scheme val="minor"/>
    </font>
    <font>
      <b/>
      <sz val="14"/>
      <name val="Calibri"/>
      <family val="2"/>
      <scheme val="minor"/>
    </font>
    <font>
      <sz val="28"/>
      <color theme="0"/>
      <name val="Segoe UI Light"/>
      <family val="2"/>
    </font>
    <font>
      <sz val="11"/>
      <color theme="1"/>
      <name val="Calibri"/>
      <family val="2"/>
      <scheme val="minor"/>
    </font>
    <font>
      <sz val="24"/>
      <color theme="0"/>
      <name val="Segoe UI Light"/>
      <family val="2"/>
    </font>
    <font>
      <sz val="24"/>
      <color theme="0"/>
      <name val="Segoe UI"/>
      <family val="2"/>
    </font>
    <font>
      <b/>
      <sz val="11"/>
      <color theme="1"/>
      <name val="Segoe UI"/>
      <family val="2"/>
    </font>
  </fonts>
  <fills count="4">
    <fill>
      <patternFill patternType="none"/>
    </fill>
    <fill>
      <patternFill patternType="gray125"/>
    </fill>
    <fill>
      <patternFill patternType="solid">
        <fgColor rgb="FF0F5511"/>
        <bgColor indexed="64"/>
      </patternFill>
    </fill>
    <fill>
      <patternFill patternType="solid">
        <fgColor theme="6" tint="-0.249977111117893"/>
        <bgColor indexed="64"/>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s>
  <cellStyleXfs count="3">
    <xf numFmtId="0" fontId="0" fillId="0" borderId="0"/>
    <xf numFmtId="0" fontId="2" fillId="0" borderId="0" applyNumberFormat="0" applyFill="0" applyBorder="0" applyAlignment="0" applyProtection="0"/>
    <xf numFmtId="9" fontId="7" fillId="0" borderId="0" applyFont="0" applyFill="0" applyBorder="0" applyAlignment="0" applyProtection="0"/>
  </cellStyleXfs>
  <cellXfs count="31">
    <xf numFmtId="0" fontId="0" fillId="0" borderId="0" xfId="0"/>
    <xf numFmtId="0" fontId="1" fillId="0" borderId="0" xfId="0" applyFont="1"/>
    <xf numFmtId="164" fontId="0" fillId="0" borderId="0" xfId="0" applyNumberFormat="1" applyAlignment="1">
      <alignment horizontal="left" indent="1"/>
    </xf>
    <xf numFmtId="0" fontId="2" fillId="0" borderId="0" xfId="1"/>
    <xf numFmtId="0" fontId="3" fillId="0" borderId="0" xfId="0" applyFont="1"/>
    <xf numFmtId="0" fontId="4" fillId="0" borderId="0" xfId="0" applyFont="1"/>
    <xf numFmtId="0" fontId="4" fillId="0" borderId="0" xfId="0" applyFont="1" applyAlignment="1">
      <alignment vertical="center"/>
    </xf>
    <xf numFmtId="0" fontId="6" fillId="2" borderId="0" xfId="0" applyFont="1" applyFill="1" applyAlignment="1">
      <alignment vertical="center"/>
    </xf>
    <xf numFmtId="0" fontId="3" fillId="2" borderId="0" xfId="0" applyFont="1" applyFill="1"/>
    <xf numFmtId="8" fontId="0" fillId="0" borderId="0" xfId="0" applyNumberFormat="1"/>
    <xf numFmtId="15" fontId="0" fillId="0" borderId="0" xfId="0" applyNumberFormat="1"/>
    <xf numFmtId="0" fontId="1" fillId="0" borderId="1" xfId="0" applyFont="1" applyBorder="1"/>
    <xf numFmtId="0" fontId="0" fillId="0" borderId="0" xfId="0" quotePrefix="1"/>
    <xf numFmtId="0" fontId="1" fillId="0" borderId="1" xfId="0" applyFont="1" applyBorder="1" applyAlignment="1">
      <alignment horizontal="right"/>
    </xf>
    <xf numFmtId="0" fontId="10" fillId="0" borderId="1" xfId="0" applyFont="1" applyBorder="1" applyAlignment="1">
      <alignment horizontal="center"/>
    </xf>
    <xf numFmtId="0" fontId="3" fillId="0" borderId="0" xfId="0" applyFont="1" applyAlignment="1">
      <alignment horizontal="center"/>
    </xf>
    <xf numFmtId="0" fontId="8" fillId="3" borderId="0" xfId="0" applyFont="1" applyFill="1" applyAlignment="1">
      <alignment vertical="center"/>
    </xf>
    <xf numFmtId="0" fontId="9" fillId="3" borderId="0" xfId="0" applyFont="1" applyFill="1" applyAlignment="1">
      <alignment vertical="center"/>
    </xf>
    <xf numFmtId="0" fontId="3" fillId="3" borderId="0" xfId="0" applyFont="1" applyFill="1"/>
    <xf numFmtId="165" fontId="0" fillId="0" borderId="0" xfId="2" applyNumberFormat="1" applyFont="1"/>
    <xf numFmtId="166" fontId="0" fillId="0" borderId="0" xfId="0" applyNumberFormat="1"/>
    <xf numFmtId="166" fontId="1" fillId="0" borderId="0" xfId="0" applyNumberFormat="1" applyFont="1"/>
    <xf numFmtId="165" fontId="1" fillId="0" borderId="0" xfId="2" applyNumberFormat="1" applyFont="1"/>
    <xf numFmtId="0" fontId="1" fillId="0" borderId="2" xfId="0" applyFont="1" applyBorder="1"/>
    <xf numFmtId="166" fontId="1" fillId="0" borderId="2" xfId="0" applyNumberFormat="1" applyFont="1" applyBorder="1"/>
    <xf numFmtId="165" fontId="1" fillId="0" borderId="2" xfId="2" applyNumberFormat="1" applyFont="1" applyBorder="1"/>
    <xf numFmtId="0" fontId="1" fillId="0" borderId="3" xfId="0" applyFont="1" applyBorder="1"/>
    <xf numFmtId="166" fontId="1" fillId="0" borderId="3" xfId="0" applyNumberFormat="1" applyFont="1" applyBorder="1"/>
    <xf numFmtId="165" fontId="1" fillId="0" borderId="3" xfId="2" applyNumberFormat="1" applyFont="1" applyBorder="1"/>
    <xf numFmtId="0" fontId="0" fillId="0" borderId="0" xfId="0" applyAlignment="1">
      <alignment horizontal="left" vertical="center" wrapText="1"/>
    </xf>
    <xf numFmtId="0" fontId="0" fillId="0" borderId="0" xfId="0" applyAlignment="1">
      <alignment horizontal="left" vertical="top" wrapText="1"/>
    </xf>
  </cellXfs>
  <cellStyles count="3">
    <cellStyle name="Hyperlink" xfId="1" builtinId="8"/>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https://www.myonlinetraininghub.com/" TargetMode="External"/><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svg"/><Relationship Id="rId7" Type="http://schemas.openxmlformats.org/officeDocument/2006/relationships/image" Target="../media/image2.svg"/><Relationship Id="rId2" Type="http://schemas.openxmlformats.org/officeDocument/2006/relationships/image" Target="../media/image5.png"/><Relationship Id="rId1" Type="http://schemas.openxmlformats.org/officeDocument/2006/relationships/hyperlink" Target="https://www.myonlinetraininghub.com/excel-copilot-function" TargetMode="External"/><Relationship Id="rId6" Type="http://schemas.openxmlformats.org/officeDocument/2006/relationships/image" Target="../media/image1.png"/><Relationship Id="rId5" Type="http://schemas.openxmlformats.org/officeDocument/2006/relationships/hyperlink" Target="https://www.myonlinetraininghub.com/" TargetMode="External"/><Relationship Id="rId4" Type="http://schemas.openxmlformats.org/officeDocument/2006/relationships/hyperlink" Target="https://youtu.be/ITjl7J7zJro"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6.svg"/><Relationship Id="rId7" Type="http://schemas.openxmlformats.org/officeDocument/2006/relationships/image" Target="../media/image2.svg"/><Relationship Id="rId2" Type="http://schemas.openxmlformats.org/officeDocument/2006/relationships/image" Target="../media/image5.png"/><Relationship Id="rId1" Type="http://schemas.openxmlformats.org/officeDocument/2006/relationships/hyperlink" Target="https://www.myonlinetraininghub.com/excel-copilot-function" TargetMode="External"/><Relationship Id="rId6" Type="http://schemas.openxmlformats.org/officeDocument/2006/relationships/image" Target="../media/image1.png"/><Relationship Id="rId5" Type="http://schemas.openxmlformats.org/officeDocument/2006/relationships/hyperlink" Target="https://www.myonlinetraininghub.com/" TargetMode="External"/><Relationship Id="rId4" Type="http://schemas.openxmlformats.org/officeDocument/2006/relationships/hyperlink" Target="https://youtu.be/ITjl7J7zJro"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media/image6.svg"/><Relationship Id="rId7" Type="http://schemas.openxmlformats.org/officeDocument/2006/relationships/image" Target="../media/image2.svg"/><Relationship Id="rId2" Type="http://schemas.openxmlformats.org/officeDocument/2006/relationships/image" Target="../media/image5.png"/><Relationship Id="rId1" Type="http://schemas.openxmlformats.org/officeDocument/2006/relationships/hyperlink" Target="https://www.myonlinetraininghub.com/excel-copilot-function" TargetMode="External"/><Relationship Id="rId6" Type="http://schemas.openxmlformats.org/officeDocument/2006/relationships/image" Target="../media/image1.png"/><Relationship Id="rId5" Type="http://schemas.openxmlformats.org/officeDocument/2006/relationships/hyperlink" Target="https://www.myonlinetraininghub.com/" TargetMode="External"/><Relationship Id="rId4" Type="http://schemas.openxmlformats.org/officeDocument/2006/relationships/hyperlink" Target="https://youtu.be/ITjl7J7zJro"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media/image6.svg"/><Relationship Id="rId7" Type="http://schemas.openxmlformats.org/officeDocument/2006/relationships/image" Target="../media/image2.svg"/><Relationship Id="rId2" Type="http://schemas.openxmlformats.org/officeDocument/2006/relationships/image" Target="../media/image5.png"/><Relationship Id="rId1" Type="http://schemas.openxmlformats.org/officeDocument/2006/relationships/hyperlink" Target="https://www.myonlinetraininghub.com/excel-copilot-function" TargetMode="External"/><Relationship Id="rId6" Type="http://schemas.openxmlformats.org/officeDocument/2006/relationships/image" Target="../media/image1.png"/><Relationship Id="rId5" Type="http://schemas.openxmlformats.org/officeDocument/2006/relationships/hyperlink" Target="https://www.myonlinetraininghub.com/" TargetMode="External"/><Relationship Id="rId4" Type="http://schemas.openxmlformats.org/officeDocument/2006/relationships/hyperlink" Target="https://youtu.be/ITjl7J7zJro" TargetMode="External"/></Relationships>
</file>

<file path=xl/drawings/_rels/drawing6.xml.rels><?xml version="1.0" encoding="UTF-8" standalone="yes"?>
<Relationships xmlns="http://schemas.openxmlformats.org/package/2006/relationships"><Relationship Id="rId3" Type="http://schemas.openxmlformats.org/officeDocument/2006/relationships/image" Target="../media/image6.svg"/><Relationship Id="rId7" Type="http://schemas.openxmlformats.org/officeDocument/2006/relationships/image" Target="../media/image2.svg"/><Relationship Id="rId2" Type="http://schemas.openxmlformats.org/officeDocument/2006/relationships/image" Target="../media/image5.png"/><Relationship Id="rId1" Type="http://schemas.openxmlformats.org/officeDocument/2006/relationships/hyperlink" Target="https://www.myonlinetraininghub.com/excel-copilot-function" TargetMode="External"/><Relationship Id="rId6" Type="http://schemas.openxmlformats.org/officeDocument/2006/relationships/image" Target="../media/image1.png"/><Relationship Id="rId5" Type="http://schemas.openxmlformats.org/officeDocument/2006/relationships/hyperlink" Target="https://www.myonlinetraininghub.com/" TargetMode="External"/><Relationship Id="rId4" Type="http://schemas.openxmlformats.org/officeDocument/2006/relationships/hyperlink" Target="https://youtu.be/ITjl7J7zJro" TargetMode="External"/></Relationships>
</file>

<file path=xl/drawings/_rels/drawing7.xml.rels><?xml version="1.0" encoding="UTF-8" standalone="yes"?>
<Relationships xmlns="http://schemas.openxmlformats.org/package/2006/relationships"><Relationship Id="rId8" Type="http://schemas.openxmlformats.org/officeDocument/2006/relationships/hyperlink" Target="https://www.instagram.com/mynda.treacy/" TargetMode="External"/><Relationship Id="rId13" Type="http://schemas.openxmlformats.org/officeDocument/2006/relationships/image" Target="../media/image9.png"/><Relationship Id="rId3" Type="http://schemas.openxmlformats.org/officeDocument/2006/relationships/image" Target="../media/image2.svg"/><Relationship Id="rId7" Type="http://schemas.openxmlformats.org/officeDocument/2006/relationships/image" Target="../media/image4.png"/><Relationship Id="rId12" Type="http://schemas.openxmlformats.org/officeDocument/2006/relationships/hyperlink" Target="https://www.tiktok.com/@myndatreacy" TargetMode="External"/><Relationship Id="rId17" Type="http://schemas.openxmlformats.org/officeDocument/2006/relationships/image" Target="../media/image11.png"/><Relationship Id="rId2" Type="http://schemas.openxmlformats.org/officeDocument/2006/relationships/image" Target="../media/image1.png"/><Relationship Id="rId16" Type="http://schemas.openxmlformats.org/officeDocument/2006/relationships/hyperlink" Target="https://twitter.com/OnlineTrainingH" TargetMode="External"/><Relationship Id="rId1" Type="http://schemas.openxmlformats.org/officeDocument/2006/relationships/hyperlink" Target="https://www.myonlinetraininghub.com/" TargetMode="External"/><Relationship Id="rId6" Type="http://schemas.openxmlformats.org/officeDocument/2006/relationships/hyperlink" Target="https://www.linkedin.com/in/myndatreacy/" TargetMode="External"/><Relationship Id="rId11" Type="http://schemas.openxmlformats.org/officeDocument/2006/relationships/image" Target="../media/image8.png"/><Relationship Id="rId5" Type="http://schemas.openxmlformats.org/officeDocument/2006/relationships/image" Target="../media/image3.png"/><Relationship Id="rId15" Type="http://schemas.openxmlformats.org/officeDocument/2006/relationships/image" Target="../media/image10.png"/><Relationship Id="rId10" Type="http://schemas.openxmlformats.org/officeDocument/2006/relationships/hyperlink" Target="https://www.pinterest.com.au/myndatreacy/" TargetMode="External"/><Relationship Id="rId4" Type="http://schemas.openxmlformats.org/officeDocument/2006/relationships/hyperlink" Target="https://www.youtube.com/user/MyOnlineTrainingHub" TargetMode="External"/><Relationship Id="rId9" Type="http://schemas.openxmlformats.org/officeDocument/2006/relationships/image" Target="../media/image7.png"/><Relationship Id="rId14" Type="http://schemas.openxmlformats.org/officeDocument/2006/relationships/hyperlink" Target="https://www.facebook.com/MyOnlineTrainingHub" TargetMode="External"/></Relationships>
</file>

<file path=xl/drawings/drawing1.xml><?xml version="1.0" encoding="utf-8"?>
<xdr:wsDr xmlns:xdr="http://schemas.openxmlformats.org/drawingml/2006/spreadsheetDrawing" xmlns:a="http://schemas.openxmlformats.org/drawingml/2006/main">
  <xdr:oneCellAnchor>
    <xdr:from>
      <xdr:col>11</xdr:col>
      <xdr:colOff>409653</xdr:colOff>
      <xdr:row>0</xdr:row>
      <xdr:rowOff>9525</xdr:rowOff>
    </xdr:from>
    <xdr:ext cx="3238500" cy="647700"/>
    <xdr:pic>
      <xdr:nvPicPr>
        <xdr:cNvPr id="2" name="my-online-training-hub-logo-2">
          <a:hlinkClick xmlns:r="http://schemas.openxmlformats.org/officeDocument/2006/relationships" r:id="rId1"/>
          <a:extLst>
            <a:ext uri="{FF2B5EF4-FFF2-40B4-BE49-F238E27FC236}">
              <a16:creationId xmlns:a16="http://schemas.microsoft.com/office/drawing/2014/main" id="{CF6CF1F9-6A57-46D0-8038-763FB297F57A}"/>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rcRect/>
        <a:stretch/>
      </xdr:blipFill>
      <xdr:spPr>
        <a:xfrm>
          <a:off x="6829503" y="9525"/>
          <a:ext cx="3238500" cy="647700"/>
        </a:xfrm>
        <a:prstGeom prst="rect">
          <a:avLst/>
        </a:prstGeom>
      </xdr:spPr>
    </xdr:pic>
    <xdr:clientData/>
  </xdr:oneCellAnchor>
  <xdr:oneCellAnchor>
    <xdr:from>
      <xdr:col>1</xdr:col>
      <xdr:colOff>0</xdr:colOff>
      <xdr:row>11</xdr:row>
      <xdr:rowOff>0</xdr:rowOff>
    </xdr:from>
    <xdr:ext cx="609600" cy="0"/>
    <xdr:pic>
      <xdr:nvPicPr>
        <xdr:cNvPr id="3" name="Picture 2" descr="YouTube Channel">
          <a:extLst>
            <a:ext uri="{FF2B5EF4-FFF2-40B4-BE49-F238E27FC236}">
              <a16:creationId xmlns:a16="http://schemas.microsoft.com/office/drawing/2014/main" id="{404BCE7E-7F69-43C5-A108-7637388EA58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3850" y="2952750"/>
          <a:ext cx="6096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609600" cy="0"/>
    <xdr:pic>
      <xdr:nvPicPr>
        <xdr:cNvPr id="4" name="Picture 3" descr="LinkedIn Profile">
          <a:extLst>
            <a:ext uri="{FF2B5EF4-FFF2-40B4-BE49-F238E27FC236}">
              <a16:creationId xmlns:a16="http://schemas.microsoft.com/office/drawing/2014/main" id="{F7E66AD2-56F9-432E-8686-AC3434CEAA7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23850" y="2952750"/>
          <a:ext cx="6096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absolute">
    <xdr:from>
      <xdr:col>2</xdr:col>
      <xdr:colOff>438150</xdr:colOff>
      <xdr:row>0</xdr:row>
      <xdr:rowOff>161924</xdr:rowOff>
    </xdr:from>
    <xdr:to>
      <xdr:col>3</xdr:col>
      <xdr:colOff>781050</xdr:colOff>
      <xdr:row>0</xdr:row>
      <xdr:rowOff>457199</xdr:rowOff>
    </xdr:to>
    <xdr:grpSp>
      <xdr:nvGrpSpPr>
        <xdr:cNvPr id="2" name="Group 1">
          <a:hlinkClick xmlns:r="http://schemas.openxmlformats.org/officeDocument/2006/relationships" r:id="rId1"/>
          <a:extLst>
            <a:ext uri="{FF2B5EF4-FFF2-40B4-BE49-F238E27FC236}">
              <a16:creationId xmlns:a16="http://schemas.microsoft.com/office/drawing/2014/main" id="{D7247DB3-24CB-419F-9D57-441314F177AB}"/>
            </a:ext>
          </a:extLst>
        </xdr:cNvPr>
        <xdr:cNvGrpSpPr/>
      </xdr:nvGrpSpPr>
      <xdr:grpSpPr>
        <a:xfrm>
          <a:off x="3830515" y="161924"/>
          <a:ext cx="1163516" cy="295275"/>
          <a:chOff x="4486275" y="142875"/>
          <a:chExt cx="1162050" cy="295275"/>
        </a:xfrm>
      </xdr:grpSpPr>
      <xdr:sp macro="" textlink="">
        <xdr:nvSpPr>
          <xdr:cNvPr id="3" name="Rectangle: Rounded Corners 2">
            <a:extLst>
              <a:ext uri="{FF2B5EF4-FFF2-40B4-BE49-F238E27FC236}">
                <a16:creationId xmlns:a16="http://schemas.microsoft.com/office/drawing/2014/main" id="{CC5F7A97-A1AB-AD5B-774F-4EDA7922DF4C}"/>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4" name="Graphic 3" descr="Document">
            <a:extLst>
              <a:ext uri="{FF2B5EF4-FFF2-40B4-BE49-F238E27FC236}">
                <a16:creationId xmlns:a16="http://schemas.microsoft.com/office/drawing/2014/main" id="{1FA9017F-41B6-D66B-9220-8EB08120A6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91149" y="171449"/>
            <a:ext cx="238126" cy="238126"/>
          </a:xfrm>
          <a:prstGeom prst="rect">
            <a:avLst/>
          </a:prstGeom>
        </xdr:spPr>
      </xdr:pic>
    </xdr:grpSp>
    <xdr:clientData/>
  </xdr:twoCellAnchor>
  <xdr:twoCellAnchor editAs="absolute">
    <xdr:from>
      <xdr:col>3</xdr:col>
      <xdr:colOff>923924</xdr:colOff>
      <xdr:row>0</xdr:row>
      <xdr:rowOff>161924</xdr:rowOff>
    </xdr:from>
    <xdr:to>
      <xdr:col>5</xdr:col>
      <xdr:colOff>142874</xdr:colOff>
      <xdr:row>0</xdr:row>
      <xdr:rowOff>457199</xdr:rowOff>
    </xdr:to>
    <xdr:grpSp>
      <xdr:nvGrpSpPr>
        <xdr:cNvPr id="5" name="Group 4">
          <a:hlinkClick xmlns:r="http://schemas.openxmlformats.org/officeDocument/2006/relationships" r:id="rId4"/>
          <a:extLst>
            <a:ext uri="{FF2B5EF4-FFF2-40B4-BE49-F238E27FC236}">
              <a16:creationId xmlns:a16="http://schemas.microsoft.com/office/drawing/2014/main" id="{ACF37D5F-7B20-4456-95BA-1C4CF43E4DCE}"/>
            </a:ext>
          </a:extLst>
        </xdr:cNvPr>
        <xdr:cNvGrpSpPr/>
      </xdr:nvGrpSpPr>
      <xdr:grpSpPr>
        <a:xfrm>
          <a:off x="5136905" y="161924"/>
          <a:ext cx="1358411" cy="295275"/>
          <a:chOff x="5400674" y="152400"/>
          <a:chExt cx="1362075" cy="295275"/>
        </a:xfrm>
      </xdr:grpSpPr>
      <xdr:sp macro="" textlink="">
        <xdr:nvSpPr>
          <xdr:cNvPr id="6" name="Rectangle: Rounded Corners 5">
            <a:extLst>
              <a:ext uri="{FF2B5EF4-FFF2-40B4-BE49-F238E27FC236}">
                <a16:creationId xmlns:a16="http://schemas.microsoft.com/office/drawing/2014/main" id="{FF7768E6-33E1-F15E-A285-8B3B36DA940C}"/>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7" name="Group 6">
            <a:extLst>
              <a:ext uri="{FF2B5EF4-FFF2-40B4-BE49-F238E27FC236}">
                <a16:creationId xmlns:a16="http://schemas.microsoft.com/office/drawing/2014/main" id="{AE78F12B-E262-CCF8-1F58-B0508A84A0CF}"/>
              </a:ext>
            </a:extLst>
          </xdr:cNvPr>
          <xdr:cNvGrpSpPr/>
        </xdr:nvGrpSpPr>
        <xdr:grpSpPr>
          <a:xfrm>
            <a:off x="6419850" y="200025"/>
            <a:ext cx="280427" cy="200025"/>
            <a:chOff x="5495924" y="2943225"/>
            <a:chExt cx="1362075" cy="971550"/>
          </a:xfrm>
        </xdr:grpSpPr>
        <xdr:sp macro="" textlink="">
          <xdr:nvSpPr>
            <xdr:cNvPr id="8" name="Rectangle: Rounded Corners 7">
              <a:extLst>
                <a:ext uri="{FF2B5EF4-FFF2-40B4-BE49-F238E27FC236}">
                  <a16:creationId xmlns:a16="http://schemas.microsoft.com/office/drawing/2014/main" id="{B2D9241E-7CF7-A983-2726-8E7C5883C5CD}"/>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9" name="Isosceles Triangle 8">
              <a:extLst>
                <a:ext uri="{FF2B5EF4-FFF2-40B4-BE49-F238E27FC236}">
                  <a16:creationId xmlns:a16="http://schemas.microsoft.com/office/drawing/2014/main" id="{E38E6884-F5F1-36B9-8F57-A59E415BA526}"/>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twoCellAnchor editAs="absolute">
    <xdr:from>
      <xdr:col>5</xdr:col>
      <xdr:colOff>285675</xdr:colOff>
      <xdr:row>0</xdr:row>
      <xdr:rowOff>0</xdr:rowOff>
    </xdr:from>
    <xdr:to>
      <xdr:col>9</xdr:col>
      <xdr:colOff>171370</xdr:colOff>
      <xdr:row>1</xdr:row>
      <xdr:rowOff>19049</xdr:rowOff>
    </xdr:to>
    <xdr:pic>
      <xdr:nvPicPr>
        <xdr:cNvPr id="10" name="my-online-training-hub-logo-2">
          <a:hlinkClick xmlns:r="http://schemas.openxmlformats.org/officeDocument/2006/relationships" r:id="rId5"/>
          <a:extLst>
            <a:ext uri="{FF2B5EF4-FFF2-40B4-BE49-F238E27FC236}">
              <a16:creationId xmlns:a16="http://schemas.microsoft.com/office/drawing/2014/main" id="{92C82C7F-D492-4CC8-BBB2-AA3B7BCEBD34}"/>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rcRect/>
        <a:stretch/>
      </xdr:blipFill>
      <xdr:spPr>
        <a:xfrm>
          <a:off x="6638850" y="0"/>
          <a:ext cx="3190870" cy="6381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3</xdr:col>
      <xdr:colOff>183173</xdr:colOff>
      <xdr:row>0</xdr:row>
      <xdr:rowOff>161924</xdr:rowOff>
    </xdr:from>
    <xdr:to>
      <xdr:col>3</xdr:col>
      <xdr:colOff>1346689</xdr:colOff>
      <xdr:row>0</xdr:row>
      <xdr:rowOff>457199</xdr:rowOff>
    </xdr:to>
    <xdr:grpSp>
      <xdr:nvGrpSpPr>
        <xdr:cNvPr id="3" name="Group 2">
          <a:hlinkClick xmlns:r="http://schemas.openxmlformats.org/officeDocument/2006/relationships" r:id="rId1"/>
          <a:extLst>
            <a:ext uri="{FF2B5EF4-FFF2-40B4-BE49-F238E27FC236}">
              <a16:creationId xmlns:a16="http://schemas.microsoft.com/office/drawing/2014/main" id="{D9FB5A09-EBE4-48D9-A2D0-EAFF50C57C76}"/>
            </a:ext>
          </a:extLst>
        </xdr:cNvPr>
        <xdr:cNvGrpSpPr/>
      </xdr:nvGrpSpPr>
      <xdr:grpSpPr>
        <a:xfrm>
          <a:off x="3604846" y="161924"/>
          <a:ext cx="1163516" cy="295275"/>
          <a:chOff x="4486275" y="142875"/>
          <a:chExt cx="1162050" cy="295275"/>
        </a:xfrm>
      </xdr:grpSpPr>
      <xdr:sp macro="" textlink="">
        <xdr:nvSpPr>
          <xdr:cNvPr id="4" name="Rectangle: Rounded Corners 3">
            <a:extLst>
              <a:ext uri="{FF2B5EF4-FFF2-40B4-BE49-F238E27FC236}">
                <a16:creationId xmlns:a16="http://schemas.microsoft.com/office/drawing/2014/main" id="{50B32C8A-D40F-E74E-01FD-9F1FB50DACB9}"/>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5" name="Graphic 4" descr="Document">
            <a:extLst>
              <a:ext uri="{FF2B5EF4-FFF2-40B4-BE49-F238E27FC236}">
                <a16:creationId xmlns:a16="http://schemas.microsoft.com/office/drawing/2014/main" id="{280DCA28-5A62-D1EA-CD23-F39ECB799A4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91149" y="171449"/>
            <a:ext cx="238126" cy="238126"/>
          </a:xfrm>
          <a:prstGeom prst="rect">
            <a:avLst/>
          </a:prstGeom>
        </xdr:spPr>
      </xdr:pic>
    </xdr:grpSp>
    <xdr:clientData/>
  </xdr:twoCellAnchor>
  <xdr:twoCellAnchor editAs="absolute">
    <xdr:from>
      <xdr:col>3</xdr:col>
      <xdr:colOff>1489563</xdr:colOff>
      <xdr:row>0</xdr:row>
      <xdr:rowOff>161924</xdr:rowOff>
    </xdr:from>
    <xdr:to>
      <xdr:col>4</xdr:col>
      <xdr:colOff>254243</xdr:colOff>
      <xdr:row>0</xdr:row>
      <xdr:rowOff>457199</xdr:rowOff>
    </xdr:to>
    <xdr:grpSp>
      <xdr:nvGrpSpPr>
        <xdr:cNvPr id="6" name="Group 5">
          <a:hlinkClick xmlns:r="http://schemas.openxmlformats.org/officeDocument/2006/relationships" r:id="rId4"/>
          <a:extLst>
            <a:ext uri="{FF2B5EF4-FFF2-40B4-BE49-F238E27FC236}">
              <a16:creationId xmlns:a16="http://schemas.microsoft.com/office/drawing/2014/main" id="{06FF73C8-2AD9-4101-B812-A418183E9022}"/>
            </a:ext>
          </a:extLst>
        </xdr:cNvPr>
        <xdr:cNvGrpSpPr/>
      </xdr:nvGrpSpPr>
      <xdr:grpSpPr>
        <a:xfrm>
          <a:off x="4911236" y="161924"/>
          <a:ext cx="1358411" cy="295275"/>
          <a:chOff x="5400674" y="152400"/>
          <a:chExt cx="1362075" cy="295275"/>
        </a:xfrm>
      </xdr:grpSpPr>
      <xdr:sp macro="" textlink="">
        <xdr:nvSpPr>
          <xdr:cNvPr id="7" name="Rectangle: Rounded Corners 6">
            <a:extLst>
              <a:ext uri="{FF2B5EF4-FFF2-40B4-BE49-F238E27FC236}">
                <a16:creationId xmlns:a16="http://schemas.microsoft.com/office/drawing/2014/main" id="{F6CE536F-6572-C0BB-9754-259681A0A631}"/>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8" name="Group 7">
            <a:extLst>
              <a:ext uri="{FF2B5EF4-FFF2-40B4-BE49-F238E27FC236}">
                <a16:creationId xmlns:a16="http://schemas.microsoft.com/office/drawing/2014/main" id="{34FEA4BF-500B-F5DF-8F84-AC28DE950FDB}"/>
              </a:ext>
            </a:extLst>
          </xdr:cNvPr>
          <xdr:cNvGrpSpPr/>
        </xdr:nvGrpSpPr>
        <xdr:grpSpPr>
          <a:xfrm>
            <a:off x="6419850" y="200025"/>
            <a:ext cx="280427" cy="200025"/>
            <a:chOff x="5495924" y="2943225"/>
            <a:chExt cx="1362075" cy="971550"/>
          </a:xfrm>
        </xdr:grpSpPr>
        <xdr:sp macro="" textlink="">
          <xdr:nvSpPr>
            <xdr:cNvPr id="9" name="Rectangle: Rounded Corners 8">
              <a:extLst>
                <a:ext uri="{FF2B5EF4-FFF2-40B4-BE49-F238E27FC236}">
                  <a16:creationId xmlns:a16="http://schemas.microsoft.com/office/drawing/2014/main" id="{3D9BABE2-7C9D-58D2-5BD9-24D99E55ABFC}"/>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0" name="Isosceles Triangle 9">
              <a:extLst>
                <a:ext uri="{FF2B5EF4-FFF2-40B4-BE49-F238E27FC236}">
                  <a16:creationId xmlns:a16="http://schemas.microsoft.com/office/drawing/2014/main" id="{561963E7-285D-730A-AEB0-870EF7AB2E6B}"/>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twoCellAnchor editAs="absolute">
    <xdr:from>
      <xdr:col>4</xdr:col>
      <xdr:colOff>397044</xdr:colOff>
      <xdr:row>0</xdr:row>
      <xdr:rowOff>0</xdr:rowOff>
    </xdr:from>
    <xdr:to>
      <xdr:col>9</xdr:col>
      <xdr:colOff>546509</xdr:colOff>
      <xdr:row>1</xdr:row>
      <xdr:rowOff>19049</xdr:rowOff>
    </xdr:to>
    <xdr:pic>
      <xdr:nvPicPr>
        <xdr:cNvPr id="11" name="my-online-training-hub-logo-2">
          <a:hlinkClick xmlns:r="http://schemas.openxmlformats.org/officeDocument/2006/relationships" r:id="rId5"/>
          <a:extLst>
            <a:ext uri="{FF2B5EF4-FFF2-40B4-BE49-F238E27FC236}">
              <a16:creationId xmlns:a16="http://schemas.microsoft.com/office/drawing/2014/main" id="{35334A12-583C-4A13-96FB-6070DC3B64AD}"/>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rcRect/>
        <a:stretch/>
      </xdr:blipFill>
      <xdr:spPr>
        <a:xfrm>
          <a:off x="6412448" y="0"/>
          <a:ext cx="3190138" cy="64183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5</xdr:col>
      <xdr:colOff>271096</xdr:colOff>
      <xdr:row>0</xdr:row>
      <xdr:rowOff>161924</xdr:rowOff>
    </xdr:from>
    <xdr:to>
      <xdr:col>5</xdr:col>
      <xdr:colOff>1434612</xdr:colOff>
      <xdr:row>0</xdr:row>
      <xdr:rowOff>457199</xdr:rowOff>
    </xdr:to>
    <xdr:grpSp>
      <xdr:nvGrpSpPr>
        <xdr:cNvPr id="3" name="Group 2">
          <a:hlinkClick xmlns:r="http://schemas.openxmlformats.org/officeDocument/2006/relationships" r:id="rId1"/>
          <a:extLst>
            <a:ext uri="{FF2B5EF4-FFF2-40B4-BE49-F238E27FC236}">
              <a16:creationId xmlns:a16="http://schemas.microsoft.com/office/drawing/2014/main" id="{BE8FB191-1294-425F-A520-D7AA24F5A3F5}"/>
            </a:ext>
          </a:extLst>
        </xdr:cNvPr>
        <xdr:cNvGrpSpPr/>
      </xdr:nvGrpSpPr>
      <xdr:grpSpPr>
        <a:xfrm>
          <a:off x="3048000" y="161924"/>
          <a:ext cx="1163516" cy="295275"/>
          <a:chOff x="4486275" y="142875"/>
          <a:chExt cx="1162050" cy="295275"/>
        </a:xfrm>
      </xdr:grpSpPr>
      <xdr:sp macro="" textlink="">
        <xdr:nvSpPr>
          <xdr:cNvPr id="4" name="Rectangle: Rounded Corners 3">
            <a:extLst>
              <a:ext uri="{FF2B5EF4-FFF2-40B4-BE49-F238E27FC236}">
                <a16:creationId xmlns:a16="http://schemas.microsoft.com/office/drawing/2014/main" id="{C782ED3F-F33F-28E8-C982-DDA88A66F4C8}"/>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5" name="Graphic 4" descr="Document">
            <a:extLst>
              <a:ext uri="{FF2B5EF4-FFF2-40B4-BE49-F238E27FC236}">
                <a16:creationId xmlns:a16="http://schemas.microsoft.com/office/drawing/2014/main" id="{AEC00555-EFF4-EAA4-981D-4280D24328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91149" y="171449"/>
            <a:ext cx="238126" cy="238126"/>
          </a:xfrm>
          <a:prstGeom prst="rect">
            <a:avLst/>
          </a:prstGeom>
        </xdr:spPr>
      </xdr:pic>
    </xdr:grpSp>
    <xdr:clientData/>
  </xdr:twoCellAnchor>
  <xdr:twoCellAnchor editAs="absolute">
    <xdr:from>
      <xdr:col>5</xdr:col>
      <xdr:colOff>1577486</xdr:colOff>
      <xdr:row>0</xdr:row>
      <xdr:rowOff>161924</xdr:rowOff>
    </xdr:from>
    <xdr:to>
      <xdr:col>5</xdr:col>
      <xdr:colOff>2935897</xdr:colOff>
      <xdr:row>0</xdr:row>
      <xdr:rowOff>457199</xdr:rowOff>
    </xdr:to>
    <xdr:grpSp>
      <xdr:nvGrpSpPr>
        <xdr:cNvPr id="6" name="Group 5">
          <a:hlinkClick xmlns:r="http://schemas.openxmlformats.org/officeDocument/2006/relationships" r:id="rId4"/>
          <a:extLst>
            <a:ext uri="{FF2B5EF4-FFF2-40B4-BE49-F238E27FC236}">
              <a16:creationId xmlns:a16="http://schemas.microsoft.com/office/drawing/2014/main" id="{C43995D2-A35F-4D19-A81A-BC4587CB0396}"/>
            </a:ext>
          </a:extLst>
        </xdr:cNvPr>
        <xdr:cNvGrpSpPr/>
      </xdr:nvGrpSpPr>
      <xdr:grpSpPr>
        <a:xfrm>
          <a:off x="4354390" y="161924"/>
          <a:ext cx="1358411" cy="295275"/>
          <a:chOff x="5400674" y="152400"/>
          <a:chExt cx="1362075" cy="295275"/>
        </a:xfrm>
      </xdr:grpSpPr>
      <xdr:sp macro="" textlink="">
        <xdr:nvSpPr>
          <xdr:cNvPr id="7" name="Rectangle: Rounded Corners 6">
            <a:extLst>
              <a:ext uri="{FF2B5EF4-FFF2-40B4-BE49-F238E27FC236}">
                <a16:creationId xmlns:a16="http://schemas.microsoft.com/office/drawing/2014/main" id="{35532AB0-B8A9-A0CF-F317-AF17E277DDAF}"/>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8" name="Group 7">
            <a:extLst>
              <a:ext uri="{FF2B5EF4-FFF2-40B4-BE49-F238E27FC236}">
                <a16:creationId xmlns:a16="http://schemas.microsoft.com/office/drawing/2014/main" id="{D2442CA4-9D66-D22C-546F-C2368C1ABF03}"/>
              </a:ext>
            </a:extLst>
          </xdr:cNvPr>
          <xdr:cNvGrpSpPr/>
        </xdr:nvGrpSpPr>
        <xdr:grpSpPr>
          <a:xfrm>
            <a:off x="6419850" y="200025"/>
            <a:ext cx="280427" cy="200025"/>
            <a:chOff x="5495924" y="2943225"/>
            <a:chExt cx="1362075" cy="971550"/>
          </a:xfrm>
        </xdr:grpSpPr>
        <xdr:sp macro="" textlink="">
          <xdr:nvSpPr>
            <xdr:cNvPr id="9" name="Rectangle: Rounded Corners 8">
              <a:extLst>
                <a:ext uri="{FF2B5EF4-FFF2-40B4-BE49-F238E27FC236}">
                  <a16:creationId xmlns:a16="http://schemas.microsoft.com/office/drawing/2014/main" id="{1261703F-441F-84A8-243D-855A0478D5FA}"/>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0" name="Isosceles Triangle 9">
              <a:extLst>
                <a:ext uri="{FF2B5EF4-FFF2-40B4-BE49-F238E27FC236}">
                  <a16:creationId xmlns:a16="http://schemas.microsoft.com/office/drawing/2014/main" id="{9E6F782B-7577-7FDA-B485-42C79F541CE1}"/>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twoCellAnchor editAs="absolute">
    <xdr:from>
      <xdr:col>5</xdr:col>
      <xdr:colOff>3078698</xdr:colOff>
      <xdr:row>0</xdr:row>
      <xdr:rowOff>0</xdr:rowOff>
    </xdr:from>
    <xdr:to>
      <xdr:col>10</xdr:col>
      <xdr:colOff>312048</xdr:colOff>
      <xdr:row>1</xdr:row>
      <xdr:rowOff>19049</xdr:rowOff>
    </xdr:to>
    <xdr:pic>
      <xdr:nvPicPr>
        <xdr:cNvPr id="11" name="my-online-training-hub-logo-2">
          <a:hlinkClick xmlns:r="http://schemas.openxmlformats.org/officeDocument/2006/relationships" r:id="rId5"/>
          <a:extLst>
            <a:ext uri="{FF2B5EF4-FFF2-40B4-BE49-F238E27FC236}">
              <a16:creationId xmlns:a16="http://schemas.microsoft.com/office/drawing/2014/main" id="{CA462661-BE69-4674-9DE9-678BEF14BECE}"/>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rcRect/>
        <a:stretch/>
      </xdr:blipFill>
      <xdr:spPr>
        <a:xfrm>
          <a:off x="5855602" y="0"/>
          <a:ext cx="3190138" cy="64183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495300</xdr:colOff>
      <xdr:row>2</xdr:row>
      <xdr:rowOff>19051</xdr:rowOff>
    </xdr:from>
    <xdr:to>
      <xdr:col>13</xdr:col>
      <xdr:colOff>228600</xdr:colOff>
      <xdr:row>20</xdr:row>
      <xdr:rowOff>16565</xdr:rowOff>
    </xdr:to>
    <xdr:sp macro="" textlink="$O$3">
      <xdr:nvSpPr>
        <xdr:cNvPr id="2" name="Rectangle 1">
          <a:extLst>
            <a:ext uri="{FF2B5EF4-FFF2-40B4-BE49-F238E27FC236}">
              <a16:creationId xmlns:a16="http://schemas.microsoft.com/office/drawing/2014/main" id="{45FA0602-D296-1BDB-3F05-5CF1180E6BAF}"/>
            </a:ext>
          </a:extLst>
        </xdr:cNvPr>
        <xdr:cNvSpPr/>
      </xdr:nvSpPr>
      <xdr:spPr>
        <a:xfrm>
          <a:off x="4992757" y="830747"/>
          <a:ext cx="4023691" cy="3302275"/>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l"/>
          <a:fld id="{A8FC55AA-56DE-4FAA-9874-7F476DBF5611}" type="TxLink">
            <a:rPr lang="en-US" sz="1100" b="0" i="0" u="none" strike="noStrike">
              <a:solidFill>
                <a:schemeClr val="bg1"/>
              </a:solidFill>
              <a:latin typeface="Calibri"/>
              <a:ea typeface="Calibri"/>
              <a:cs typeface="Calibri"/>
            </a:rPr>
            <a:pPr algn="l"/>
            <a:t>Revenue: Domestic Sales exceeded budget by 19.5%, but Export Sales and Other Revenue were below budget by 17.1% and 46.7% respectively, leading to an overall revenue shortfall of 14.7%.
Cost of Goods Sold: Total COGS was slightly under budget by 2.2%, with Delivery Costs notably higher than budget by 50.5%.
Gross Profit: Fell short of budget by 26.4%, reflecting the revenue shortfall despite some cost savings.
Expenses: Total expenses were 15.5% below budget, with significant savings in Training (81.3% under budget) and Travel (33.8% under budget). Some expenses like Depreciation and Staff costs were slightly over budget.
Net Profit: Was 29.6% below budget, impacted mainly by lower revenue and gross profit despite expense savings.</a:t>
          </a:fld>
          <a:endParaRPr lang="en-AU" sz="1100">
            <a:solidFill>
              <a:schemeClr val="bg1"/>
            </a:solidFill>
          </a:endParaRPr>
        </a:p>
      </xdr:txBody>
    </xdr:sp>
    <xdr:clientData/>
  </xdr:twoCellAnchor>
  <xdr:twoCellAnchor editAs="absolute">
    <xdr:from>
      <xdr:col>3</xdr:col>
      <xdr:colOff>0</xdr:colOff>
      <xdr:row>0</xdr:row>
      <xdr:rowOff>161924</xdr:rowOff>
    </xdr:from>
    <xdr:to>
      <xdr:col>4</xdr:col>
      <xdr:colOff>550603</xdr:colOff>
      <xdr:row>0</xdr:row>
      <xdr:rowOff>457199</xdr:rowOff>
    </xdr:to>
    <xdr:grpSp>
      <xdr:nvGrpSpPr>
        <xdr:cNvPr id="4" name="Group 3">
          <a:hlinkClick xmlns:r="http://schemas.openxmlformats.org/officeDocument/2006/relationships" r:id="rId1"/>
          <a:extLst>
            <a:ext uri="{FF2B5EF4-FFF2-40B4-BE49-F238E27FC236}">
              <a16:creationId xmlns:a16="http://schemas.microsoft.com/office/drawing/2014/main" id="{6F3376AF-40AD-4463-8C27-C777197958EF}"/>
            </a:ext>
          </a:extLst>
        </xdr:cNvPr>
        <xdr:cNvGrpSpPr/>
      </xdr:nvGrpSpPr>
      <xdr:grpSpPr>
        <a:xfrm>
          <a:off x="2335696" y="161924"/>
          <a:ext cx="1163516" cy="295275"/>
          <a:chOff x="4486275" y="142875"/>
          <a:chExt cx="1162050" cy="295275"/>
        </a:xfrm>
      </xdr:grpSpPr>
      <xdr:sp macro="" textlink="">
        <xdr:nvSpPr>
          <xdr:cNvPr id="5" name="Rectangle: Rounded Corners 4">
            <a:extLst>
              <a:ext uri="{FF2B5EF4-FFF2-40B4-BE49-F238E27FC236}">
                <a16:creationId xmlns:a16="http://schemas.microsoft.com/office/drawing/2014/main" id="{276334BC-60EC-E729-3232-C95D1D8D7DAC}"/>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6" name="Graphic 5" descr="Document">
            <a:extLst>
              <a:ext uri="{FF2B5EF4-FFF2-40B4-BE49-F238E27FC236}">
                <a16:creationId xmlns:a16="http://schemas.microsoft.com/office/drawing/2014/main" id="{7F078CDB-D4D8-B917-4D06-328ECB6C218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91149" y="171449"/>
            <a:ext cx="238126" cy="238126"/>
          </a:xfrm>
          <a:prstGeom prst="rect">
            <a:avLst/>
          </a:prstGeom>
        </xdr:spPr>
      </xdr:pic>
    </xdr:grpSp>
    <xdr:clientData/>
  </xdr:twoCellAnchor>
  <xdr:twoCellAnchor editAs="absolute">
    <xdr:from>
      <xdr:col>4</xdr:col>
      <xdr:colOff>693477</xdr:colOff>
      <xdr:row>0</xdr:row>
      <xdr:rowOff>161924</xdr:rowOff>
    </xdr:from>
    <xdr:to>
      <xdr:col>6</xdr:col>
      <xdr:colOff>503040</xdr:colOff>
      <xdr:row>0</xdr:row>
      <xdr:rowOff>457199</xdr:rowOff>
    </xdr:to>
    <xdr:grpSp>
      <xdr:nvGrpSpPr>
        <xdr:cNvPr id="7" name="Group 6">
          <a:hlinkClick xmlns:r="http://schemas.openxmlformats.org/officeDocument/2006/relationships" r:id="rId4"/>
          <a:extLst>
            <a:ext uri="{FF2B5EF4-FFF2-40B4-BE49-F238E27FC236}">
              <a16:creationId xmlns:a16="http://schemas.microsoft.com/office/drawing/2014/main" id="{9E71268A-EEAB-492E-9C7B-7D1325716B0D}"/>
            </a:ext>
          </a:extLst>
        </xdr:cNvPr>
        <xdr:cNvGrpSpPr/>
      </xdr:nvGrpSpPr>
      <xdr:grpSpPr>
        <a:xfrm>
          <a:off x="3642086" y="161924"/>
          <a:ext cx="1358411" cy="295275"/>
          <a:chOff x="5400674" y="152400"/>
          <a:chExt cx="1362075" cy="295275"/>
        </a:xfrm>
      </xdr:grpSpPr>
      <xdr:sp macro="" textlink="">
        <xdr:nvSpPr>
          <xdr:cNvPr id="8" name="Rectangle: Rounded Corners 7">
            <a:extLst>
              <a:ext uri="{FF2B5EF4-FFF2-40B4-BE49-F238E27FC236}">
                <a16:creationId xmlns:a16="http://schemas.microsoft.com/office/drawing/2014/main" id="{9126C3BC-922E-6807-072F-E554DC0483EA}"/>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9" name="Group 8">
            <a:extLst>
              <a:ext uri="{FF2B5EF4-FFF2-40B4-BE49-F238E27FC236}">
                <a16:creationId xmlns:a16="http://schemas.microsoft.com/office/drawing/2014/main" id="{7C15DFB1-EF81-7420-081A-EA1CDAD08D5A}"/>
              </a:ext>
            </a:extLst>
          </xdr:cNvPr>
          <xdr:cNvGrpSpPr/>
        </xdr:nvGrpSpPr>
        <xdr:grpSpPr>
          <a:xfrm>
            <a:off x="6419850" y="200025"/>
            <a:ext cx="280427" cy="200025"/>
            <a:chOff x="5495924" y="2943225"/>
            <a:chExt cx="1362075" cy="971550"/>
          </a:xfrm>
        </xdr:grpSpPr>
        <xdr:sp macro="" textlink="">
          <xdr:nvSpPr>
            <xdr:cNvPr id="10" name="Rectangle: Rounded Corners 9">
              <a:extLst>
                <a:ext uri="{FF2B5EF4-FFF2-40B4-BE49-F238E27FC236}">
                  <a16:creationId xmlns:a16="http://schemas.microsoft.com/office/drawing/2014/main" id="{58127F3B-9367-E161-B5FD-122F67FBBF5C}"/>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1" name="Isosceles Triangle 10">
              <a:extLst>
                <a:ext uri="{FF2B5EF4-FFF2-40B4-BE49-F238E27FC236}">
                  <a16:creationId xmlns:a16="http://schemas.microsoft.com/office/drawing/2014/main" id="{0C7AB49A-B8AC-057A-DDA0-C3D625CF3562}"/>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twoCellAnchor editAs="absolute">
    <xdr:from>
      <xdr:col>7</xdr:col>
      <xdr:colOff>32928</xdr:colOff>
      <xdr:row>0</xdr:row>
      <xdr:rowOff>0</xdr:rowOff>
    </xdr:from>
    <xdr:to>
      <xdr:col>12</xdr:col>
      <xdr:colOff>158501</xdr:colOff>
      <xdr:row>1</xdr:row>
      <xdr:rowOff>20641</xdr:rowOff>
    </xdr:to>
    <xdr:pic>
      <xdr:nvPicPr>
        <xdr:cNvPr id="12" name="my-online-training-hub-logo-2">
          <a:hlinkClick xmlns:r="http://schemas.openxmlformats.org/officeDocument/2006/relationships" r:id="rId5"/>
          <a:extLst>
            <a:ext uri="{FF2B5EF4-FFF2-40B4-BE49-F238E27FC236}">
              <a16:creationId xmlns:a16="http://schemas.microsoft.com/office/drawing/2014/main" id="{42C1CE07-5E1F-45C8-89D2-0250DE7CC088}"/>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rcRect/>
        <a:stretch/>
      </xdr:blipFill>
      <xdr:spPr>
        <a:xfrm>
          <a:off x="5143298" y="0"/>
          <a:ext cx="3190138" cy="64183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827942</xdr:colOff>
      <xdr:row>0</xdr:row>
      <xdr:rowOff>161924</xdr:rowOff>
    </xdr:from>
    <xdr:to>
      <xdr:col>1</xdr:col>
      <xdr:colOff>1991458</xdr:colOff>
      <xdr:row>0</xdr:row>
      <xdr:rowOff>457199</xdr:rowOff>
    </xdr:to>
    <xdr:grpSp>
      <xdr:nvGrpSpPr>
        <xdr:cNvPr id="3" name="Group 2">
          <a:hlinkClick xmlns:r="http://schemas.openxmlformats.org/officeDocument/2006/relationships" r:id="rId1"/>
          <a:extLst>
            <a:ext uri="{FF2B5EF4-FFF2-40B4-BE49-F238E27FC236}">
              <a16:creationId xmlns:a16="http://schemas.microsoft.com/office/drawing/2014/main" id="{8FAD655C-871F-40E4-9FDC-866AC1AB1952}"/>
            </a:ext>
          </a:extLst>
        </xdr:cNvPr>
        <xdr:cNvGrpSpPr/>
      </xdr:nvGrpSpPr>
      <xdr:grpSpPr>
        <a:xfrm>
          <a:off x="981807" y="161924"/>
          <a:ext cx="1163516" cy="295275"/>
          <a:chOff x="4486275" y="142875"/>
          <a:chExt cx="1162050" cy="295275"/>
        </a:xfrm>
      </xdr:grpSpPr>
      <xdr:sp macro="" textlink="">
        <xdr:nvSpPr>
          <xdr:cNvPr id="4" name="Rectangle: Rounded Corners 3">
            <a:extLst>
              <a:ext uri="{FF2B5EF4-FFF2-40B4-BE49-F238E27FC236}">
                <a16:creationId xmlns:a16="http://schemas.microsoft.com/office/drawing/2014/main" id="{BC9BD6A7-6D7E-DC90-F391-3C74FC01020B}"/>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5" name="Graphic 4" descr="Document">
            <a:extLst>
              <a:ext uri="{FF2B5EF4-FFF2-40B4-BE49-F238E27FC236}">
                <a16:creationId xmlns:a16="http://schemas.microsoft.com/office/drawing/2014/main" id="{25F4A9A9-D59F-A036-3159-8A7D2D5D285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91149" y="171449"/>
            <a:ext cx="238126" cy="238126"/>
          </a:xfrm>
          <a:prstGeom prst="rect">
            <a:avLst/>
          </a:prstGeom>
        </xdr:spPr>
      </xdr:pic>
    </xdr:grpSp>
    <xdr:clientData/>
  </xdr:twoCellAnchor>
  <xdr:twoCellAnchor editAs="absolute">
    <xdr:from>
      <xdr:col>1</xdr:col>
      <xdr:colOff>2134332</xdr:colOff>
      <xdr:row>0</xdr:row>
      <xdr:rowOff>161924</xdr:rowOff>
    </xdr:from>
    <xdr:to>
      <xdr:col>2</xdr:col>
      <xdr:colOff>1104166</xdr:colOff>
      <xdr:row>0</xdr:row>
      <xdr:rowOff>457199</xdr:rowOff>
    </xdr:to>
    <xdr:grpSp>
      <xdr:nvGrpSpPr>
        <xdr:cNvPr id="6" name="Group 5">
          <a:hlinkClick xmlns:r="http://schemas.openxmlformats.org/officeDocument/2006/relationships" r:id="rId4"/>
          <a:extLst>
            <a:ext uri="{FF2B5EF4-FFF2-40B4-BE49-F238E27FC236}">
              <a16:creationId xmlns:a16="http://schemas.microsoft.com/office/drawing/2014/main" id="{8C2E1035-9535-4E48-8507-E1BA4C4B32A0}"/>
            </a:ext>
          </a:extLst>
        </xdr:cNvPr>
        <xdr:cNvGrpSpPr/>
      </xdr:nvGrpSpPr>
      <xdr:grpSpPr>
        <a:xfrm>
          <a:off x="2288197" y="161924"/>
          <a:ext cx="1358411" cy="295275"/>
          <a:chOff x="5400674" y="152400"/>
          <a:chExt cx="1362075" cy="295275"/>
        </a:xfrm>
      </xdr:grpSpPr>
      <xdr:sp macro="" textlink="">
        <xdr:nvSpPr>
          <xdr:cNvPr id="7" name="Rectangle: Rounded Corners 6">
            <a:extLst>
              <a:ext uri="{FF2B5EF4-FFF2-40B4-BE49-F238E27FC236}">
                <a16:creationId xmlns:a16="http://schemas.microsoft.com/office/drawing/2014/main" id="{74439E62-8F8C-E31B-CC69-AD5048E95DB0}"/>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8" name="Group 7">
            <a:extLst>
              <a:ext uri="{FF2B5EF4-FFF2-40B4-BE49-F238E27FC236}">
                <a16:creationId xmlns:a16="http://schemas.microsoft.com/office/drawing/2014/main" id="{664EEFB0-4B38-6992-136D-35FFE3009257}"/>
              </a:ext>
            </a:extLst>
          </xdr:cNvPr>
          <xdr:cNvGrpSpPr/>
        </xdr:nvGrpSpPr>
        <xdr:grpSpPr>
          <a:xfrm>
            <a:off x="6419850" y="200025"/>
            <a:ext cx="280427" cy="200025"/>
            <a:chOff x="5495924" y="2943225"/>
            <a:chExt cx="1362075" cy="971550"/>
          </a:xfrm>
        </xdr:grpSpPr>
        <xdr:sp macro="" textlink="">
          <xdr:nvSpPr>
            <xdr:cNvPr id="9" name="Rectangle: Rounded Corners 8">
              <a:extLst>
                <a:ext uri="{FF2B5EF4-FFF2-40B4-BE49-F238E27FC236}">
                  <a16:creationId xmlns:a16="http://schemas.microsoft.com/office/drawing/2014/main" id="{6AD0AC8F-90CA-30E8-33A4-D06A8619416F}"/>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0" name="Isosceles Triangle 9">
              <a:extLst>
                <a:ext uri="{FF2B5EF4-FFF2-40B4-BE49-F238E27FC236}">
                  <a16:creationId xmlns:a16="http://schemas.microsoft.com/office/drawing/2014/main" id="{969379A5-E51F-6463-5637-AA5C5108794F}"/>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twoCellAnchor editAs="absolute">
    <xdr:from>
      <xdr:col>2</xdr:col>
      <xdr:colOff>1246967</xdr:colOff>
      <xdr:row>0</xdr:row>
      <xdr:rowOff>0</xdr:rowOff>
    </xdr:from>
    <xdr:to>
      <xdr:col>5</xdr:col>
      <xdr:colOff>290066</xdr:colOff>
      <xdr:row>1</xdr:row>
      <xdr:rowOff>19049</xdr:rowOff>
    </xdr:to>
    <xdr:pic>
      <xdr:nvPicPr>
        <xdr:cNvPr id="11" name="my-online-training-hub-logo-2">
          <a:hlinkClick xmlns:r="http://schemas.openxmlformats.org/officeDocument/2006/relationships" r:id="rId5"/>
          <a:extLst>
            <a:ext uri="{FF2B5EF4-FFF2-40B4-BE49-F238E27FC236}">
              <a16:creationId xmlns:a16="http://schemas.microsoft.com/office/drawing/2014/main" id="{41C40168-F96C-482F-BE5F-04379EE0DBEE}"/>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rcRect/>
        <a:stretch/>
      </xdr:blipFill>
      <xdr:spPr>
        <a:xfrm>
          <a:off x="3789409" y="0"/>
          <a:ext cx="3190138" cy="64183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2</xdr:col>
      <xdr:colOff>2638498</xdr:colOff>
      <xdr:row>0</xdr:row>
      <xdr:rowOff>9524</xdr:rowOff>
    </xdr:from>
    <xdr:ext cx="3333757" cy="666751"/>
    <xdr:pic>
      <xdr:nvPicPr>
        <xdr:cNvPr id="2" name="my-online-training-hub-logo-2">
          <a:hlinkClick xmlns:r="http://schemas.openxmlformats.org/officeDocument/2006/relationships" r:id="rId1"/>
          <a:extLst>
            <a:ext uri="{FF2B5EF4-FFF2-40B4-BE49-F238E27FC236}">
              <a16:creationId xmlns:a16="http://schemas.microsoft.com/office/drawing/2014/main" id="{AC9E58A7-2F64-42E1-BB62-379213411896}"/>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rcRect/>
        <a:stretch/>
      </xdr:blipFill>
      <xdr:spPr>
        <a:xfrm>
          <a:off x="5991298" y="9524"/>
          <a:ext cx="3333757" cy="666751"/>
        </a:xfrm>
        <a:prstGeom prst="rect">
          <a:avLst/>
        </a:prstGeom>
      </xdr:spPr>
    </xdr:pic>
    <xdr:clientData/>
  </xdr:oneCellAnchor>
  <xdr:oneCellAnchor>
    <xdr:from>
      <xdr:col>1</xdr:col>
      <xdr:colOff>0</xdr:colOff>
      <xdr:row>35</xdr:row>
      <xdr:rowOff>166687</xdr:rowOff>
    </xdr:from>
    <xdr:ext cx="609600" cy="609600"/>
    <xdr:pic>
      <xdr:nvPicPr>
        <xdr:cNvPr id="3" name="Picture 2" descr="YouTube Channel">
          <a:hlinkClick xmlns:r="http://schemas.openxmlformats.org/officeDocument/2006/relationships" r:id="rId4"/>
          <a:extLst>
            <a:ext uri="{FF2B5EF4-FFF2-40B4-BE49-F238E27FC236}">
              <a16:creationId xmlns:a16="http://schemas.microsoft.com/office/drawing/2014/main" id="{71D12096-C1C3-4205-9BB9-A671272E7DB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bwMode="auto">
        <a:xfrm>
          <a:off x="266700" y="65293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822325</xdr:colOff>
      <xdr:row>35</xdr:row>
      <xdr:rowOff>166687</xdr:rowOff>
    </xdr:from>
    <xdr:ext cx="609600" cy="609600"/>
    <xdr:pic>
      <xdr:nvPicPr>
        <xdr:cNvPr id="4" name="Picture 3" descr="LinkedIn Profile">
          <a:hlinkClick xmlns:r="http://schemas.openxmlformats.org/officeDocument/2006/relationships" r:id="rId6"/>
          <a:extLst>
            <a:ext uri="{FF2B5EF4-FFF2-40B4-BE49-F238E27FC236}">
              <a16:creationId xmlns:a16="http://schemas.microsoft.com/office/drawing/2014/main" id="{C48B5937-256D-47A1-B46E-A291F111D3D1}"/>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bwMode="auto">
        <a:xfrm>
          <a:off x="1089025" y="65293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1644650</xdr:colOff>
      <xdr:row>35</xdr:row>
      <xdr:rowOff>166687</xdr:rowOff>
    </xdr:from>
    <xdr:ext cx="609600" cy="609600"/>
    <xdr:pic>
      <xdr:nvPicPr>
        <xdr:cNvPr id="5" name="Picture 4" descr="Instagram Profile">
          <a:hlinkClick xmlns:r="http://schemas.openxmlformats.org/officeDocument/2006/relationships" r:id="rId8"/>
          <a:extLst>
            <a:ext uri="{FF2B5EF4-FFF2-40B4-BE49-F238E27FC236}">
              <a16:creationId xmlns:a16="http://schemas.microsoft.com/office/drawing/2014/main" id="{92169CEA-453A-4A29-B042-E86E25583AD8}"/>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bwMode="auto">
        <a:xfrm>
          <a:off x="1911350" y="65293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2466975</xdr:colOff>
      <xdr:row>35</xdr:row>
      <xdr:rowOff>180975</xdr:rowOff>
    </xdr:from>
    <xdr:ext cx="609600" cy="609600"/>
    <xdr:pic>
      <xdr:nvPicPr>
        <xdr:cNvPr id="6" name="Picture 5" descr="Pinterest Profile">
          <a:hlinkClick xmlns:r="http://schemas.openxmlformats.org/officeDocument/2006/relationships" r:id="rId10"/>
          <a:extLst>
            <a:ext uri="{FF2B5EF4-FFF2-40B4-BE49-F238E27FC236}">
              <a16:creationId xmlns:a16="http://schemas.microsoft.com/office/drawing/2014/main" id="{830636B8-4377-490F-89AD-08D8CB0EBBB6}"/>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bwMode="auto">
        <a:xfrm>
          <a:off x="2733675" y="6543675"/>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203200</xdr:colOff>
      <xdr:row>35</xdr:row>
      <xdr:rowOff>185737</xdr:rowOff>
    </xdr:from>
    <xdr:ext cx="609600" cy="609600"/>
    <xdr:pic>
      <xdr:nvPicPr>
        <xdr:cNvPr id="7" name="Picture 6" descr="TikTok Profile">
          <a:hlinkClick xmlns:r="http://schemas.openxmlformats.org/officeDocument/2006/relationships" r:id="rId12"/>
          <a:extLst>
            <a:ext uri="{FF2B5EF4-FFF2-40B4-BE49-F238E27FC236}">
              <a16:creationId xmlns:a16="http://schemas.microsoft.com/office/drawing/2014/main" id="{AC9D30FB-A90E-42BA-930D-32BF93529C93}"/>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bwMode="auto">
        <a:xfrm>
          <a:off x="3556000" y="654843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1025525</xdr:colOff>
      <xdr:row>35</xdr:row>
      <xdr:rowOff>166687</xdr:rowOff>
    </xdr:from>
    <xdr:ext cx="609600" cy="609600"/>
    <xdr:pic>
      <xdr:nvPicPr>
        <xdr:cNvPr id="8" name="Picture 7" descr="Facebook Page">
          <a:hlinkClick xmlns:r="http://schemas.openxmlformats.org/officeDocument/2006/relationships" r:id="rId14"/>
          <a:extLst>
            <a:ext uri="{FF2B5EF4-FFF2-40B4-BE49-F238E27FC236}">
              <a16:creationId xmlns:a16="http://schemas.microsoft.com/office/drawing/2014/main" id="{A7A8843B-DD60-47A1-B4F5-99672A56D443}"/>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bwMode="auto">
        <a:xfrm>
          <a:off x="4378325" y="65293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1866899</xdr:colOff>
      <xdr:row>35</xdr:row>
      <xdr:rowOff>172216</xdr:rowOff>
    </xdr:from>
    <xdr:ext cx="600076" cy="600076"/>
    <xdr:pic>
      <xdr:nvPicPr>
        <xdr:cNvPr id="9" name="Picture 8" descr="A black and white x in a black square&#10;&#10;Description automatically generated">
          <a:hlinkClick xmlns:r="http://schemas.openxmlformats.org/officeDocument/2006/relationships" r:id="rId16"/>
          <a:extLst>
            <a:ext uri="{FF2B5EF4-FFF2-40B4-BE49-F238E27FC236}">
              <a16:creationId xmlns:a16="http://schemas.microsoft.com/office/drawing/2014/main" id="{2E2F3685-C747-422A-B799-2FC8614295E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219699" y="6534916"/>
          <a:ext cx="600076" cy="600076"/>
        </a:xfrm>
        <a:prstGeom prst="roundRect">
          <a:avLst>
            <a:gd name="adj" fmla="val 12338"/>
          </a:avLst>
        </a:prstGeom>
      </xdr:spPr>
    </xdr:pic>
    <xdr:clientData/>
  </xdr:oneCellAnchor>
</xdr:wsDr>
</file>

<file path=xl/theme/theme1.xml><?xml version="1.0" encoding="utf-8"?>
<a:theme xmlns:a="http://schemas.openxmlformats.org/drawingml/2006/main" name="Office 2013 - 2022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openxmlformats.org/officeDocument/2006/relationships/hyperlink" Target="https://www.myonlinetraininghub.com/excel-expert-upgrade" TargetMode="External"/><Relationship Id="rId13" Type="http://schemas.openxmlformats.org/officeDocument/2006/relationships/hyperlink" Target="https://www.myonlinetraininghub.com/power-pivot-course" TargetMode="External"/><Relationship Id="rId18" Type="http://schemas.openxmlformats.org/officeDocument/2006/relationships/hyperlink" Target="https://www.myonlinetraininghub.com/excel-operations-management-course" TargetMode="External"/><Relationship Id="rId3" Type="http://schemas.openxmlformats.org/officeDocument/2006/relationships/hyperlink" Target="http://www.myonlinetraininghub.com/excel-webinars" TargetMode="External"/><Relationship Id="rId21" Type="http://schemas.openxmlformats.org/officeDocument/2006/relationships/drawing" Target="../drawings/drawing7.xml"/><Relationship Id="rId7" Type="http://schemas.openxmlformats.org/officeDocument/2006/relationships/hyperlink" Target="https://www.myonlinetraininghub.com/excel-dashboard-course" TargetMode="External"/><Relationship Id="rId12" Type="http://schemas.openxmlformats.org/officeDocument/2006/relationships/hyperlink" Target="https://www.myonlinetraininghub.com/excel-pivottable-course" TargetMode="External"/><Relationship Id="rId17" Type="http://schemas.openxmlformats.org/officeDocument/2006/relationships/hyperlink" Target="https://www.myonlinetraininghub.com/excel-for-customer-service-professionals" TargetMode="External"/><Relationship Id="rId2" Type="http://schemas.openxmlformats.org/officeDocument/2006/relationships/hyperlink" Target="http://www.myonlinetraininghub.com/category/excel-dashboard" TargetMode="External"/><Relationship Id="rId16" Type="http://schemas.openxmlformats.org/officeDocument/2006/relationships/hyperlink" Target="https://www.myonlinetraininghub.com/excel-analysis-toolpak-course" TargetMode="External"/><Relationship Id="rId20" Type="http://schemas.openxmlformats.org/officeDocument/2006/relationships/hyperlink" Target="https://www.myonlinetraininghub.com/microsoft-word-course" TargetMode="External"/><Relationship Id="rId1" Type="http://schemas.openxmlformats.org/officeDocument/2006/relationships/hyperlink" Target="http://www.myonlinetraininghub.com/category/excel-charts" TargetMode="External"/><Relationship Id="rId6" Type="http://schemas.openxmlformats.org/officeDocument/2006/relationships/hyperlink" Target="https://www.myonlinetraininghub.com/power-bi-course" TargetMode="External"/><Relationship Id="rId11" Type="http://schemas.openxmlformats.org/officeDocument/2006/relationships/hyperlink" Target="https://www.myonlinetraininghub.com/excel-pivottable-course-quick-start" TargetMode="External"/><Relationship Id="rId5" Type="http://schemas.openxmlformats.org/officeDocument/2006/relationships/hyperlink" Target="https://www.myonlinetraininghub.com/excel-functions" TargetMode="External"/><Relationship Id="rId15" Type="http://schemas.openxmlformats.org/officeDocument/2006/relationships/hyperlink" Target="https://www.myonlinetraininghub.com/excel-for-finance-course" TargetMode="External"/><Relationship Id="rId10" Type="http://schemas.openxmlformats.org/officeDocument/2006/relationships/hyperlink" Target="https://www.myonlinetraininghub.com/excel-power-query-course" TargetMode="External"/><Relationship Id="rId19" Type="http://schemas.openxmlformats.org/officeDocument/2006/relationships/hyperlink" Target="https://www.myonlinetraininghub.com/financial-modelling-course" TargetMode="External"/><Relationship Id="rId4" Type="http://schemas.openxmlformats.org/officeDocument/2006/relationships/hyperlink" Target="https://www.myonlinetraininghub.com/excel-forum" TargetMode="External"/><Relationship Id="rId9" Type="http://schemas.openxmlformats.org/officeDocument/2006/relationships/hyperlink" Target="https://www.myonlinetraininghub.com/advanced-excel-formulas-course" TargetMode="External"/><Relationship Id="rId14" Type="http://schemas.openxmlformats.org/officeDocument/2006/relationships/hyperlink" Target="https://www.myonlinetraininghub.com/excel-for-decision-making-cour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448AE-67F7-42F8-A55A-87F47BFC1CEF}">
  <dimension ref="A1:Q30"/>
  <sheetViews>
    <sheetView showGridLines="0" showRowColHeaders="0" tabSelected="1" workbookViewId="0">
      <selection activeCell="Q3" sqref="Q3"/>
    </sheetView>
  </sheetViews>
  <sheetFormatPr defaultColWidth="0" defaultRowHeight="15" customHeight="1" zeroHeight="1" x14ac:dyDescent="0.25"/>
  <cols>
    <col min="1" max="1" width="4.85546875" customWidth="1"/>
    <col min="2" max="17" width="9.140625" customWidth="1"/>
    <col min="18" max="16384" width="9.140625" hidden="1"/>
  </cols>
  <sheetData>
    <row r="1" spans="1:17" ht="52.5" customHeight="1" x14ac:dyDescent="0.25">
      <c r="A1" s="7"/>
      <c r="B1" s="7" t="s">
        <v>0</v>
      </c>
      <c r="C1" s="7"/>
      <c r="D1" s="7"/>
      <c r="E1" s="7"/>
      <c r="F1" s="7"/>
      <c r="G1" s="7"/>
      <c r="H1" s="7"/>
      <c r="I1" s="7"/>
      <c r="J1" s="7"/>
      <c r="K1" s="7"/>
      <c r="L1" s="7"/>
      <c r="M1" s="7"/>
      <c r="N1" s="7"/>
      <c r="O1" s="7"/>
      <c r="P1" s="7"/>
      <c r="Q1" s="7"/>
    </row>
    <row r="2" spans="1:17" x14ac:dyDescent="0.25"/>
    <row r="3" spans="1:17" ht="18.75" x14ac:dyDescent="0.3">
      <c r="B3" s="5" t="s">
        <v>1</v>
      </c>
    </row>
    <row r="4" spans="1:17" ht="18.75" x14ac:dyDescent="0.25">
      <c r="B4" s="6" t="s">
        <v>2</v>
      </c>
    </row>
    <row r="5" spans="1:17" ht="18.75" x14ac:dyDescent="0.25">
      <c r="B5" s="6" t="s">
        <v>3</v>
      </c>
    </row>
    <row r="6" spans="1:17" ht="18.75" x14ac:dyDescent="0.25">
      <c r="B6" s="6" t="s">
        <v>4</v>
      </c>
    </row>
    <row r="7" spans="1:17" ht="18.75" x14ac:dyDescent="0.25">
      <c r="B7" s="6"/>
    </row>
    <row r="8" spans="1:17" ht="18.75" x14ac:dyDescent="0.25">
      <c r="B8" s="6" t="s">
        <v>5</v>
      </c>
    </row>
    <row r="9" spans="1:17" x14ac:dyDescent="0.25"/>
    <row r="10" spans="1:17" ht="18.75" x14ac:dyDescent="0.25">
      <c r="B10" s="6" t="s">
        <v>6</v>
      </c>
    </row>
    <row r="11" spans="1:17" ht="18.75" x14ac:dyDescent="0.25">
      <c r="B11" s="6" t="s">
        <v>7</v>
      </c>
    </row>
    <row r="30" spans="2:2" hidden="1" x14ac:dyDescent="0.25">
      <c r="B30" t="s">
        <v>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570E6-551F-487B-83CE-608EBD301B62}">
  <dimension ref="A1:O27"/>
  <sheetViews>
    <sheetView showGridLines="0" zoomScale="130" zoomScaleNormal="130" workbookViewId="0">
      <selection activeCell="F9" sqref="F9"/>
    </sheetView>
  </sheetViews>
  <sheetFormatPr defaultRowHeight="15" x14ac:dyDescent="0.25"/>
  <cols>
    <col min="1" max="1" width="10.7109375" bestFit="1" customWidth="1"/>
    <col min="2" max="2" width="40.140625" bestFit="1" customWidth="1"/>
    <col min="3" max="3" width="12.28515625" customWidth="1"/>
    <col min="4" max="4" width="23" customWidth="1"/>
    <col min="7" max="7" width="22.140625" bestFit="1" customWidth="1"/>
    <col min="8" max="8" width="9.140625" customWidth="1"/>
  </cols>
  <sheetData>
    <row r="1" spans="1:15" s="8" customFormat="1" ht="48.75" customHeight="1" x14ac:dyDescent="0.3">
      <c r="A1" s="7" t="s">
        <v>66</v>
      </c>
      <c r="B1" s="7"/>
      <c r="C1" s="7"/>
      <c r="D1" s="7"/>
      <c r="E1" s="7"/>
      <c r="F1" s="7"/>
      <c r="G1" s="7"/>
      <c r="H1" s="7"/>
      <c r="I1" s="7"/>
      <c r="J1" s="7"/>
      <c r="K1" s="7"/>
      <c r="L1" s="7"/>
      <c r="M1" s="7"/>
      <c r="N1" s="7"/>
      <c r="O1" s="7"/>
    </row>
    <row r="4" spans="1:15" x14ac:dyDescent="0.25">
      <c r="A4" s="11" t="s">
        <v>53</v>
      </c>
      <c r="B4" s="11" t="s">
        <v>64</v>
      </c>
      <c r="C4" s="13" t="s">
        <v>65</v>
      </c>
      <c r="D4" s="11" t="s">
        <v>54</v>
      </c>
      <c r="G4" s="11" t="s">
        <v>67</v>
      </c>
    </row>
    <row r="5" spans="1:15" x14ac:dyDescent="0.25">
      <c r="A5" s="10">
        <v>45830</v>
      </c>
      <c r="B5" t="s">
        <v>77</v>
      </c>
      <c r="C5" s="9">
        <v>731</v>
      </c>
      <c r="D5" s="12" t="str" cm="1">
        <f t="array" ref="D5:D22">_xlfn._xlws.COPILOT("categorise the australian credit card expenses",B5:B22,"based only on these categories",_xlfn.ANCHORARRAY(G5))</f>
        <v>Financial Services</v>
      </c>
      <c r="G5" s="12" t="str" cm="1">
        <f t="array" ref="G5:G14">_xlfn._xlws.COPILOT("analyse the Australian credit card descriptions and come up with a short list of categories I can use to group the expenses")</f>
        <v>Groceries</v>
      </c>
    </row>
    <row r="6" spans="1:15" x14ac:dyDescent="0.25">
      <c r="A6" s="10">
        <v>45831</v>
      </c>
      <c r="B6" t="s">
        <v>82</v>
      </c>
      <c r="C6" s="9">
        <v>35.950000000000003</v>
      </c>
      <c r="D6" t="str">
        <v>Groceries</v>
      </c>
      <c r="G6" t="str">
        <v>Dining &amp; Restaurants</v>
      </c>
    </row>
    <row r="7" spans="1:15" x14ac:dyDescent="0.25">
      <c r="A7" s="10">
        <v>45836</v>
      </c>
      <c r="B7" t="s">
        <v>78</v>
      </c>
      <c r="C7" s="9">
        <v>90</v>
      </c>
      <c r="D7" t="str">
        <v>Financial Services</v>
      </c>
      <c r="G7" t="str">
        <v>Travel &amp; Transportation</v>
      </c>
    </row>
    <row r="8" spans="1:15" x14ac:dyDescent="0.25">
      <c r="A8" s="10">
        <v>45839</v>
      </c>
      <c r="B8" t="s">
        <v>83</v>
      </c>
      <c r="C8" s="9">
        <v>406.85</v>
      </c>
      <c r="D8" t="str">
        <v>Travel &amp; Transportation</v>
      </c>
      <c r="G8" t="str">
        <v>Entertainment</v>
      </c>
    </row>
    <row r="9" spans="1:15" x14ac:dyDescent="0.25">
      <c r="A9" s="10">
        <v>45840</v>
      </c>
      <c r="B9" t="s">
        <v>71</v>
      </c>
      <c r="C9" s="9">
        <v>234.72</v>
      </c>
      <c r="D9" t="str">
        <v>Utilities &amp; Bills</v>
      </c>
      <c r="G9" t="str">
        <v>Utilities &amp; Bills</v>
      </c>
    </row>
    <row r="10" spans="1:15" x14ac:dyDescent="0.25">
      <c r="A10" s="10">
        <v>45842</v>
      </c>
      <c r="B10" t="s">
        <v>70</v>
      </c>
      <c r="C10" s="9">
        <v>10</v>
      </c>
      <c r="D10" t="str">
        <v>Travel &amp; Transportation</v>
      </c>
      <c r="G10" t="str">
        <v>Health &amp; Fitness</v>
      </c>
    </row>
    <row r="11" spans="1:15" x14ac:dyDescent="0.25">
      <c r="A11" s="10">
        <v>45845</v>
      </c>
      <c r="B11" t="s">
        <v>79</v>
      </c>
      <c r="C11" s="9">
        <v>6.41</v>
      </c>
      <c r="D11" t="str">
        <v>Shopping &amp; Retail</v>
      </c>
      <c r="G11" t="str">
        <v>Shopping &amp; Retail</v>
      </c>
    </row>
    <row r="12" spans="1:15" x14ac:dyDescent="0.25">
      <c r="A12" s="10">
        <v>45856</v>
      </c>
      <c r="B12" t="s">
        <v>124</v>
      </c>
      <c r="C12" s="9">
        <v>58</v>
      </c>
      <c r="D12" t="str">
        <v>Groceries</v>
      </c>
      <c r="G12" t="str">
        <v>Education</v>
      </c>
    </row>
    <row r="13" spans="1:15" x14ac:dyDescent="0.25">
      <c r="A13" s="10">
        <v>45860</v>
      </c>
      <c r="B13" t="s">
        <v>72</v>
      </c>
      <c r="C13" s="9">
        <v>35.5</v>
      </c>
      <c r="D13" t="str">
        <v>Personal Care</v>
      </c>
      <c r="G13" t="str">
        <v>Personal Care</v>
      </c>
    </row>
    <row r="14" spans="1:15" x14ac:dyDescent="0.25">
      <c r="A14" s="10">
        <v>45865</v>
      </c>
      <c r="B14" t="s">
        <v>81</v>
      </c>
      <c r="C14" s="9">
        <v>14.2</v>
      </c>
      <c r="D14" t="str">
        <v>Dining &amp; Restaurants</v>
      </c>
      <c r="G14" t="str">
        <v>Financial Services</v>
      </c>
    </row>
    <row r="15" spans="1:15" x14ac:dyDescent="0.25">
      <c r="A15" s="10">
        <v>45869</v>
      </c>
      <c r="B15" t="s">
        <v>73</v>
      </c>
      <c r="C15" s="9">
        <v>96.05</v>
      </c>
      <c r="D15" t="str">
        <v>Health &amp; Fitness</v>
      </c>
    </row>
    <row r="16" spans="1:15" x14ac:dyDescent="0.25">
      <c r="A16" s="10">
        <v>45869</v>
      </c>
      <c r="B16" t="s">
        <v>74</v>
      </c>
      <c r="C16" s="9">
        <v>130</v>
      </c>
      <c r="D16" t="str">
        <v>Health &amp; Fitness</v>
      </c>
    </row>
    <row r="17" spans="1:4" x14ac:dyDescent="0.25">
      <c r="A17" s="10">
        <v>45870</v>
      </c>
      <c r="B17" t="s">
        <v>69</v>
      </c>
      <c r="C17" s="9">
        <v>189</v>
      </c>
      <c r="D17" t="str">
        <v>Shopping &amp; Retail</v>
      </c>
    </row>
    <row r="18" spans="1:4" x14ac:dyDescent="0.25">
      <c r="A18" s="10">
        <v>45871</v>
      </c>
      <c r="B18" t="s">
        <v>80</v>
      </c>
      <c r="C18" s="9">
        <v>5.08</v>
      </c>
      <c r="D18" t="str">
        <v>Shopping &amp; Retail</v>
      </c>
    </row>
    <row r="19" spans="1:4" x14ac:dyDescent="0.25">
      <c r="A19" s="10">
        <v>45876</v>
      </c>
      <c r="B19" t="s">
        <v>68</v>
      </c>
      <c r="C19" s="9">
        <v>8.86</v>
      </c>
      <c r="D19" t="str">
        <v>Financial Services</v>
      </c>
    </row>
    <row r="20" spans="1:4" x14ac:dyDescent="0.25">
      <c r="A20" s="10">
        <v>45876</v>
      </c>
      <c r="B20" t="s">
        <v>123</v>
      </c>
      <c r="C20" s="9">
        <v>2218.8200000000002</v>
      </c>
      <c r="D20" t="str">
        <v>Education</v>
      </c>
    </row>
    <row r="21" spans="1:4" x14ac:dyDescent="0.25">
      <c r="A21" s="10">
        <v>45881</v>
      </c>
      <c r="B21" t="s">
        <v>75</v>
      </c>
      <c r="C21" s="9">
        <v>319.45</v>
      </c>
      <c r="D21" t="str">
        <v>Health &amp; Fitness</v>
      </c>
    </row>
    <row r="22" spans="1:4" x14ac:dyDescent="0.25">
      <c r="A22" s="10">
        <v>45883</v>
      </c>
      <c r="B22" t="s">
        <v>76</v>
      </c>
      <c r="C22" s="9">
        <v>71</v>
      </c>
      <c r="D22" t="str">
        <v>Travel &amp; Transportation</v>
      </c>
    </row>
    <row r="23" spans="1:4" x14ac:dyDescent="0.25">
      <c r="A23" s="10"/>
    </row>
    <row r="24" spans="1:4" x14ac:dyDescent="0.25">
      <c r="A24" s="10"/>
    </row>
    <row r="25" spans="1:4" x14ac:dyDescent="0.25">
      <c r="A25" s="10"/>
    </row>
    <row r="26" spans="1:4" x14ac:dyDescent="0.25">
      <c r="A26" s="10"/>
    </row>
    <row r="27" spans="1:4" x14ac:dyDescent="0.25">
      <c r="A27" s="10"/>
    </row>
  </sheetData>
  <sortState xmlns:xlrd2="http://schemas.microsoft.com/office/spreadsheetml/2017/richdata2" ref="A5:C22">
    <sortCondition ref="A5:A22"/>
  </sortState>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9E15B-0838-419F-AE70-1754AF28237D}">
  <dimension ref="A1:L23"/>
  <sheetViews>
    <sheetView showGridLines="0" zoomScale="130" zoomScaleNormal="130" workbookViewId="0">
      <selection activeCell="E8" sqref="E8"/>
    </sheetView>
  </sheetViews>
  <sheetFormatPr defaultRowHeight="15" x14ac:dyDescent="0.25"/>
  <cols>
    <col min="1" max="1" width="2.5703125" customWidth="1"/>
    <col min="2" max="2" width="39.7109375" bestFit="1" customWidth="1"/>
    <col min="4" max="4" width="38.85546875" bestFit="1" customWidth="1"/>
  </cols>
  <sheetData>
    <row r="1" spans="1:12" s="18" customFormat="1" ht="48.75" customHeight="1" x14ac:dyDescent="0.3">
      <c r="A1" s="16" t="s">
        <v>90</v>
      </c>
      <c r="B1" s="17"/>
      <c r="C1" s="17"/>
      <c r="D1" s="17"/>
      <c r="E1" s="17"/>
      <c r="F1" s="17"/>
      <c r="G1" s="17"/>
      <c r="H1" s="17"/>
      <c r="I1" s="17"/>
      <c r="J1" s="17"/>
      <c r="K1" s="17"/>
      <c r="L1" s="17"/>
    </row>
    <row r="3" spans="1:12" x14ac:dyDescent="0.25">
      <c r="B3" s="11" t="s">
        <v>89</v>
      </c>
      <c r="C3" s="11" t="s">
        <v>91</v>
      </c>
      <c r="D3" s="11" t="s">
        <v>92</v>
      </c>
    </row>
    <row r="4" spans="1:12" x14ac:dyDescent="0.25">
      <c r="B4" t="s">
        <v>125</v>
      </c>
      <c r="C4" t="str" cm="1">
        <f t="array" ref="C4:C23">_xlfn._xlws.COPILOT("extract the zipcode from the address",B4:B23)</f>
        <v>90210</v>
      </c>
      <c r="D4" t="str" cm="1">
        <f t="array" ref="D4:D23">_xlfn._xlws.COPILOT("rearrange the addresses so they're correctly formatted",B4:B23)</f>
        <v>124 Imaginary Lane, Beverly Hills, CA 90210</v>
      </c>
    </row>
    <row r="5" spans="1:12" x14ac:dyDescent="0.25">
      <c r="B5" t="s">
        <v>126</v>
      </c>
      <c r="C5" t="str">
        <v>02118</v>
      </c>
      <c r="D5" t="str">
        <v>17 Fake Street, Boston, MA 02118</v>
      </c>
    </row>
    <row r="6" spans="1:12" x14ac:dyDescent="0.25">
      <c r="B6" t="s">
        <v>127</v>
      </c>
      <c r="C6" t="str">
        <v>10005</v>
      </c>
      <c r="D6" t="str">
        <v>55 Nowhere Road, New York, NY 10005</v>
      </c>
    </row>
    <row r="7" spans="1:12" x14ac:dyDescent="0.25">
      <c r="B7" t="s">
        <v>128</v>
      </c>
      <c r="C7" t="str">
        <v>75001</v>
      </c>
      <c r="D7" t="str">
        <v>432 Placeholder Ln, Dallas, TX 75001</v>
      </c>
    </row>
    <row r="8" spans="1:12" x14ac:dyDescent="0.25">
      <c r="B8" t="s">
        <v>129</v>
      </c>
      <c r="C8" t="str">
        <v>60607</v>
      </c>
      <c r="D8" t="str">
        <v>88 Pretend Blvd, Chicago, IL 60607</v>
      </c>
    </row>
    <row r="9" spans="1:12" x14ac:dyDescent="0.25">
      <c r="B9" t="s">
        <v>130</v>
      </c>
      <c r="C9" t="str">
        <v>30303</v>
      </c>
      <c r="D9" t="str">
        <v>12 Madeup Circle, Atlanta, GA 30303</v>
      </c>
    </row>
    <row r="10" spans="1:12" x14ac:dyDescent="0.25">
      <c r="B10" t="s">
        <v>131</v>
      </c>
      <c r="C10" t="str">
        <v>80203</v>
      </c>
      <c r="D10" t="str">
        <v>19 Fictional Court, Denver, CO 80203</v>
      </c>
    </row>
    <row r="11" spans="1:12" x14ac:dyDescent="0.25">
      <c r="B11" t="s">
        <v>132</v>
      </c>
      <c r="C11" t="str">
        <v>63102</v>
      </c>
      <c r="D11" t="str">
        <v>220 Example Drive, St. Louis, MO 63102</v>
      </c>
    </row>
    <row r="12" spans="1:12" x14ac:dyDescent="0.25">
      <c r="B12" t="s">
        <v>133</v>
      </c>
      <c r="C12" t="str">
        <v>90012</v>
      </c>
      <c r="D12" t="str">
        <v>14 Sample Road, Los Angeles, CA 90012</v>
      </c>
    </row>
    <row r="13" spans="1:12" x14ac:dyDescent="0.25">
      <c r="B13" t="s">
        <v>134</v>
      </c>
      <c r="C13" t="str">
        <v>78701</v>
      </c>
      <c r="D13" t="str">
        <v>42 Test Road, Austin, TX 78701</v>
      </c>
    </row>
    <row r="14" spans="1:12" x14ac:dyDescent="0.25">
      <c r="B14" t="s">
        <v>135</v>
      </c>
      <c r="C14" t="str">
        <v>98101</v>
      </c>
      <c r="D14" t="str">
        <v>75 Placeholder Street, Seattle, WA 98101</v>
      </c>
    </row>
    <row r="15" spans="1:12" x14ac:dyDescent="0.25">
      <c r="B15" t="s">
        <v>136</v>
      </c>
      <c r="C15" t="str">
        <v>33139</v>
      </c>
      <c r="D15" t="str">
        <v>43 Fake Ocean Dr, Miami, FL 33139</v>
      </c>
    </row>
    <row r="16" spans="1:12" x14ac:dyDescent="0.25">
      <c r="B16" t="s">
        <v>137</v>
      </c>
      <c r="C16" t="str">
        <v>19103</v>
      </c>
      <c r="D16" t="str">
        <v>10 Demo Street, Philadelphia, PA 19103</v>
      </c>
    </row>
    <row r="17" spans="2:4" x14ac:dyDescent="0.25">
      <c r="B17" t="s">
        <v>138</v>
      </c>
      <c r="C17" t="str">
        <v>94103</v>
      </c>
      <c r="D17" t="str">
        <v>27 Example Avenue, San Francisco, CA 94103</v>
      </c>
    </row>
    <row r="18" spans="2:4" x14ac:dyDescent="0.25">
      <c r="B18" t="s">
        <v>139</v>
      </c>
      <c r="C18" t="str">
        <v>02115</v>
      </c>
      <c r="D18" t="str">
        <v>300 Nonsense St, Boston, MA 02115</v>
      </c>
    </row>
    <row r="19" spans="2:4" x14ac:dyDescent="0.25">
      <c r="B19" t="s">
        <v>140</v>
      </c>
      <c r="C19" t="str">
        <v>10018</v>
      </c>
      <c r="D19" t="str">
        <v>1400 Mockingbird Ave, New York, NY 10018</v>
      </c>
    </row>
    <row r="20" spans="2:4" x14ac:dyDescent="0.25">
      <c r="B20" t="s">
        <v>141</v>
      </c>
      <c r="C20" t="str">
        <v>60614</v>
      </c>
      <c r="D20" t="str">
        <v>1840 Fake Name St, Chicago, IL 60614</v>
      </c>
    </row>
    <row r="21" spans="2:4" x14ac:dyDescent="0.25">
      <c r="B21" t="s">
        <v>142</v>
      </c>
      <c r="C21" t="str">
        <v>49503</v>
      </c>
      <c r="D21" t="str">
        <v>22 Madeup Street, Grand Rapids, MI 49503</v>
      </c>
    </row>
    <row r="22" spans="2:4" x14ac:dyDescent="0.25">
      <c r="B22" t="s">
        <v>143</v>
      </c>
      <c r="C22" t="str">
        <v>11222</v>
      </c>
      <c r="D22" t="str">
        <v>89 Imaginary Ave, Brooklyn, NY 11222</v>
      </c>
    </row>
    <row r="23" spans="2:4" x14ac:dyDescent="0.25">
      <c r="B23" t="s">
        <v>144</v>
      </c>
      <c r="C23" t="str">
        <v>96815</v>
      </c>
      <c r="D23" t="str">
        <v>15 Notreal Blvd, Honolulu, HI 96815</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BC954-7371-4082-AF79-AAE4E1B625E6}">
  <dimension ref="A1:L17"/>
  <sheetViews>
    <sheetView showGridLines="0" zoomScale="130" zoomScaleNormal="130" workbookViewId="0">
      <selection activeCell="F14" sqref="F14"/>
    </sheetView>
  </sheetViews>
  <sheetFormatPr defaultRowHeight="16.5" x14ac:dyDescent="0.3"/>
  <cols>
    <col min="1" max="1" width="0.85546875" style="4" customWidth="1"/>
    <col min="2" max="2" width="6.85546875" style="4" bestFit="1" customWidth="1"/>
    <col min="3" max="4" width="7.42578125" style="4" bestFit="1" customWidth="1"/>
    <col min="5" max="5" width="19" style="4" bestFit="1" customWidth="1"/>
    <col min="6" max="6" width="55.28515625" style="4" customWidth="1"/>
    <col min="7" max="7" width="10" style="4" bestFit="1" customWidth="1"/>
    <col min="8" max="8" width="4.7109375" style="4" bestFit="1" customWidth="1"/>
    <col min="9" max="9" width="10" style="4" bestFit="1" customWidth="1"/>
    <col min="10" max="10" width="9.28515625" style="4" bestFit="1" customWidth="1"/>
    <col min="11" max="11" width="9.28515625" style="4" customWidth="1"/>
    <col min="12" max="12" width="9.140625" style="4" bestFit="1" customWidth="1"/>
    <col min="13" max="16384" width="9.140625" style="4"/>
  </cols>
  <sheetData>
    <row r="1" spans="1:12" s="18" customFormat="1" ht="48.75" customHeight="1" x14ac:dyDescent="0.3">
      <c r="A1" s="16" t="s">
        <v>88</v>
      </c>
      <c r="B1" s="17"/>
      <c r="C1" s="17"/>
      <c r="D1" s="17"/>
      <c r="E1" s="17"/>
      <c r="F1" s="17"/>
      <c r="G1" s="17"/>
      <c r="H1" s="17"/>
      <c r="I1" s="17"/>
      <c r="J1" s="17"/>
      <c r="K1" s="17"/>
      <c r="L1" s="17"/>
    </row>
    <row r="3" spans="1:12" x14ac:dyDescent="0.3">
      <c r="B3" s="14" t="s">
        <v>85</v>
      </c>
      <c r="C3" s="14" t="s">
        <v>86</v>
      </c>
      <c r="D3" s="14" t="s">
        <v>87</v>
      </c>
      <c r="E3" s="14" t="s">
        <v>84</v>
      </c>
      <c r="F3" t="str">
        <f ca="1">IFERROR(_xlfn.FORMULATEXT(F4),"")</f>
        <v>=COPILOT("explain in plain English what this formula is doing",FORMULATEXT(E4))</v>
      </c>
      <c r="G3"/>
    </row>
    <row r="4" spans="1:12" ht="27" customHeight="1" x14ac:dyDescent="0.3">
      <c r="B4" s="15">
        <v>1</v>
      </c>
      <c r="C4" s="15">
        <v>3</v>
      </c>
      <c r="D4" s="15">
        <v>8</v>
      </c>
      <c r="E4" s="4" t="b" cm="1">
        <f t="array" ref="E4">_xlfn.LAMBDA(_xlpm.val,_xlpm.low,_xlpm.up,
_xlpm.val=MEDIAN(_xlpm.val,_xlpm.low,_xlpm.up))(B4,C4,D4)</f>
        <v>0</v>
      </c>
      <c r="F4" s="29" t="str" cm="1">
        <f t="array" aca="1" ref="F4" ca="1">_xlfn._xlws.COPILOT("explain in plain English what this formula is doing",_xlfn.FORMULATEXT(E4))</f>
        <v>This formula takes three inputs: a value (val), a lower limit (low), and an upper limit (up). It then returns the median of these three inputs, which effectively means it "clamps" the value to be within the range defined by low and up. If val is less than low, it returns low; if val is greater than up, it returns up; otherwise, it returns val itself.</v>
      </c>
      <c r="G4"/>
    </row>
    <row r="5" spans="1:12" ht="27" customHeight="1" x14ac:dyDescent="0.3">
      <c r="B5" s="15">
        <v>4</v>
      </c>
      <c r="C5" s="15">
        <v>3</v>
      </c>
      <c r="D5" s="15">
        <v>8</v>
      </c>
      <c r="E5" s="4" t="b" cm="1">
        <f t="array" ref="E5">_xlfn.LAMBDA(_xlpm.val,_xlpm.low,_xlpm.up,
_xlpm.val=MEDIAN(_xlpm.val,_xlpm.low,_xlpm.up))(B5,C5,D5)</f>
        <v>1</v>
      </c>
      <c r="F5" s="29"/>
      <c r="G5"/>
    </row>
    <row r="6" spans="1:12" ht="27" customHeight="1" x14ac:dyDescent="0.3">
      <c r="B6" s="15">
        <v>10</v>
      </c>
      <c r="C6" s="15">
        <v>3</v>
      </c>
      <c r="D6" s="15">
        <v>8</v>
      </c>
      <c r="E6" s="4" t="b" cm="1">
        <f t="array" ref="E6">_xlfn.LAMBDA(_xlpm.val,_xlpm.low,_xlpm.up,
_xlpm.val=MEDIAN(_xlpm.val,_xlpm.low,_xlpm.up))(B6,C6,D6)</f>
        <v>0</v>
      </c>
      <c r="F6" s="29"/>
      <c r="G6"/>
    </row>
    <row r="7" spans="1:12" ht="27" customHeight="1" x14ac:dyDescent="0.3">
      <c r="B7" s="15">
        <v>7</v>
      </c>
      <c r="C7" s="15">
        <v>3</v>
      </c>
      <c r="D7" s="15">
        <v>8</v>
      </c>
      <c r="E7" s="4" t="b" cm="1">
        <f t="array" ref="E7">_xlfn.LAMBDA(_xlpm.val,_xlpm.low,_xlpm.up,
_xlpm.val=MEDIAN(_xlpm.val,_xlpm.low,_xlpm.up))(B7,C7,D7)</f>
        <v>1</v>
      </c>
      <c r="F7" s="29"/>
      <c r="G7"/>
    </row>
    <row r="8" spans="1:12" x14ac:dyDescent="0.3">
      <c r="B8" s="15"/>
      <c r="C8" s="15"/>
      <c r="D8" s="15"/>
    </row>
    <row r="12" spans="1:12" x14ac:dyDescent="0.3">
      <c r="C12"/>
      <c r="D12"/>
      <c r="E12"/>
    </row>
    <row r="13" spans="1:12" x14ac:dyDescent="0.3">
      <c r="C13"/>
      <c r="D13"/>
      <c r="E13"/>
    </row>
    <row r="14" spans="1:12" x14ac:dyDescent="0.3">
      <c r="C14"/>
      <c r="D14"/>
      <c r="E14"/>
    </row>
    <row r="15" spans="1:12" x14ac:dyDescent="0.3">
      <c r="C15"/>
      <c r="D15"/>
      <c r="E15"/>
    </row>
    <row r="16" spans="1:12" x14ac:dyDescent="0.3">
      <c r="C16"/>
      <c r="D16"/>
      <c r="E16"/>
    </row>
    <row r="17" spans="3:5" x14ac:dyDescent="0.3">
      <c r="C17"/>
      <c r="D17"/>
      <c r="E17"/>
    </row>
  </sheetData>
  <mergeCells count="1">
    <mergeCell ref="F4:F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62AA1-37D5-4715-BF96-804EA713937D}">
  <dimension ref="A1:O31"/>
  <sheetViews>
    <sheetView showGridLines="0" zoomScale="115" zoomScaleNormal="115" workbookViewId="0">
      <selection activeCell="J25" sqref="J25"/>
    </sheetView>
  </sheetViews>
  <sheetFormatPr defaultRowHeight="15" x14ac:dyDescent="0.25"/>
  <cols>
    <col min="1" max="1" width="3.140625" customWidth="1"/>
    <col min="2" max="2" width="22.7109375" bestFit="1" customWidth="1"/>
    <col min="5" max="5" width="12" bestFit="1" customWidth="1"/>
    <col min="6" max="6" width="11.140625" bestFit="1" customWidth="1"/>
    <col min="15" max="15" width="57.42578125" customWidth="1"/>
  </cols>
  <sheetData>
    <row r="1" spans="1:15" s="18" customFormat="1" ht="48.75" customHeight="1" x14ac:dyDescent="0.3">
      <c r="A1" s="16" t="s">
        <v>120</v>
      </c>
      <c r="B1" s="17"/>
      <c r="C1" s="17"/>
      <c r="D1" s="17"/>
      <c r="E1" s="17"/>
      <c r="F1" s="17"/>
      <c r="G1" s="17"/>
      <c r="H1" s="17"/>
      <c r="I1" s="17"/>
      <c r="J1" s="17"/>
      <c r="K1" s="17"/>
      <c r="L1" s="17"/>
    </row>
    <row r="3" spans="1:15" ht="15" customHeight="1" x14ac:dyDescent="0.25">
      <c r="B3" s="11" t="s">
        <v>97</v>
      </c>
      <c r="C3" s="13" t="s">
        <v>93</v>
      </c>
      <c r="D3" s="13" t="s">
        <v>94</v>
      </c>
      <c r="E3" s="13" t="s">
        <v>95</v>
      </c>
      <c r="F3" s="13" t="s">
        <v>96</v>
      </c>
      <c r="O3" s="30" t="str">
        <f>_xlfn.TEXTJOIN(CHAR(10)&amp;CHAR(10),TRUE,_xlfn._xlws.COPILOT("analyse the Profit and Loss statement and give me a summary of notable points",B3:F30))</f>
        <v>Revenue: Domestic Sales exceeded budget by 19.5%, but Export Sales and Other Revenue were below budget by 17.1% and 46.7% respectively, leading to an overall revenue shortfall of 14.7%.
Cost of Goods Sold: Total COGS was slightly under budget by 2.2%, with Delivery Costs notably higher than budget by 50.5%.
Gross Profit: Fell short of budget by 26.4%, reflecting the revenue shortfall despite some cost savings.
Expenses: Total expenses were 15.5% below budget, with significant savings in Training (81.3% under budget) and Travel (33.8% under budget). Some expenses like Depreciation and Staff costs were slightly over budget.
Net Profit: Was 29.6% below budget, impacted mainly by lower revenue and gross profit despite expense savings.</v>
      </c>
    </row>
    <row r="4" spans="1:15" x14ac:dyDescent="0.25">
      <c r="B4" t="s">
        <v>98</v>
      </c>
      <c r="C4" s="20">
        <v>667.5</v>
      </c>
      <c r="D4" s="20">
        <v>1765.84</v>
      </c>
      <c r="E4" s="20">
        <v>-1098.3399999999999</v>
      </c>
      <c r="F4" s="19">
        <v>-0.62199293254201971</v>
      </c>
      <c r="O4" s="30"/>
    </row>
    <row r="5" spans="1:15" x14ac:dyDescent="0.25">
      <c r="B5" t="s">
        <v>99</v>
      </c>
      <c r="C5" s="20">
        <v>98344.28</v>
      </c>
      <c r="D5" s="20">
        <v>82294.94</v>
      </c>
      <c r="E5" s="20">
        <v>16049.339999999997</v>
      </c>
      <c r="F5" s="19">
        <v>0.19502219699048329</v>
      </c>
      <c r="O5" s="30"/>
    </row>
    <row r="6" spans="1:15" x14ac:dyDescent="0.25">
      <c r="B6" t="s">
        <v>100</v>
      </c>
      <c r="C6" s="20">
        <v>582003.72</v>
      </c>
      <c r="D6" s="20">
        <v>702338.12</v>
      </c>
      <c r="E6" s="20">
        <v>-120334.40000000002</v>
      </c>
      <c r="F6" s="19">
        <v>-0.17133400078013705</v>
      </c>
      <c r="O6" s="30"/>
    </row>
    <row r="7" spans="1:15" x14ac:dyDescent="0.25">
      <c r="B7" t="s">
        <v>101</v>
      </c>
      <c r="C7" s="20">
        <v>17461.64</v>
      </c>
      <c r="D7" s="20">
        <v>32735.86</v>
      </c>
      <c r="E7" s="20">
        <v>-15274.220000000001</v>
      </c>
      <c r="F7" s="19">
        <v>-0.46658984978552576</v>
      </c>
      <c r="O7" s="30"/>
    </row>
    <row r="8" spans="1:15" x14ac:dyDescent="0.25">
      <c r="B8" s="23" t="s">
        <v>102</v>
      </c>
      <c r="C8" s="24">
        <v>698477.14</v>
      </c>
      <c r="D8" s="24">
        <v>819134.76</v>
      </c>
      <c r="E8" s="24">
        <v>-120657.62</v>
      </c>
      <c r="F8" s="25">
        <v>-0.14729886447499796</v>
      </c>
      <c r="O8" s="30"/>
    </row>
    <row r="9" spans="1:15" ht="12" customHeight="1" x14ac:dyDescent="0.25">
      <c r="C9" s="20"/>
      <c r="D9" s="20"/>
      <c r="E9" s="20"/>
      <c r="F9" s="19"/>
      <c r="O9" s="30"/>
    </row>
    <row r="10" spans="1:15" x14ac:dyDescent="0.25">
      <c r="B10" t="s">
        <v>103</v>
      </c>
      <c r="C10" s="20"/>
      <c r="D10" s="20"/>
      <c r="E10" s="20"/>
      <c r="F10" s="19"/>
      <c r="O10" s="30"/>
    </row>
    <row r="11" spans="1:15" x14ac:dyDescent="0.25">
      <c r="B11" t="s">
        <v>52</v>
      </c>
      <c r="C11" s="20">
        <v>383297.67</v>
      </c>
      <c r="D11" s="20">
        <v>393380</v>
      </c>
      <c r="E11" s="20">
        <v>-10082.330000000016</v>
      </c>
      <c r="F11" s="19">
        <v>-2.5630001525242863E-2</v>
      </c>
      <c r="O11" s="30"/>
    </row>
    <row r="12" spans="1:15" x14ac:dyDescent="0.25">
      <c r="B12" t="s">
        <v>104</v>
      </c>
      <c r="C12" s="20">
        <v>3817.52</v>
      </c>
      <c r="D12" s="20">
        <v>2536.35</v>
      </c>
      <c r="E12" s="20">
        <v>1281.17</v>
      </c>
      <c r="F12" s="19">
        <v>0.50512350424823071</v>
      </c>
      <c r="O12" s="30"/>
    </row>
    <row r="13" spans="1:15" x14ac:dyDescent="0.25">
      <c r="B13" s="23" t="s">
        <v>105</v>
      </c>
      <c r="C13" s="24">
        <v>387115.19</v>
      </c>
      <c r="D13" s="24">
        <v>395916.35</v>
      </c>
      <c r="E13" s="24">
        <v>-8801.1599999999744</v>
      </c>
      <c r="F13" s="25">
        <v>-2.2229847289711557E-2</v>
      </c>
      <c r="O13" s="30"/>
    </row>
    <row r="14" spans="1:15" ht="12" customHeight="1" x14ac:dyDescent="0.25">
      <c r="C14" s="20"/>
      <c r="D14" s="20"/>
      <c r="E14" s="20"/>
      <c r="F14" s="19"/>
      <c r="O14" s="30"/>
    </row>
    <row r="15" spans="1:15" x14ac:dyDescent="0.25">
      <c r="B15" s="1" t="s">
        <v>106</v>
      </c>
      <c r="C15" s="21">
        <v>311361.94999999995</v>
      </c>
      <c r="D15" s="21">
        <v>423218.41000000003</v>
      </c>
      <c r="E15" s="21">
        <v>-111856.46000000008</v>
      </c>
      <c r="F15" s="22">
        <v>-0.26429960832753019</v>
      </c>
      <c r="O15" s="30"/>
    </row>
    <row r="16" spans="1:15" ht="12" customHeight="1" x14ac:dyDescent="0.25">
      <c r="C16" s="20"/>
      <c r="D16" s="20"/>
      <c r="E16" s="20"/>
      <c r="F16" s="19"/>
      <c r="O16" s="30"/>
    </row>
    <row r="17" spans="2:15" x14ac:dyDescent="0.25">
      <c r="B17" s="1" t="s">
        <v>107</v>
      </c>
      <c r="C17" s="20"/>
      <c r="D17" s="20"/>
      <c r="E17" s="20"/>
      <c r="F17" s="19"/>
      <c r="O17" s="30"/>
    </row>
    <row r="18" spans="2:15" x14ac:dyDescent="0.25">
      <c r="B18" t="s">
        <v>108</v>
      </c>
      <c r="C18" s="20">
        <v>3990</v>
      </c>
      <c r="D18" s="20">
        <v>4200</v>
      </c>
      <c r="E18" s="20">
        <v>-210</v>
      </c>
      <c r="F18" s="19">
        <v>-5.0000000000000044E-2</v>
      </c>
      <c r="O18" s="30"/>
    </row>
    <row r="19" spans="2:15" x14ac:dyDescent="0.25">
      <c r="B19" t="s">
        <v>109</v>
      </c>
      <c r="C19" s="20">
        <v>14368.75</v>
      </c>
      <c r="D19" s="20">
        <v>13061.64</v>
      </c>
      <c r="E19" s="20">
        <v>1307.1100000000006</v>
      </c>
      <c r="F19" s="19">
        <v>0.10007242582095355</v>
      </c>
      <c r="O19" s="30"/>
    </row>
    <row r="20" spans="2:15" x14ac:dyDescent="0.25">
      <c r="B20" t="s">
        <v>110</v>
      </c>
      <c r="C20" s="20">
        <v>17227.64</v>
      </c>
      <c r="D20" s="20">
        <v>20075.5</v>
      </c>
      <c r="E20" s="20">
        <v>-2847.8600000000006</v>
      </c>
      <c r="F20" s="19">
        <v>-0.14185748798286468</v>
      </c>
      <c r="O20" s="30"/>
    </row>
    <row r="21" spans="2:15" x14ac:dyDescent="0.25">
      <c r="B21" t="s">
        <v>111</v>
      </c>
      <c r="C21" s="20">
        <v>5362.9</v>
      </c>
      <c r="D21" s="20">
        <v>5074.59</v>
      </c>
      <c r="E21" s="20">
        <v>288.30999999999949</v>
      </c>
      <c r="F21" s="19">
        <v>5.681444215197673E-2</v>
      </c>
      <c r="O21" s="30"/>
    </row>
    <row r="22" spans="2:15" x14ac:dyDescent="0.25">
      <c r="B22" t="s">
        <v>112</v>
      </c>
      <c r="C22" s="20">
        <v>246.15</v>
      </c>
      <c r="D22" s="20">
        <v>234.27</v>
      </c>
      <c r="E22" s="20">
        <v>11.879999999999995</v>
      </c>
      <c r="F22" s="19">
        <v>5.0710718401844046E-2</v>
      </c>
      <c r="O22" s="30"/>
    </row>
    <row r="23" spans="2:15" x14ac:dyDescent="0.25">
      <c r="B23" t="s">
        <v>113</v>
      </c>
      <c r="C23" s="20">
        <v>13912.3</v>
      </c>
      <c r="D23" s="20">
        <v>12837.75</v>
      </c>
      <c r="E23" s="20">
        <v>1074.5499999999993</v>
      </c>
      <c r="F23" s="19">
        <v>8.370236217405691E-2</v>
      </c>
    </row>
    <row r="24" spans="2:15" x14ac:dyDescent="0.25">
      <c r="B24" t="s">
        <v>114</v>
      </c>
      <c r="C24" s="20">
        <v>181.41</v>
      </c>
      <c r="D24" s="20">
        <v>288.92</v>
      </c>
      <c r="E24" s="20">
        <v>-107.51000000000002</v>
      </c>
      <c r="F24" s="19">
        <v>-0.37210992662328679</v>
      </c>
    </row>
    <row r="25" spans="2:15" x14ac:dyDescent="0.25">
      <c r="B25" t="s">
        <v>115</v>
      </c>
      <c r="C25" s="20">
        <v>4870.07</v>
      </c>
      <c r="D25" s="20">
        <v>5611.97</v>
      </c>
      <c r="E25" s="20">
        <v>-741.90000000000055</v>
      </c>
      <c r="F25" s="19">
        <v>-0.13219956628421048</v>
      </c>
    </row>
    <row r="26" spans="2:15" x14ac:dyDescent="0.25">
      <c r="B26" t="s">
        <v>116</v>
      </c>
      <c r="C26" s="20">
        <v>756.22</v>
      </c>
      <c r="D26" s="20">
        <v>4038.09</v>
      </c>
      <c r="E26" s="20">
        <v>-3281.87</v>
      </c>
      <c r="F26" s="19">
        <v>-0.81272829481264663</v>
      </c>
    </row>
    <row r="27" spans="2:15" x14ac:dyDescent="0.25">
      <c r="B27" t="s">
        <v>117</v>
      </c>
      <c r="C27" s="20">
        <v>20489.25</v>
      </c>
      <c r="D27" s="20">
        <v>30951</v>
      </c>
      <c r="E27" s="20">
        <v>-10461.75</v>
      </c>
      <c r="F27" s="19">
        <v>-0.33801008044974312</v>
      </c>
    </row>
    <row r="28" spans="2:15" x14ac:dyDescent="0.25">
      <c r="B28" s="23" t="s">
        <v>118</v>
      </c>
      <c r="C28" s="24">
        <v>81404.69</v>
      </c>
      <c r="D28" s="24">
        <v>96373.73</v>
      </c>
      <c r="E28" s="24">
        <v>-14969.039999999994</v>
      </c>
      <c r="F28" s="25">
        <v>-0.15532282500635797</v>
      </c>
    </row>
    <row r="29" spans="2:15" ht="12" customHeight="1" x14ac:dyDescent="0.25">
      <c r="C29" s="20"/>
      <c r="D29" s="20"/>
      <c r="E29" s="20"/>
      <c r="F29" s="19"/>
    </row>
    <row r="30" spans="2:15" ht="15.75" thickBot="1" x14ac:dyDescent="0.3">
      <c r="B30" s="26" t="s">
        <v>119</v>
      </c>
      <c r="C30" s="27">
        <v>229957.26</v>
      </c>
      <c r="D30" s="27">
        <v>326844.67999999988</v>
      </c>
      <c r="E30" s="27">
        <v>-96887.419999999867</v>
      </c>
      <c r="F30" s="28">
        <v>-0.29643260523622383</v>
      </c>
    </row>
    <row r="31" spans="2:15" ht="15.75" thickTop="1" x14ac:dyDescent="0.25"/>
  </sheetData>
  <mergeCells count="1">
    <mergeCell ref="O3:O2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A66AB-EAAC-4262-A61A-0EAF5A0FE8F2}">
  <dimension ref="A1:L23"/>
  <sheetViews>
    <sheetView showGridLines="0" zoomScale="130" zoomScaleNormal="130" workbookViewId="0">
      <selection activeCell="C11" sqref="C11"/>
    </sheetView>
  </sheetViews>
  <sheetFormatPr defaultRowHeight="15" x14ac:dyDescent="0.25"/>
  <cols>
    <col min="1" max="1" width="2.28515625" customWidth="1"/>
    <col min="2" max="2" width="35.85546875" bestFit="1" customWidth="1"/>
    <col min="3" max="3" width="44" customWidth="1"/>
  </cols>
  <sheetData>
    <row r="1" spans="1:12" s="18" customFormat="1" ht="48.75" customHeight="1" x14ac:dyDescent="0.3">
      <c r="A1" s="16" t="s">
        <v>122</v>
      </c>
      <c r="B1" s="17"/>
      <c r="C1" s="17"/>
      <c r="D1" s="17"/>
      <c r="E1" s="17"/>
      <c r="F1" s="17"/>
      <c r="G1" s="17"/>
      <c r="H1" s="17"/>
      <c r="I1" s="17"/>
      <c r="J1" s="17"/>
      <c r="K1" s="17"/>
      <c r="L1" s="17"/>
    </row>
    <row r="3" spans="1:12" x14ac:dyDescent="0.25">
      <c r="B3" s="11" t="s">
        <v>121</v>
      </c>
    </row>
    <row r="4" spans="1:12" x14ac:dyDescent="0.25">
      <c r="B4" t="str" cm="1">
        <f t="array" ref="B4:B23">_xlfn._xlws.COPILOT("List the English Premier League teams for the 2025/2026 season and rank them based on their likelihood of taking out the premiership")</f>
        <v>Manchester City</v>
      </c>
      <c r="C4" s="30" t="str">
        <f ca="1">IFERROR(_xlfn.FORMULATEXT(B4),"")</f>
        <v>=COPILOT("List the English Premier League teams for the 2025/2026 season and rank them based on their likelihood of taking out the premiership")</v>
      </c>
    </row>
    <row r="5" spans="1:12" x14ac:dyDescent="0.25">
      <c r="B5" t="str">
        <v>Liverpool</v>
      </c>
      <c r="C5" s="30"/>
    </row>
    <row r="6" spans="1:12" x14ac:dyDescent="0.25">
      <c r="B6" t="str">
        <v>Arsenal</v>
      </c>
      <c r="C6" s="30"/>
    </row>
    <row r="7" spans="1:12" x14ac:dyDescent="0.25">
      <c r="B7" t="str">
        <v>Chelsea</v>
      </c>
    </row>
    <row r="8" spans="1:12" x14ac:dyDescent="0.25">
      <c r="B8" t="str">
        <v>Manchester United</v>
      </c>
    </row>
    <row r="9" spans="1:12" x14ac:dyDescent="0.25">
      <c r="B9" t="str">
        <v>Tottenham Hotspur</v>
      </c>
    </row>
    <row r="10" spans="1:12" x14ac:dyDescent="0.25">
      <c r="B10" t="str">
        <v>Newcastle United</v>
      </c>
    </row>
    <row r="11" spans="1:12" x14ac:dyDescent="0.25">
      <c r="B11" t="str">
        <v>Brighton &amp; Hove Albion</v>
      </c>
    </row>
    <row r="12" spans="1:12" x14ac:dyDescent="0.25">
      <c r="B12" t="str">
        <v>Aston Villa</v>
      </c>
    </row>
    <row r="13" spans="1:12" x14ac:dyDescent="0.25">
      <c r="B13" t="str">
        <v>West Ham United</v>
      </c>
    </row>
    <row r="14" spans="1:12" x14ac:dyDescent="0.25">
      <c r="B14" t="str">
        <v>Leicester City</v>
      </c>
    </row>
    <row r="15" spans="1:12" x14ac:dyDescent="0.25">
      <c r="B15" t="str">
        <v>Everton</v>
      </c>
    </row>
    <row r="16" spans="1:12" x14ac:dyDescent="0.25">
      <c r="B16" t="str">
        <v>Wolverhampton Wanderers</v>
      </c>
    </row>
    <row r="17" spans="2:2" x14ac:dyDescent="0.25">
      <c r="B17" t="str">
        <v>Crystal Palace</v>
      </c>
    </row>
    <row r="18" spans="2:2" x14ac:dyDescent="0.25">
      <c r="B18" t="str">
        <v>Brentford</v>
      </c>
    </row>
    <row r="19" spans="2:2" x14ac:dyDescent="0.25">
      <c r="B19" t="str">
        <v>Fulham</v>
      </c>
    </row>
    <row r="20" spans="2:2" x14ac:dyDescent="0.25">
      <c r="B20" t="str">
        <v>Nottingham Forest</v>
      </c>
    </row>
    <row r="21" spans="2:2" x14ac:dyDescent="0.25">
      <c r="B21" t="str">
        <v>Bournemouth</v>
      </c>
    </row>
    <row r="22" spans="2:2" x14ac:dyDescent="0.25">
      <c r="B22" t="str">
        <v>Burnley</v>
      </c>
    </row>
    <row r="23" spans="2:2" x14ac:dyDescent="0.25">
      <c r="B23" t="str">
        <v>Sheffield United</v>
      </c>
    </row>
  </sheetData>
  <mergeCells count="1">
    <mergeCell ref="C4:C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E47D8-2D07-4F72-A545-116C32F6AA78}">
  <dimension ref="A1:H40"/>
  <sheetViews>
    <sheetView showGridLines="0" showRowColHeaders="0" zoomScaleNormal="100" workbookViewId="0">
      <selection activeCell="F5" sqref="F5"/>
    </sheetView>
  </sheetViews>
  <sheetFormatPr defaultColWidth="0" defaultRowHeight="15" customHeight="1" zeroHeight="1" x14ac:dyDescent="0.25"/>
  <cols>
    <col min="1" max="1" width="4" customWidth="1"/>
    <col min="2" max="2" width="46.28515625" customWidth="1"/>
    <col min="3" max="3" width="61" customWidth="1"/>
    <col min="4" max="4" width="1.42578125" customWidth="1"/>
    <col min="5" max="7" width="9.140625" customWidth="1"/>
    <col min="8" max="16384" width="9.140625" hidden="1"/>
  </cols>
  <sheetData>
    <row r="1" spans="1:8" ht="51" customHeight="1" x14ac:dyDescent="0.25">
      <c r="A1" s="7" t="s">
        <v>9</v>
      </c>
      <c r="B1" s="7"/>
      <c r="C1" s="7"/>
      <c r="D1" s="7"/>
      <c r="E1" s="7"/>
      <c r="F1" s="7"/>
      <c r="G1" s="7"/>
      <c r="H1" s="7"/>
    </row>
    <row r="2" spans="1:8" x14ac:dyDescent="0.25"/>
    <row r="3" spans="1:8" x14ac:dyDescent="0.25">
      <c r="B3" s="1" t="s">
        <v>10</v>
      </c>
    </row>
    <row r="4" spans="1:8" x14ac:dyDescent="0.25">
      <c r="B4" s="2" t="s">
        <v>11</v>
      </c>
      <c r="C4" s="3" t="s">
        <v>12</v>
      </c>
    </row>
    <row r="5" spans="1:8" x14ac:dyDescent="0.25">
      <c r="B5" s="2" t="s">
        <v>13</v>
      </c>
      <c r="C5" s="3" t="s">
        <v>14</v>
      </c>
    </row>
    <row r="6" spans="1:8" x14ac:dyDescent="0.25">
      <c r="B6" s="2" t="s">
        <v>15</v>
      </c>
      <c r="C6" s="3" t="s">
        <v>16</v>
      </c>
    </row>
    <row r="7" spans="1:8" x14ac:dyDescent="0.25"/>
    <row r="8" spans="1:8" x14ac:dyDescent="0.25">
      <c r="B8" s="1" t="s">
        <v>17</v>
      </c>
    </row>
    <row r="9" spans="1:8" x14ac:dyDescent="0.25">
      <c r="B9" s="2" t="s">
        <v>18</v>
      </c>
      <c r="C9" s="3" t="s">
        <v>19</v>
      </c>
    </row>
    <row r="10" spans="1:8" x14ac:dyDescent="0.25"/>
    <row r="11" spans="1:8" x14ac:dyDescent="0.25">
      <c r="B11" s="1" t="s">
        <v>20</v>
      </c>
    </row>
    <row r="12" spans="1:8" x14ac:dyDescent="0.25">
      <c r="B12" s="2" t="s">
        <v>21</v>
      </c>
      <c r="C12" s="3" t="s">
        <v>22</v>
      </c>
    </row>
    <row r="13" spans="1:8" x14ac:dyDescent="0.25">
      <c r="B13" s="2" t="s">
        <v>23</v>
      </c>
      <c r="C13" s="3" t="s">
        <v>24</v>
      </c>
    </row>
    <row r="14" spans="1:8" x14ac:dyDescent="0.25">
      <c r="B14" s="2" t="s">
        <v>25</v>
      </c>
      <c r="C14" s="3" t="s">
        <v>26</v>
      </c>
    </row>
    <row r="15" spans="1:8" x14ac:dyDescent="0.25">
      <c r="B15" s="2" t="s">
        <v>27</v>
      </c>
      <c r="C15" s="3" t="s">
        <v>28</v>
      </c>
    </row>
    <row r="16" spans="1:8" x14ac:dyDescent="0.25">
      <c r="B16" s="2" t="s">
        <v>29</v>
      </c>
      <c r="C16" s="3" t="s">
        <v>30</v>
      </c>
    </row>
    <row r="17" spans="2:3" x14ac:dyDescent="0.25">
      <c r="B17" s="2" t="s">
        <v>31</v>
      </c>
      <c r="C17" s="3" t="s">
        <v>32</v>
      </c>
    </row>
    <row r="18" spans="2:3" x14ac:dyDescent="0.25">
      <c r="B18" s="2" t="s">
        <v>33</v>
      </c>
      <c r="C18" s="3" t="s">
        <v>34</v>
      </c>
    </row>
    <row r="19" spans="2:3" x14ac:dyDescent="0.25">
      <c r="B19" s="2" t="s">
        <v>35</v>
      </c>
      <c r="C19" s="3" t="s">
        <v>36</v>
      </c>
    </row>
    <row r="20" spans="2:3" x14ac:dyDescent="0.25">
      <c r="B20" s="2" t="s">
        <v>58</v>
      </c>
      <c r="C20" s="3" t="s">
        <v>59</v>
      </c>
    </row>
    <row r="21" spans="2:3" x14ac:dyDescent="0.25">
      <c r="B21" s="2" t="s">
        <v>60</v>
      </c>
      <c r="C21" s="3" t="s">
        <v>63</v>
      </c>
    </row>
    <row r="22" spans="2:3" x14ac:dyDescent="0.25">
      <c r="B22" s="2" t="s">
        <v>37</v>
      </c>
      <c r="C22" s="3" t="s">
        <v>38</v>
      </c>
    </row>
    <row r="23" spans="2:3" x14ac:dyDescent="0.25">
      <c r="B23" s="2" t="s">
        <v>39</v>
      </c>
      <c r="C23" s="3" t="s">
        <v>40</v>
      </c>
    </row>
    <row r="24" spans="2:3" x14ac:dyDescent="0.25">
      <c r="B24" s="2" t="s">
        <v>41</v>
      </c>
      <c r="C24" s="3" t="s">
        <v>42</v>
      </c>
    </row>
    <row r="25" spans="2:3" x14ac:dyDescent="0.25">
      <c r="B25" s="2" t="s">
        <v>43</v>
      </c>
      <c r="C25" s="3" t="s">
        <v>44</v>
      </c>
    </row>
    <row r="26" spans="2:3" x14ac:dyDescent="0.25">
      <c r="B26" s="2" t="s">
        <v>45</v>
      </c>
      <c r="C26" s="3" t="s">
        <v>46</v>
      </c>
    </row>
    <row r="27" spans="2:3" x14ac:dyDescent="0.25">
      <c r="B27" s="2" t="s">
        <v>47</v>
      </c>
      <c r="C27" s="3" t="s">
        <v>48</v>
      </c>
    </row>
    <row r="28" spans="2:3" x14ac:dyDescent="0.25">
      <c r="B28" s="2" t="s">
        <v>61</v>
      </c>
      <c r="C28" s="3" t="s">
        <v>62</v>
      </c>
    </row>
    <row r="29" spans="2:3" x14ac:dyDescent="0.25">
      <c r="B29" s="2" t="s">
        <v>58</v>
      </c>
      <c r="C29" s="3" t="s">
        <v>59</v>
      </c>
    </row>
    <row r="30" spans="2:3" x14ac:dyDescent="0.25">
      <c r="B30" s="2" t="s">
        <v>56</v>
      </c>
      <c r="C30" s="3" t="s">
        <v>57</v>
      </c>
    </row>
    <row r="31" spans="2:3" x14ac:dyDescent="0.25">
      <c r="B31" s="2"/>
      <c r="C31" s="3"/>
    </row>
    <row r="32" spans="2:3" x14ac:dyDescent="0.25">
      <c r="B32" s="1" t="s">
        <v>49</v>
      </c>
    </row>
    <row r="33" spans="2:3" x14ac:dyDescent="0.25">
      <c r="B33" s="2" t="s">
        <v>50</v>
      </c>
      <c r="C33" s="3" t="s">
        <v>51</v>
      </c>
    </row>
    <row r="34" spans="2:3" x14ac:dyDescent="0.25">
      <c r="B34" s="2"/>
      <c r="C34" s="3"/>
    </row>
    <row r="35" spans="2:3" x14ac:dyDescent="0.25">
      <c r="B35" s="1" t="s">
        <v>55</v>
      </c>
      <c r="C35" s="3"/>
    </row>
    <row r="36" spans="2:3" x14ac:dyDescent="0.25"/>
    <row r="37" spans="2:3" x14ac:dyDescent="0.25"/>
    <row r="38" spans="2:3" x14ac:dyDescent="0.25"/>
    <row r="39" spans="2:3" x14ac:dyDescent="0.25"/>
    <row r="40" spans="2:3" x14ac:dyDescent="0.25"/>
  </sheetData>
  <hyperlinks>
    <hyperlink ref="C5" r:id="rId1" display="http://www.myonlinetraininghub.com/category/excel-charts" xr:uid="{16804540-43B0-4917-8C31-6BA49138DB63}"/>
    <hyperlink ref="C6" r:id="rId2" display="http://www.myonlinetraininghub.com/category/excel-dashboard" xr:uid="{D2239242-1590-4A95-B2DD-552C940FDFF2}"/>
    <hyperlink ref="C9" r:id="rId3" display="http://www.myonlinetraininghub.com/excel-webinars" xr:uid="{9459537E-7D61-4F76-9C30-07C1D71C701D}"/>
    <hyperlink ref="C33" r:id="rId4" xr:uid="{17B6DA40-AE3E-44DF-AA3A-6DB15618FD1C}"/>
    <hyperlink ref="C4" r:id="rId5" xr:uid="{BB2451AD-23AD-4B16-AB53-18C8C444CAEC}"/>
    <hyperlink ref="C19" r:id="rId6" xr:uid="{FED3065B-879C-479E-BEA0-8CC3D2A143D8}"/>
    <hyperlink ref="C18" r:id="rId7" xr:uid="{F9B894D1-DD24-42CF-BDDD-2C777E267B2D}"/>
    <hyperlink ref="C12" r:id="rId8" xr:uid="{70F5F3B1-C15B-4475-9F68-51F15FCB84EE}"/>
    <hyperlink ref="C13" r:id="rId9" xr:uid="{9CAB9626-83C1-4497-B1F9-17F524848655}"/>
    <hyperlink ref="C14" r:id="rId10" xr:uid="{FC949AA8-AEEF-4A7A-8C25-33EE66BF1FCA}"/>
    <hyperlink ref="C15" r:id="rId11" xr:uid="{B9A94296-D078-48E6-B20D-97DDA9281823}"/>
    <hyperlink ref="C16" r:id="rId12" xr:uid="{7282B8C6-AB09-4643-94B3-9EE00AC2EB27}"/>
    <hyperlink ref="C17" r:id="rId13" xr:uid="{0E6CC592-3AB6-458A-A860-1A76ACEF83B6}"/>
    <hyperlink ref="C22" r:id="rId14" xr:uid="{9326BAA7-CEAD-4360-AA3B-870AC500496C}"/>
    <hyperlink ref="C23" r:id="rId15" xr:uid="{1618935D-49FC-4C2A-8311-9D4E14954CF1}"/>
    <hyperlink ref="C24" r:id="rId16" xr:uid="{4FC80C28-AB31-411C-A5D7-60CA76313774}"/>
    <hyperlink ref="C25" r:id="rId17" xr:uid="{EE806D25-354A-410E-BF5C-D95047EF01C1}"/>
    <hyperlink ref="C26" r:id="rId18" xr:uid="{2F2C2AF6-7AC8-4550-A3DB-671E24434A71}"/>
    <hyperlink ref="C27" r:id="rId19" xr:uid="{75F5A0D9-DFC6-4367-8DD0-B9614D992790}"/>
    <hyperlink ref="C30" r:id="rId20" xr:uid="{46EF8656-E596-4506-8B3E-CA6DCD456BFC}"/>
  </hyperlinks>
  <pageMargins left="0.7" right="0.7" top="0.75" bottom="0.75" header="0.3" footer="0.3"/>
  <drawing r:id="rId2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6A9E49C56486844AEA3493470A3BA7F" ma:contentTypeVersion="10" ma:contentTypeDescription="Create a new document." ma:contentTypeScope="" ma:versionID="ee49642cd881f6af9bd43a54f5ae3499">
  <xsd:schema xmlns:xsd="http://www.w3.org/2001/XMLSchema" xmlns:xs="http://www.w3.org/2001/XMLSchema" xmlns:p="http://schemas.microsoft.com/office/2006/metadata/properties" xmlns:ns3="04ec5a1a-e29c-407e-9660-cb4eaaff03ab" xmlns:ns4="98587d8b-32ff-4694-8d3a-6f66eb643b0d" targetNamespace="http://schemas.microsoft.com/office/2006/metadata/properties" ma:root="true" ma:fieldsID="0128113e904f3f2ca999b84155b1dfd6" ns3:_="" ns4:_="">
    <xsd:import namespace="04ec5a1a-e29c-407e-9660-cb4eaaff03ab"/>
    <xsd:import namespace="98587d8b-32ff-4694-8d3a-6f66eb643b0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ec5a1a-e29c-407e-9660-cb4eaaff03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87d8b-32ff-4694-8d3a-6f66eb643b0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Props1.xml><?xml version="1.0" encoding="utf-8"?>
<ds:datastoreItem xmlns:ds="http://schemas.openxmlformats.org/officeDocument/2006/customXml" ds:itemID="{76F14EA0-1B09-4BA6-A1E0-FED8521C2BE1}">
  <ds:schemaRefs>
    <ds:schemaRef ds:uri="http://schemas.microsoft.com/sharepoint/v3/contenttype/forms"/>
  </ds:schemaRefs>
</ds:datastoreItem>
</file>

<file path=customXml/itemProps2.xml><?xml version="1.0" encoding="utf-8"?>
<ds:datastoreItem xmlns:ds="http://schemas.openxmlformats.org/officeDocument/2006/customXml" ds:itemID="{CF6676B0-BE5C-4C14-974A-7289CF5110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ec5a1a-e29c-407e-9660-cb4eaaff03ab"/>
    <ds:schemaRef ds:uri="98587d8b-32ff-4694-8d3a-6f66eb643b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C00B319-165B-4AE8-A6AE-EED707A1FDFE}">
  <ds:schemaRefs>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98587d8b-32ff-4694-8d3a-6f66eb643b0d"/>
    <ds:schemaRef ds:uri="http://purl.org/dc/elements/1.1/"/>
    <ds:schemaRef ds:uri="http://schemas.microsoft.com/office/2006/metadata/properties"/>
    <ds:schemaRef ds:uri="04ec5a1a-e29c-407e-9660-cb4eaaff03ab"/>
    <ds:schemaRef ds:uri="http://www.w3.org/XML/1998/namespace"/>
    <ds:schemaRef ds:uri="http://purl.org/dc/terms/"/>
  </ds:schemaRefs>
</ds:datastoreItem>
</file>

<file path=customXml/itemProps4.xml><?xml version="1.0" encoding="utf-8"?>
<ds:datastoreItem xmlns:ds="http://schemas.openxmlformats.org/officeDocument/2006/customXml" ds:itemID="{84B241E6-AE4C-4EA5-96CC-6E77ABF1BB4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Copyright</vt:lpstr>
      <vt:lpstr>COPILOT Function</vt:lpstr>
      <vt:lpstr>Data Cleaning</vt:lpstr>
      <vt:lpstr>Formula Explanations</vt:lpstr>
      <vt:lpstr>Analysis</vt:lpstr>
      <vt:lpstr>Lists</vt:lpstr>
      <vt:lpstr>More Resources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Mynda Treacy</dc:creator>
  <cp:keywords/>
  <dc:description/>
  <cp:lastModifiedBy>Mynda Treacy</cp:lastModifiedBy>
  <cp:revision/>
  <dcterms:created xsi:type="dcterms:W3CDTF">2019-12-23T04:48:23Z</dcterms:created>
  <dcterms:modified xsi:type="dcterms:W3CDTF">2025-08-19T04:41:19Z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0x01010076A9E49C56486844AEA3493470A3BA7F</vt:lpwstr>
  </property>
</Properties>
</file>