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65moth-my.sharepoint.com/personal/website_myonlinetraininghub_com/Documents/Blog Posts/Find &amp; Replace/"/>
    </mc:Choice>
  </mc:AlternateContent>
  <xr:revisionPtr revIDLastSave="520" documentId="13_ncr:1_{DDE2F00D-6608-604D-BDDE-6C034E2087B9}" xr6:coauthVersionLast="47" xr6:coauthVersionMax="47" xr10:uidLastSave="{352D579A-9D12-4C64-8263-5909248927DE}"/>
  <bookViews>
    <workbookView xWindow="-120" yWindow="-120" windowWidth="29040" windowHeight="15720" tabRatio="500" xr2:uid="{00000000-000D-0000-FFFF-FFFF00000000}"/>
  </bookViews>
  <sheets>
    <sheet name="Copyright" sheetId="13" r:id="rId1"/>
    <sheet name="README" sheetId="1" r:id="rId2"/>
    <sheet name="1. By Format" sheetId="10" r:id="rId3"/>
    <sheet name="2. Wildcards" sheetId="3" r:id="rId4"/>
    <sheet name="3. Formulas vs Values" sheetId="12" r:id="rId5"/>
    <sheet name="Variables" sheetId="11" r:id="rId6"/>
    <sheet name="4. All Sheets" sheetId="5" r:id="rId7"/>
    <sheet name="4a. North" sheetId="6" r:id="rId8"/>
    <sheet name="4b. South" sheetId="7" r:id="rId9"/>
    <sheet name="4c. East" sheetId="8" r:id="rId10"/>
    <sheet name="5. Line Breaks" sheetId="9" r:id="rId11"/>
    <sheet name="More Resources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12" l="1"/>
  <c r="E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H8" i="10"/>
  <c r="H5" i="10"/>
  <c r="H15" i="10"/>
  <c r="J15" i="10" s="1"/>
  <c r="H14" i="10"/>
  <c r="J14" i="10" s="1"/>
  <c r="H13" i="10"/>
  <c r="J13" i="10" s="1"/>
  <c r="H12" i="10"/>
  <c r="J12" i="10" s="1"/>
  <c r="F25" i="12" l="1"/>
</calcChain>
</file>

<file path=xl/sharedStrings.xml><?xml version="1.0" encoding="utf-8"?>
<sst xmlns="http://schemas.openxmlformats.org/spreadsheetml/2006/main" count="363" uniqueCount="278">
  <si>
    <t>Each sheet demonstrates one Find &amp; Replace trick from the video.</t>
  </si>
  <si>
    <t>Open a sheet, follow the yellow instruction box on the right, and try it yourself.</t>
  </si>
  <si>
    <t>Sheet</t>
  </si>
  <si>
    <t>Trick</t>
  </si>
  <si>
    <t>What you'll do</t>
  </si>
  <si>
    <t>1. By Format</t>
  </si>
  <si>
    <t>Replace by Format</t>
  </si>
  <si>
    <t>2. Wildcards</t>
  </si>
  <si>
    <t>3. Formulas vs Values</t>
  </si>
  <si>
    <t>Look in Formulas (not Values)</t>
  </si>
  <si>
    <t>4. All Sheets</t>
  </si>
  <si>
    <t>Replace across the workbook</t>
  </si>
  <si>
    <t>Change a company name everywhere in seconds (3 sheets).</t>
  </si>
  <si>
    <t>5. Line Breaks</t>
  </si>
  <si>
    <t>Clean addresses pasted from email.</t>
  </si>
  <si>
    <t>📌 TRY THIS</t>
  </si>
  <si>
    <t>1. Press CTRL + H to open Find &amp; Replace.</t>
  </si>
  <si>
    <t>Sales Rep</t>
  </si>
  <si>
    <t>Region</t>
  </si>
  <si>
    <t>Q1 Sales</t>
  </si>
  <si>
    <t>Commission Due</t>
  </si>
  <si>
    <t>Anna Reyes</t>
  </si>
  <si>
    <t>North</t>
  </si>
  <si>
    <t>Marcus Webb</t>
  </si>
  <si>
    <t>South</t>
  </si>
  <si>
    <t>Sarah Chen</t>
  </si>
  <si>
    <t>East</t>
  </si>
  <si>
    <t>James Patel</t>
  </si>
  <si>
    <t>West</t>
  </si>
  <si>
    <t>Olivia Martin</t>
  </si>
  <si>
    <t>David Kim</t>
  </si>
  <si>
    <t>5. Click Replace All.</t>
  </si>
  <si>
    <t>Emma Russo</t>
  </si>
  <si>
    <t>Liam O'Connor</t>
  </si>
  <si>
    <t>Priya Iyer</t>
  </si>
  <si>
    <t>Tom Becker</t>
  </si>
  <si>
    <t>Aaliyah Brooks</t>
  </si>
  <si>
    <t>Yuki Tanaka</t>
  </si>
  <si>
    <t>Elena Volkov</t>
  </si>
  <si>
    <t>Felix Adler</t>
  </si>
  <si>
    <t>Holly Reeves</t>
  </si>
  <si>
    <t>Reuben Levi</t>
  </si>
  <si>
    <t>Sienna Russo</t>
  </si>
  <si>
    <t>Esteban Cruz</t>
  </si>
  <si>
    <t>Naomi Sato</t>
  </si>
  <si>
    <t>Calvin Park</t>
  </si>
  <si>
    <t>TOTAL</t>
  </si>
  <si>
    <t>Instead of opening each sheet and replacing, do it once for the entire workbook.</t>
  </si>
  <si>
    <t>Goal: change every 'Acme Corp' to 'Acme Global' across all three regional sheets in one click.</t>
  </si>
  <si>
    <t>2. In 'Find what' type:  Acme Corp</t>
  </si>
  <si>
    <t>3. In 'Replace with' type:  Acme Global</t>
  </si>
  <si>
    <t>4. Click Options &gt;&gt; and change 'Within' from Sheet to WORKBOOK.</t>
  </si>
  <si>
    <t>Date</t>
  </si>
  <si>
    <t>Supplier</t>
  </si>
  <si>
    <t>Product</t>
  </si>
  <si>
    <t>Amount</t>
  </si>
  <si>
    <t>2026-01-08</t>
  </si>
  <si>
    <t>Acme Corp</t>
  </si>
  <si>
    <t>Stainless brackets (500)</t>
  </si>
  <si>
    <t>2026-01-15</t>
  </si>
  <si>
    <t>Northwind Co</t>
  </si>
  <si>
    <t>Cardboard mailers (2000)</t>
  </si>
  <si>
    <t>2026-01-22</t>
  </si>
  <si>
    <t>Industrial adhesive (50L)</t>
  </si>
  <si>
    <t>2026-02-03</t>
  </si>
  <si>
    <t>Hex bolts M6 (10000)</t>
  </si>
  <si>
    <t>2026-02-14</t>
  </si>
  <si>
    <t>Globex Ltd</t>
  </si>
  <si>
    <t>Shrink wrap (12 rolls)</t>
  </si>
  <si>
    <t>2026-02-21</t>
  </si>
  <si>
    <t>2026-03-04</t>
  </si>
  <si>
    <t>Aluminium sheet (20m²)</t>
  </si>
  <si>
    <t>2026-01-11</t>
  </si>
  <si>
    <t>Plastic pellets (1 tonne)</t>
  </si>
  <si>
    <t>2026-01-19</t>
  </si>
  <si>
    <t>Initech</t>
  </si>
  <si>
    <t>Office paper (40 reams)</t>
  </si>
  <si>
    <t>2026-01-28</t>
  </si>
  <si>
    <t>2026-02-06</t>
  </si>
  <si>
    <t>Hex bolts M8 (10000)</t>
  </si>
  <si>
    <t>2026-02-15</t>
  </si>
  <si>
    <t>Stainless brackets (300)</t>
  </si>
  <si>
    <t>2026-03-01</t>
  </si>
  <si>
    <t>Soylent Inc</t>
  </si>
  <si>
    <t>Lubricant (20L)</t>
  </si>
  <si>
    <t>2026-03-12</t>
  </si>
  <si>
    <t>Aluminium sheet (15m²)</t>
  </si>
  <si>
    <t>2026-01-09</t>
  </si>
  <si>
    <t>Industrial adhesive (100L)</t>
  </si>
  <si>
    <t>2026-01-17</t>
  </si>
  <si>
    <t>Umbrella Co</t>
  </si>
  <si>
    <t>Safety goggles (50)</t>
  </si>
  <si>
    <t>2026-01-30</t>
  </si>
  <si>
    <t>Hex bolts M10 (5000)</t>
  </si>
  <si>
    <t>2026-02-11</t>
  </si>
  <si>
    <t>Stainless brackets (800)</t>
  </si>
  <si>
    <t>2026-02-22</t>
  </si>
  <si>
    <t>Vandelay Ind</t>
  </si>
  <si>
    <t>Wooden pallets (25)</t>
  </si>
  <si>
    <t>2026-03-05</t>
  </si>
  <si>
    <t>Plastic pellets (2 tonnes)</t>
  </si>
  <si>
    <t>2026-03-15</t>
  </si>
  <si>
    <t>Aluminium sheet (30m²)</t>
  </si>
  <si>
    <t>Customer</t>
  </si>
  <si>
    <t>Address (with line breaks)</t>
  </si>
  <si>
    <t>Order Total</t>
  </si>
  <si>
    <t>James Patterson</t>
  </si>
  <si>
    <t>Goal: replace every line break with a comma + space, so each address is on one line.</t>
  </si>
  <si>
    <t>Andrew Park</t>
  </si>
  <si>
    <t>2. Press CTRL + H to open Find &amp; Replace.</t>
  </si>
  <si>
    <t>Linda Okafor</t>
  </si>
  <si>
    <t>Daniel Russo</t>
  </si>
  <si>
    <t>4. In 'Replace with' type:  , (comma + space)</t>
  </si>
  <si>
    <t>Carla Mendes</t>
  </si>
  <si>
    <t>Henrik Olsen</t>
  </si>
  <si>
    <t>The next three sheets - North, South, East - each contain a sales report.</t>
  </si>
  <si>
    <t>They all mention the supplier 'Acme Corp' but the company has rebranded to 'Acme Global'.</t>
  </si>
  <si>
    <t>Excel reports how many replacements were made and across which sheets. Open the North, South, and East tabs to verify; all updated.</t>
  </si>
  <si>
    <t>3. Click into 'Find what' and press CTRL + J. (You won't see anything appear, that's correct. It's an invisible line-break character.)</t>
  </si>
  <si>
    <t>Tip: after closing the dialog, press CTRL + J in the Find box again on a future use, Excel sometimes 'remembers' it from last time, so clear the field with backspace first.</t>
  </si>
  <si>
    <t>UBER TRIP 2849 HELP.UBER.COM</t>
  </si>
  <si>
    <t>Clean messy bank descriptions using wildcard patterns.</t>
  </si>
  <si>
    <t>AMZN MKTP US*8H42Z</t>
  </si>
  <si>
    <t>PAYPAL *SPOTIFY USA 0124</t>
  </si>
  <si>
    <t>POS FEE 1</t>
  </si>
  <si>
    <t>Find: AMZN*  →  Replace with: Amazon</t>
  </si>
  <si>
    <t>UBER TRIP 9172 HELP.UBER.COM</t>
  </si>
  <si>
    <t>AMZN MKTP CA*6K19D</t>
  </si>
  <si>
    <t>Find: POS FEE ?  →  Replace with: Bank Fee</t>
  </si>
  <si>
    <t>POS FEE 2</t>
  </si>
  <si>
    <t>PAYPAL *SPOTIFY UK 9821</t>
  </si>
  <si>
    <t>UBER TRIP 4410 HELP.UBER.COM</t>
  </si>
  <si>
    <t>AMZN DIGITAL*2WQ9</t>
  </si>
  <si>
    <t>PAYPAL *SPOTIFY AU 7623</t>
  </si>
  <si>
    <t>UBER TRIP 6281 HELP.UBER.COM</t>
  </si>
  <si>
    <t>AMZN MKTP UK*1A77F</t>
  </si>
  <si>
    <t>POS FEE 3</t>
  </si>
  <si>
    <t>GOOGLE ADS 9134</t>
  </si>
  <si>
    <t>AMZN MKTP US*5T20L</t>
  </si>
  <si>
    <t>UBER TRIP 7302 HELP.UBER.COM</t>
  </si>
  <si>
    <t>POS FEE 4</t>
  </si>
  <si>
    <t>PAYPAL *SPOTIFY NZ 4482</t>
  </si>
  <si>
    <t>AMZN DIGITAL*7P31</t>
  </si>
  <si>
    <t>UBER TRIP 2198 HELP.UBER.COM</t>
  </si>
  <si>
    <t>AMZN MKTP AU*9L82B</t>
  </si>
  <si>
    <t>💡 Tip: if a Replace All goes wrong, press CTRL + Z immediately, Excel undoes the whole batch.</t>
  </si>
  <si>
    <t>Total Revenue</t>
  </si>
  <si>
    <t>Gross Profit</t>
  </si>
  <si>
    <t>Operating Expenses</t>
  </si>
  <si>
    <t>Net Profit</t>
  </si>
  <si>
    <t>Marketing Spend</t>
  </si>
  <si>
    <t>Pipeline Value</t>
  </si>
  <si>
    <t>Quarterly Summary</t>
  </si>
  <si>
    <t>Metric</t>
  </si>
  <si>
    <t>Q1</t>
  </si>
  <si>
    <t>Q2</t>
  </si>
  <si>
    <t>Q3</t>
  </si>
  <si>
    <t>Q4</t>
  </si>
  <si>
    <t>FY Total</t>
  </si>
  <si>
    <t>Target</t>
  </si>
  <si>
    <t>Variance</t>
  </si>
  <si>
    <t>Revenue</t>
  </si>
  <si>
    <t>Key Movements</t>
  </si>
  <si>
    <t>Forecast Snapshot</t>
  </si>
  <si>
    <t>Largest regional increase</t>
  </si>
  <si>
    <t>Scenario</t>
  </si>
  <si>
    <t>Profit</t>
  </si>
  <si>
    <t>Margin</t>
  </si>
  <si>
    <t>Increase amount</t>
  </si>
  <si>
    <t>Base</t>
  </si>
  <si>
    <t>Largest cost increase</t>
  </si>
  <si>
    <t>Technology</t>
  </si>
  <si>
    <t>Stretch</t>
  </si>
  <si>
    <t>Conservative</t>
  </si>
  <si>
    <t>Gross Margin</t>
  </si>
  <si>
    <t>Net Margin</t>
  </si>
  <si>
    <t>POS FEE INT</t>
  </si>
  <si>
    <t>Vendor</t>
  </si>
  <si>
    <t>Description</t>
  </si>
  <si>
    <t>UBER</t>
  </si>
  <si>
    <t>AMZN</t>
  </si>
  <si>
    <t>SPOTIFY</t>
  </si>
  <si>
    <t>Find in Formulas, Not Values</t>
  </si>
  <si>
    <t>Commission Rate:</t>
  </si>
  <si>
    <t>Variables</t>
  </si>
  <si>
    <t>Find: *SPOTIFY*  →  Replace with: Spotify</t>
  </si>
  <si>
    <t>Note: The ? wildcard matches exactly one character, so POS FEE INT remain unchanged.</t>
  </si>
  <si>
    <t>Copy descriptions to Vendor column</t>
  </si>
  <si>
    <t>Replace Across All Sheets At Once</t>
  </si>
  <si>
    <t>Replace Formats</t>
  </si>
  <si>
    <t>Copyright Notice</t>
  </si>
  <si>
    <t xml:space="preserve"> </t>
  </si>
  <si>
    <t>The content in this file was created by Mynda Treacy from My Online Training Hub.</t>
  </si>
  <si>
    <t>Individual users are permitted to recreate the examples for personal practice only.</t>
  </si>
  <si>
    <r>
      <t xml:space="preserve">Recreating the examples for training or demonstration to others is </t>
    </r>
    <r>
      <rPr>
        <b/>
        <sz val="14"/>
        <rFont val="Aptos Narrow"/>
        <family val="2"/>
        <scheme val="minor"/>
      </rPr>
      <t>not permitted</t>
    </r>
    <r>
      <rPr>
        <sz val="14"/>
        <rFont val="Aptos Narrow"/>
        <family val="2"/>
        <scheme val="minor"/>
      </rPr>
      <t>, unless written consent is granted by Mynda Treacy.</t>
    </r>
  </si>
  <si>
    <t>The workbook and any sheets within must be accompanied by the following copyright notice: My Online Training Hub ©.</t>
  </si>
  <si>
    <t>This sheet must remain in any file that uses this data and or these techniques.</t>
  </si>
  <si>
    <t>Any uses of this workbook and/or data must include the above attribution.</t>
  </si>
  <si>
    <t>Social Channels</t>
  </si>
  <si>
    <t>More Resources</t>
  </si>
  <si>
    <t>Tutorials</t>
  </si>
  <si>
    <t>Excel Functions</t>
  </si>
  <si>
    <t>https://www.myonlinetraininghub.com/excel-functions</t>
  </si>
  <si>
    <t>Charting Blog Posts</t>
  </si>
  <si>
    <t>https://www.myonlinetraininghub.com/category/excel-charts</t>
  </si>
  <si>
    <t>Excel Dashboard Blog Posts</t>
  </si>
  <si>
    <t>https://www.myonlinetraininghub.com/category/excel-dashboard</t>
  </si>
  <si>
    <t>Webinar Replays</t>
  </si>
  <si>
    <t>Excel Dashboards &amp; Power BI</t>
  </si>
  <si>
    <t>https://www.myonlinetraininghub.com/excel-webinars</t>
  </si>
  <si>
    <t>Courses</t>
  </si>
  <si>
    <t>Advanced Excel</t>
  </si>
  <si>
    <t>https://www.myonlinetraininghub.com/excel-expert-upgrade</t>
  </si>
  <si>
    <t>Advanced Excel Formulas</t>
  </si>
  <si>
    <t>https://www.myonlinetraininghub.com/advanced-excel-formulas-course</t>
  </si>
  <si>
    <t>Power Query</t>
  </si>
  <si>
    <t>https://www.myonlinetraininghub.com/excel-power-query-course</t>
  </si>
  <si>
    <t>PivotTable Quick Start</t>
  </si>
  <si>
    <t>https://www.myonlinetraininghub.com/excel-pivottable-course-quick-start</t>
  </si>
  <si>
    <t>Xtreme PivotTables</t>
  </si>
  <si>
    <t>https://www.myonlinetraininghub.com/excel-pivottable-course</t>
  </si>
  <si>
    <t>Power Pivot</t>
  </si>
  <si>
    <t>https://www.myonlinetraininghub.com/power-pivot-course</t>
  </si>
  <si>
    <t>Excel Dashboards</t>
  </si>
  <si>
    <t>https://www.myonlinetraininghub.com/excel-dashboard-course</t>
  </si>
  <si>
    <t>Power BI</t>
  </si>
  <si>
    <t>https://www.myonlinetraininghub.com/power-bi-course</t>
  </si>
  <si>
    <t>PowerPoint</t>
  </si>
  <si>
    <t>https://www.myonlinetraininghub.com/microsoft-powerpoint-course</t>
  </si>
  <si>
    <t>Excel for Data Analysts Fast Track</t>
  </si>
  <si>
    <t>https://www.myonlinetraininghub.com/excel-data-analyst</t>
  </si>
  <si>
    <t>Excel Macros &amp; VBA</t>
  </si>
  <si>
    <t>https://www.myonlinetraininghub.com/excel-macros-vba-course</t>
  </si>
  <si>
    <t>Excel for Decision Making Under Uncertainty</t>
  </si>
  <si>
    <t>https://www.myonlinetraininghub.com/excel-for-decision-making-course</t>
  </si>
  <si>
    <t>Excel for Finance Professionals</t>
  </si>
  <si>
    <t>https://www.myonlinetraininghub.com/excel-for-finance-course</t>
  </si>
  <si>
    <t>Excel Analysis ToolPak</t>
  </si>
  <si>
    <t>https://www.myonlinetraininghub.com/excel-analysis-toolpak-course</t>
  </si>
  <si>
    <t>Excel for Customer Service Professionals</t>
  </si>
  <si>
    <t>https://www.myonlinetraininghub.com/excel-for-customer-service-professionals</t>
  </si>
  <si>
    <t>Excel for Operations Management</t>
  </si>
  <si>
    <t>https://www.myonlinetraininghub.com/excel-operations-management-course</t>
  </si>
  <si>
    <t>Financial Modelling</t>
  </si>
  <si>
    <t>https://www.myonlinetraininghub.com/financial-modelling-course</t>
  </si>
  <si>
    <t>Copilot Essentials</t>
  </si>
  <si>
    <t>https://www.myonlinetraininghub.com/copilot-essentials-course</t>
  </si>
  <si>
    <t>Microsoft Word Masterclass</t>
  </si>
  <si>
    <t>https://www.myonlinetraininghub.com/microsoft-word-course</t>
  </si>
  <si>
    <t>Support</t>
  </si>
  <si>
    <t>Excel Forum</t>
  </si>
  <si>
    <t>https://www.myonlinetraininghub.com/excel-forum</t>
  </si>
  <si>
    <t>Follow Us for more Tips &amp; Tutorials</t>
  </si>
  <si>
    <t>FIND &amp; REPLACE - Practice File</t>
  </si>
  <si>
    <t>CTRL + J - find line breaks</t>
  </si>
  <si>
    <t>Wildcards in Find &amp; Replace</t>
  </si>
  <si>
    <t>North Region - Supplier Purchases</t>
  </si>
  <si>
    <t>South Region - Supplier Purchases</t>
  </si>
  <si>
    <t>East Region - Supplier Purchases</t>
  </si>
  <si>
    <t>Remove Line Breaks</t>
  </si>
  <si>
    <t>4827 Luma Pebble Lane
Norhaven
ZZ10012</t>
  </si>
  <si>
    <t>19 Waffle Finch Court
Brightmoor
ZZ20488</t>
  </si>
  <si>
    <t>730 Paper Lantern Drive
Elmbrook
ZZ31804</t>
  </si>
  <si>
    <t>64 Cloudberry Harbour Road
West Juniper
ZZ42715</t>
  </si>
  <si>
    <t>9057 Mossy Button Court
Silvergate
ZZ53602</t>
  </si>
  <si>
    <t>1283 Velvet Acorn Boulevard
Sunvale
ZZ64920</t>
  </si>
  <si>
    <t>41 Blue Teacup Place
Mapleford
ZZ75831</t>
  </si>
  <si>
    <t>876 Cardinal Puddle Way
Ridgehaven
ZZ86144</t>
  </si>
  <si>
    <t>3021 Riverside Marble Drive
North Willowby
ZZ97258</t>
  </si>
  <si>
    <t>27 Foxglove Biscuit Lane
Charlmere
ZZ08369</t>
  </si>
  <si>
    <t>640 Pine Hollow Daisy Road
Boulderwick
ZZ19470</t>
  </si>
  <si>
    <t>118 Cathedral Lantern Square
Providence Bay
ZZ20593</t>
  </si>
  <si>
    <t>1. Select column D (the addresses).</t>
  </si>
  <si>
    <t>Find: UBER*  →  Replace with: Uber</t>
  </si>
  <si>
    <t>Wildcards (* and ?)</t>
  </si>
  <si>
    <t>Clean inconsistent titles in one click.</t>
  </si>
  <si>
    <t>Bulk-change number format.</t>
  </si>
  <si>
    <t>Update a hard-coded references inside formulas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</si>
</sst>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\$#,##0"/>
    <numFmt numFmtId="165" formatCode="#,##0.0,,\ &quot;M&quot;"/>
    <numFmt numFmtId="166" formatCode="0.0%"/>
    <numFmt numFmtId="167" formatCode="@*."/>
  </numFmts>
  <fonts count="24">
    <font>
      <sz val="11"/>
      <color theme="1"/>
      <name val="Calibri"/>
      <family val="2"/>
      <charset val="1"/>
    </font>
    <font>
      <sz val="11"/>
      <color theme="1"/>
      <name val="Aptos Narrow"/>
      <family val="2"/>
      <scheme val="minor"/>
    </font>
    <font>
      <b/>
      <sz val="16"/>
      <color rgb="FFFFFFFF"/>
      <name val="Arial"/>
      <family val="2"/>
    </font>
    <font>
      <sz val="12"/>
      <name val="Arial"/>
      <family val="2"/>
    </font>
    <font>
      <i/>
      <sz val="12"/>
      <color rgb="FF595959"/>
      <name val="Arial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color rgb="FFC00000"/>
      <name val="Arial"/>
      <family val="2"/>
    </font>
    <font>
      <i/>
      <sz val="10"/>
      <color rgb="FF808080"/>
      <name val="Arial"/>
      <family val="2"/>
    </font>
    <font>
      <b/>
      <sz val="12"/>
      <color rgb="FFC00000"/>
      <name val="Arial"/>
      <family val="2"/>
    </font>
    <font>
      <sz val="10"/>
      <color rgb="FF40404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  <charset val="1"/>
    </font>
    <font>
      <b/>
      <sz val="11"/>
      <color theme="1"/>
      <name val="Aptos Narrow"/>
      <family val="2"/>
      <scheme val="minor"/>
    </font>
    <font>
      <sz val="11"/>
      <name val="Carlito"/>
    </font>
    <font>
      <sz val="28"/>
      <color theme="0"/>
      <name val="Segoe UI Light"/>
      <family val="2"/>
    </font>
    <font>
      <sz val="14"/>
      <name val="Aptos Narrow"/>
      <family val="2"/>
      <scheme val="minor"/>
    </font>
    <font>
      <b/>
      <sz val="14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Carlito"/>
    </font>
    <font>
      <b/>
      <sz val="11"/>
      <color theme="6" tint="-0.249977111117893"/>
      <name val="Carlito"/>
    </font>
    <font>
      <b/>
      <sz val="11"/>
      <color theme="1" tint="0.249977111117893"/>
      <name val="Carlito"/>
    </font>
    <font>
      <b/>
      <sz val="14"/>
      <color theme="1" tint="0.249977111117893"/>
      <name val="Carlito"/>
    </font>
  </fonts>
  <fills count="15">
    <fill>
      <patternFill patternType="none"/>
    </fill>
    <fill>
      <patternFill patternType="gray125"/>
    </fill>
    <fill>
      <patternFill patternType="solid">
        <fgColor rgb="FFFFF2CC"/>
        <bgColor rgb="FFE2EFDA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40404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rgb="FF339966"/>
      </patternFill>
    </fill>
    <fill>
      <patternFill patternType="solid">
        <fgColor theme="0"/>
        <bgColor rgb="FFFFF2CC"/>
      </patternFill>
    </fill>
    <fill>
      <patternFill patternType="solid">
        <fgColor theme="6"/>
        <bgColor rgb="FF339966"/>
      </patternFill>
    </fill>
    <fill>
      <patternFill patternType="solid">
        <fgColor rgb="FFFFF4D1"/>
        <bgColor rgb="FFE2EFDA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F5511"/>
        <bgColor indexed="64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theme="1" tint="0.34998626667073579"/>
      </bottom>
      <diagonal/>
    </border>
  </borders>
  <cellStyleXfs count="7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" fillId="0" borderId="0"/>
    <xf numFmtId="0" fontId="1" fillId="0" borderId="0"/>
    <xf numFmtId="0" fontId="19" fillId="0" borderId="0" applyNumberFormat="0" applyFill="0" applyBorder="0" applyAlignment="0" applyProtection="0"/>
    <xf numFmtId="0" fontId="1" fillId="0" borderId="0"/>
  </cellStyleXfs>
  <cellXfs count="78">
    <xf numFmtId="0" fontId="0" fillId="0" borderId="0" xfId="0"/>
    <xf numFmtId="0" fontId="6" fillId="0" borderId="0" xfId="0" applyFont="1"/>
    <xf numFmtId="0" fontId="0" fillId="3" borderId="0" xfId="0" applyFill="1"/>
    <xf numFmtId="0" fontId="16" fillId="4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0" fillId="4" borderId="0" xfId="0" applyFill="1"/>
    <xf numFmtId="0" fontId="0" fillId="6" borderId="0" xfId="0" applyFill="1"/>
    <xf numFmtId="0" fontId="0" fillId="7" borderId="0" xfId="0" applyFill="1"/>
    <xf numFmtId="0" fontId="5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right" vertical="center"/>
    </xf>
    <xf numFmtId="0" fontId="6" fillId="7" borderId="1" xfId="0" applyFont="1" applyFill="1" applyBorder="1"/>
    <xf numFmtId="164" fontId="6" fillId="7" borderId="1" xfId="0" applyNumberFormat="1" applyFont="1" applyFill="1" applyBorder="1"/>
    <xf numFmtId="0" fontId="7" fillId="9" borderId="1" xfId="0" applyFont="1" applyFill="1" applyBorder="1"/>
    <xf numFmtId="3" fontId="6" fillId="7" borderId="1" xfId="0" applyNumberFormat="1" applyFont="1" applyFill="1" applyBorder="1"/>
    <xf numFmtId="3" fontId="7" fillId="9" borderId="1" xfId="0" applyNumberFormat="1" applyFont="1" applyFill="1" applyBorder="1"/>
    <xf numFmtId="9" fontId="0" fillId="7" borderId="0" xfId="0" applyNumberFormat="1" applyFill="1"/>
    <xf numFmtId="0" fontId="16" fillId="4" borderId="0" xfId="0" applyFont="1" applyFill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0" fillId="4" borderId="0" xfId="0" applyFill="1" applyAlignment="1">
      <alignment wrapText="1"/>
    </xf>
    <xf numFmtId="0" fontId="12" fillId="6" borderId="0" xfId="0" applyFont="1" applyFill="1" applyAlignment="1">
      <alignment vertical="center"/>
    </xf>
    <xf numFmtId="0" fontId="12" fillId="6" borderId="0" xfId="0" applyFont="1" applyFill="1" applyAlignment="1">
      <alignment vertical="center" wrapText="1"/>
    </xf>
    <xf numFmtId="0" fontId="12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12" fillId="6" borderId="0" xfId="0" applyFont="1" applyFill="1"/>
    <xf numFmtId="0" fontId="0" fillId="7" borderId="0" xfId="0" applyFill="1" applyAlignment="1">
      <alignment wrapText="1"/>
    </xf>
    <xf numFmtId="0" fontId="12" fillId="7" borderId="0" xfId="0" applyFont="1" applyFill="1" applyAlignment="1">
      <alignment wrapText="1"/>
    </xf>
    <xf numFmtId="0" fontId="12" fillId="7" borderId="0" xfId="0" applyFont="1" applyFill="1" applyAlignment="1">
      <alignment vertical="center" wrapText="1"/>
    </xf>
    <xf numFmtId="14" fontId="6" fillId="7" borderId="1" xfId="0" applyNumberFormat="1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2" fontId="6" fillId="7" borderId="1" xfId="1" applyNumberFormat="1" applyFont="1" applyFill="1" applyBorder="1" applyAlignment="1">
      <alignment wrapText="1"/>
    </xf>
    <xf numFmtId="0" fontId="12" fillId="7" borderId="0" xfId="0" applyFont="1" applyFill="1"/>
    <xf numFmtId="0" fontId="5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right"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center"/>
    </xf>
    <xf numFmtId="0" fontId="5" fillId="10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top"/>
    </xf>
    <xf numFmtId="0" fontId="6" fillId="7" borderId="1" xfId="0" applyFont="1" applyFill="1" applyBorder="1" applyAlignment="1">
      <alignment vertical="top" wrapText="1"/>
    </xf>
    <xf numFmtId="164" fontId="6" fillId="7" borderId="1" xfId="0" applyNumberFormat="1" applyFont="1" applyFill="1" applyBorder="1" applyAlignment="1">
      <alignment vertical="top"/>
    </xf>
    <xf numFmtId="0" fontId="9" fillId="6" borderId="0" xfId="0" applyFont="1" applyFill="1"/>
    <xf numFmtId="0" fontId="3" fillId="7" borderId="0" xfId="0" applyFont="1" applyFill="1"/>
    <xf numFmtId="0" fontId="4" fillId="7" borderId="0" xfId="0" applyFont="1" applyFill="1"/>
    <xf numFmtId="0" fontId="6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8" fillId="7" borderId="0" xfId="0" applyFont="1" applyFill="1"/>
    <xf numFmtId="0" fontId="5" fillId="10" borderId="1" xfId="0" applyFont="1" applyFill="1" applyBorder="1" applyAlignment="1">
      <alignment horizontal="left" vertical="center"/>
    </xf>
    <xf numFmtId="0" fontId="15" fillId="6" borderId="0" xfId="3" applyFill="1"/>
    <xf numFmtId="0" fontId="15" fillId="6" borderId="0" xfId="3" applyFill="1" applyAlignment="1">
      <alignment vertical="center"/>
    </xf>
    <xf numFmtId="0" fontId="15" fillId="7" borderId="0" xfId="3" applyFill="1"/>
    <xf numFmtId="0" fontId="15" fillId="7" borderId="0" xfId="3" applyFill="1" applyAlignment="1">
      <alignment horizontal="center" vertical="center"/>
    </xf>
    <xf numFmtId="165" fontId="15" fillId="7" borderId="0" xfId="3" applyNumberFormat="1" applyFill="1"/>
    <xf numFmtId="0" fontId="15" fillId="7" borderId="0" xfId="3" applyFill="1" applyAlignment="1">
      <alignment vertical="center"/>
    </xf>
    <xf numFmtId="0" fontId="15" fillId="7" borderId="0" xfId="3" applyFill="1" applyAlignment="1">
      <alignment horizontal="right"/>
    </xf>
    <xf numFmtId="165" fontId="15" fillId="7" borderId="0" xfId="3" applyNumberFormat="1" applyFill="1" applyAlignment="1">
      <alignment horizontal="right"/>
    </xf>
    <xf numFmtId="166" fontId="15" fillId="7" borderId="0" xfId="3" applyNumberFormat="1" applyFill="1"/>
    <xf numFmtId="0" fontId="16" fillId="3" borderId="0" xfId="4" applyFont="1" applyFill="1" applyAlignment="1">
      <alignment vertical="center"/>
    </xf>
    <xf numFmtId="0" fontId="16" fillId="14" borderId="0" xfId="4" applyFont="1" applyFill="1" applyAlignment="1">
      <alignment vertical="center"/>
    </xf>
    <xf numFmtId="0" fontId="1" fillId="0" borderId="0" xfId="4"/>
    <xf numFmtId="0" fontId="17" fillId="0" borderId="0" xfId="4" applyFont="1"/>
    <xf numFmtId="0" fontId="17" fillId="0" borderId="0" xfId="4" applyFont="1" applyAlignment="1">
      <alignment vertical="center"/>
    </xf>
    <xf numFmtId="0" fontId="14" fillId="0" borderId="0" xfId="4" applyFont="1"/>
    <xf numFmtId="167" fontId="1" fillId="0" borderId="0" xfId="4" applyNumberFormat="1" applyAlignment="1">
      <alignment horizontal="left" indent="1"/>
    </xf>
    <xf numFmtId="0" fontId="19" fillId="0" borderId="0" xfId="5"/>
    <xf numFmtId="167" fontId="1" fillId="0" borderId="0" xfId="6" applyNumberFormat="1" applyAlignment="1">
      <alignment horizontal="left" indent="1"/>
    </xf>
    <xf numFmtId="0" fontId="20" fillId="12" borderId="0" xfId="3" applyFont="1" applyFill="1" applyAlignment="1">
      <alignment horizontal="center" vertical="center"/>
    </xf>
    <xf numFmtId="0" fontId="20" fillId="12" borderId="0" xfId="3" applyFont="1" applyFill="1" applyAlignment="1">
      <alignment horizontal="centerContinuous" vertical="center"/>
    </xf>
    <xf numFmtId="0" fontId="21" fillId="13" borderId="0" xfId="3" applyFont="1" applyFill="1" applyAlignment="1">
      <alignment horizontal="centerContinuous" vertical="center"/>
    </xf>
    <xf numFmtId="0" fontId="22" fillId="7" borderId="2" xfId="3" applyFont="1" applyFill="1" applyBorder="1" applyAlignment="1">
      <alignment horizontal="left"/>
    </xf>
    <xf numFmtId="0" fontId="22" fillId="7" borderId="2" xfId="3" applyFont="1" applyFill="1" applyBorder="1" applyAlignment="1">
      <alignment horizontal="right"/>
    </xf>
    <xf numFmtId="9" fontId="23" fillId="7" borderId="0" xfId="2" applyFont="1" applyFill="1" applyAlignment="1">
      <alignment horizontal="center" vertical="center"/>
    </xf>
    <xf numFmtId="165" fontId="23" fillId="7" borderId="0" xfId="3" applyNumberFormat="1" applyFont="1" applyFill="1" applyAlignment="1">
      <alignment horizontal="centerContinuous" vertical="center"/>
    </xf>
    <xf numFmtId="0" fontId="20" fillId="12" borderId="0" xfId="3" applyFont="1" applyFill="1" applyAlignment="1">
      <alignment horizontal="center" vertical="center"/>
    </xf>
    <xf numFmtId="165" fontId="23" fillId="7" borderId="0" xfId="3" applyNumberFormat="1" applyFont="1" applyFill="1" applyAlignment="1">
      <alignment horizontal="center" vertical="center"/>
    </xf>
    <xf numFmtId="0" fontId="11" fillId="11" borderId="1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left" vertical="center"/>
    </xf>
  </cellXfs>
  <cellStyles count="7">
    <cellStyle name="Comma" xfId="1" builtinId="3"/>
    <cellStyle name="Hyperlink 2" xfId="5" xr:uid="{F9A17156-E7B3-4DF2-A6BA-ADAD30854B03}"/>
    <cellStyle name="Normal" xfId="0" builtinId="0"/>
    <cellStyle name="Normal 2" xfId="3" xr:uid="{DBBDB673-6DD1-431C-A57D-7CE81F22CA8C}"/>
    <cellStyle name="Normal 2 2" xfId="6" xr:uid="{98D27AF6-6162-4DD6-A3AC-8DC393803311}"/>
    <cellStyle name="Normal 3" xfId="4" xr:uid="{DAA8E577-C790-4879-9C70-B6863B97A2C6}"/>
    <cellStyle name="Per cent" xfId="2" builtinId="5"/>
  </cellStyles>
  <dxfs count="8">
    <dxf>
      <font>
        <strike val="0"/>
        <outline val="0"/>
        <shadow val="0"/>
        <u val="none"/>
        <vertAlign val="baseline"/>
        <color auto="1"/>
        <name val="Aptos Narrow"/>
        <family val="2"/>
        <scheme val="minor"/>
      </font>
      <numFmt numFmtId="2" formatCode="0.00"/>
      <fill>
        <patternFill patternType="solid">
          <bgColor theme="0"/>
        </patternFill>
      </fill>
      <alignment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strike val="0"/>
        <outline val="0"/>
        <shadow val="0"/>
        <u val="none"/>
        <vertAlign val="baseline"/>
        <color auto="1"/>
        <name val="Aptos Narrow"/>
        <family val="2"/>
        <scheme val="minor"/>
      </font>
      <numFmt numFmtId="164" formatCode="\$#,##0"/>
      <fill>
        <patternFill patternType="solid">
          <bgColor theme="0"/>
        </patternFill>
      </fill>
      <alignment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strike val="0"/>
        <outline val="0"/>
        <shadow val="0"/>
        <u val="none"/>
        <vertAlign val="baseline"/>
        <color auto="1"/>
        <name val="Aptos Narrow"/>
        <family val="2"/>
        <scheme val="minor"/>
      </font>
      <fill>
        <patternFill patternType="solid">
          <bgColor theme="0"/>
        </patternFill>
      </fill>
      <alignment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strike val="0"/>
        <outline val="0"/>
        <shadow val="0"/>
        <u val="none"/>
        <vertAlign val="baseline"/>
        <color auto="1"/>
        <name val="Aptos Narrow"/>
        <family val="2"/>
        <scheme val="minor"/>
      </font>
      <numFmt numFmtId="19" formatCode="dd/mm/yyyy"/>
      <fill>
        <patternFill patternType="solid">
          <bgColor theme="0"/>
        </patternFill>
      </fill>
      <alignment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strike val="0"/>
        <outline val="0"/>
        <shadow val="0"/>
        <u val="none"/>
        <vertAlign val="baseline"/>
        <name val="Aptos Narrow"/>
        <family val="2"/>
        <scheme val="minor"/>
      </font>
      <fill>
        <patternFill patternType="solid">
          <bgColor theme="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ptos Narrow"/>
        <family val="2"/>
        <scheme val="minor"/>
      </font>
      <fill>
        <patternFill patternType="solid">
          <bgColor theme="0"/>
        </patternFill>
      </fill>
      <alignment textRotation="0" wrapText="1" indent="0" justifyLastLine="0" shrinkToFit="0" readingOrder="0"/>
    </dxf>
    <dxf>
      <border outline="0"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family val="2"/>
        <scheme val="none"/>
      </font>
      <fill>
        <patternFill patternType="solid">
          <fgColor rgb="FF339966"/>
          <bgColor theme="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/>
        <bottom/>
      </border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FBFBF"/>
      <rgbColor rgb="FF808080"/>
      <rgbColor rgb="FF9999FF"/>
      <rgbColor rgb="FF993366"/>
      <rgbColor rgb="FFFFF2CC"/>
      <rgbColor rgb="FFC6E0B4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E6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75623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sm88dAEUHQk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excel-find-and-replace-tricks" TargetMode="Externa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sm88dAEUHQk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excel-find-and-replace-tricks" TargetMode="Externa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sm88dAEUHQk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excel-find-and-replace-tricks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sm88dAEUHQk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excel-find-and-replace-tricks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sm88dAEUHQk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excel-find-and-replace-tricks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sm88dAEUHQk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excel-find-and-replace-tricks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sm88dAEUHQk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excel-find-and-replace-tricks" TargetMode="Externa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sm88dAEUHQk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excel-find-and-replace-tricks" TargetMode="Externa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sm88dAEUHQk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excel-find-and-replace-tricks" TargetMode="Externa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sm88dAEUHQk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excel-find-and-replace-trick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428625</xdr:colOff>
      <xdr:row>0</xdr:row>
      <xdr:rowOff>19050</xdr:rowOff>
    </xdr:from>
    <xdr:to>
      <xdr:col>17</xdr:col>
      <xdr:colOff>561521</xdr:colOff>
      <xdr:row>0</xdr:row>
      <xdr:rowOff>637933</xdr:rowOff>
    </xdr:to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66DB63-49AF-4F0C-92C0-DF4EEEF741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-579"/>
        <a:stretch>
          <a:fillRect/>
        </a:stretch>
      </xdr:blipFill>
      <xdr:spPr>
        <a:xfrm>
          <a:off x="7458075" y="19050"/>
          <a:ext cx="3180896" cy="61888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12</xdr:row>
      <xdr:rowOff>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C6AF610-4019-4C77-A9E7-4BF5E70E213E}"/>
            </a:ext>
          </a:extLst>
        </xdr:cNvPr>
        <xdr:cNvSpPr/>
      </xdr:nvSpPr>
      <xdr:spPr>
        <a:xfrm>
          <a:off x="227135" y="827942"/>
          <a:ext cx="4865077" cy="1905000"/>
        </a:xfrm>
        <a:prstGeom prst="roundRect">
          <a:avLst>
            <a:gd name="adj" fmla="val 2073"/>
          </a:avLst>
        </a:prstGeom>
        <a:noFill/>
        <a:ln w="9525">
          <a:solidFill>
            <a:schemeClr val="bg2">
              <a:lumMod val="9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11</xdr:col>
      <xdr:colOff>388326</xdr:colOff>
      <xdr:row>0</xdr:row>
      <xdr:rowOff>0</xdr:rowOff>
    </xdr:from>
    <xdr:to>
      <xdr:col>17</xdr:col>
      <xdr:colOff>96261</xdr:colOff>
      <xdr:row>0</xdr:row>
      <xdr:rowOff>618883</xdr:rowOff>
    </xdr:to>
    <xdr:pic>
      <xdr:nvPicPr>
        <xdr:cNvPr id="3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C59E76-F0E1-4710-82D2-305945930F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-579"/>
        <a:stretch>
          <a:fillRect/>
        </a:stretch>
      </xdr:blipFill>
      <xdr:spPr>
        <a:xfrm>
          <a:off x="8316057" y="0"/>
          <a:ext cx="3180896" cy="618883"/>
        </a:xfrm>
        <a:prstGeom prst="rect">
          <a:avLst/>
        </a:prstGeom>
      </xdr:spPr>
    </xdr:pic>
    <xdr:clientData/>
  </xdr:twoCellAnchor>
  <xdr:twoCellAnchor editAs="absolute">
    <xdr:from>
      <xdr:col>6</xdr:col>
      <xdr:colOff>43962</xdr:colOff>
      <xdr:row>0</xdr:row>
      <xdr:rowOff>205154</xdr:rowOff>
    </xdr:from>
    <xdr:to>
      <xdr:col>8</xdr:col>
      <xdr:colOff>399812</xdr:colOff>
      <xdr:row>0</xdr:row>
      <xdr:rowOff>500429</xdr:rowOff>
    </xdr:to>
    <xdr:grpSp>
      <xdr:nvGrpSpPr>
        <xdr:cNvPr id="4" name="Group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FD5943-EC8B-47EB-A1C5-AB48FEAFFB73}"/>
            </a:ext>
          </a:extLst>
        </xdr:cNvPr>
        <xdr:cNvGrpSpPr/>
      </xdr:nvGrpSpPr>
      <xdr:grpSpPr>
        <a:xfrm>
          <a:off x="5429250" y="205154"/>
          <a:ext cx="1161812" cy="295275"/>
          <a:chOff x="4486275" y="142875"/>
          <a:chExt cx="1162050" cy="295275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873DA01-7CC2-ACED-0FCF-67FF9124C4E7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6" name="Graphic 5" descr="Document">
            <a:extLst>
              <a:ext uri="{FF2B5EF4-FFF2-40B4-BE49-F238E27FC236}">
                <a16:creationId xmlns:a16="http://schemas.microsoft.com/office/drawing/2014/main" id="{E553D667-E071-E0A6-8F2F-AD3709FC9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8</xdr:col>
      <xdr:colOff>542686</xdr:colOff>
      <xdr:row>0</xdr:row>
      <xdr:rowOff>205154</xdr:rowOff>
    </xdr:from>
    <xdr:to>
      <xdr:col>11</xdr:col>
      <xdr:colOff>172423</xdr:colOff>
      <xdr:row>0</xdr:row>
      <xdr:rowOff>500429</xdr:rowOff>
    </xdr:to>
    <xdr:grpSp>
      <xdr:nvGrpSpPr>
        <xdr:cNvPr id="7" name="Group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D8787A3-FC00-4BB7-92C6-F22C5EBE962E}"/>
            </a:ext>
          </a:extLst>
        </xdr:cNvPr>
        <xdr:cNvGrpSpPr/>
      </xdr:nvGrpSpPr>
      <xdr:grpSpPr>
        <a:xfrm>
          <a:off x="6733936" y="205154"/>
          <a:ext cx="1366218" cy="295275"/>
          <a:chOff x="5400674" y="152400"/>
          <a:chExt cx="1362075" cy="295275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3AC4FAC3-5B3A-1D81-A6E5-CB83735B000B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530700CC-4C4B-28DF-6E94-C4C1FF29CFAB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10" name="Rectangle: Rounded Corners 9">
              <a:extLst>
                <a:ext uri="{FF2B5EF4-FFF2-40B4-BE49-F238E27FC236}">
                  <a16:creationId xmlns:a16="http://schemas.microsoft.com/office/drawing/2014/main" id="{7BE35717-A599-DCC4-D978-3EEB3CA8EE35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1" name="Isosceles Triangle 10">
              <a:extLst>
                <a:ext uri="{FF2B5EF4-FFF2-40B4-BE49-F238E27FC236}">
                  <a16:creationId xmlns:a16="http://schemas.microsoft.com/office/drawing/2014/main" id="{4D996C3B-F50E-02C8-15E6-50844FCB39EA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190499</xdr:rowOff>
    </xdr:from>
    <xdr:to>
      <xdr:col>6</xdr:col>
      <xdr:colOff>0</xdr:colOff>
      <xdr:row>16</xdr:row>
      <xdr:rowOff>190499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44279DB4-3677-4B17-909E-FAC13F3500CB}"/>
            </a:ext>
          </a:extLst>
        </xdr:cNvPr>
        <xdr:cNvSpPr/>
      </xdr:nvSpPr>
      <xdr:spPr>
        <a:xfrm>
          <a:off x="231913" y="828260"/>
          <a:ext cx="5897217" cy="5325717"/>
        </a:xfrm>
        <a:prstGeom prst="roundRect">
          <a:avLst>
            <a:gd name="adj" fmla="val 673"/>
          </a:avLst>
        </a:prstGeom>
        <a:noFill/>
        <a:ln w="9525">
          <a:solidFill>
            <a:schemeClr val="bg2">
              <a:lumMod val="9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7</xdr:col>
      <xdr:colOff>0</xdr:colOff>
      <xdr:row>0</xdr:row>
      <xdr:rowOff>0</xdr:rowOff>
    </xdr:from>
    <xdr:to>
      <xdr:col>10</xdr:col>
      <xdr:colOff>464200</xdr:colOff>
      <xdr:row>0</xdr:row>
      <xdr:rowOff>618883</xdr:rowOff>
    </xdr:to>
    <xdr:pic>
      <xdr:nvPicPr>
        <xdr:cNvPr id="3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BA734C-EBFA-4B48-8087-67B8725733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-579"/>
        <a:stretch>
          <a:fillRect/>
        </a:stretch>
      </xdr:blipFill>
      <xdr:spPr>
        <a:xfrm>
          <a:off x="7197587" y="0"/>
          <a:ext cx="3180896" cy="618883"/>
        </a:xfrm>
        <a:prstGeom prst="rect">
          <a:avLst/>
        </a:prstGeom>
      </xdr:spPr>
    </xdr:pic>
    <xdr:clientData/>
  </xdr:twoCellAnchor>
  <xdr:twoCellAnchor editAs="absolute">
    <xdr:from>
      <xdr:col>3</xdr:col>
      <xdr:colOff>2247900</xdr:colOff>
      <xdr:row>0</xdr:row>
      <xdr:rowOff>161925</xdr:rowOff>
    </xdr:from>
    <xdr:to>
      <xdr:col>4</xdr:col>
      <xdr:colOff>171212</xdr:colOff>
      <xdr:row>0</xdr:row>
      <xdr:rowOff>457200</xdr:rowOff>
    </xdr:to>
    <xdr:grpSp>
      <xdr:nvGrpSpPr>
        <xdr:cNvPr id="4" name="Group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851C42-6DEE-40B1-B64E-E4B6632B561A}"/>
            </a:ext>
          </a:extLst>
        </xdr:cNvPr>
        <xdr:cNvGrpSpPr/>
      </xdr:nvGrpSpPr>
      <xdr:grpSpPr>
        <a:xfrm>
          <a:off x="3829050" y="161925"/>
          <a:ext cx="1161812" cy="295275"/>
          <a:chOff x="4486275" y="142875"/>
          <a:chExt cx="1162050" cy="295275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2BAB88BA-D195-0DB8-707B-F1819A9738F8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6" name="Graphic 5" descr="Document">
            <a:extLst>
              <a:ext uri="{FF2B5EF4-FFF2-40B4-BE49-F238E27FC236}">
                <a16:creationId xmlns:a16="http://schemas.microsoft.com/office/drawing/2014/main" id="{1398B709-046D-B66A-9D91-8B5184F07E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4</xdr:col>
      <xdr:colOff>314086</xdr:colOff>
      <xdr:row>0</xdr:row>
      <xdr:rowOff>161925</xdr:rowOff>
    </xdr:from>
    <xdr:to>
      <xdr:col>6</xdr:col>
      <xdr:colOff>375379</xdr:colOff>
      <xdr:row>0</xdr:row>
      <xdr:rowOff>457200</xdr:rowOff>
    </xdr:to>
    <xdr:grpSp>
      <xdr:nvGrpSpPr>
        <xdr:cNvPr id="7" name="Group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A8CBD4A-8EA4-4BC3-B732-4FE900EF74FB}"/>
            </a:ext>
          </a:extLst>
        </xdr:cNvPr>
        <xdr:cNvGrpSpPr/>
      </xdr:nvGrpSpPr>
      <xdr:grpSpPr>
        <a:xfrm>
          <a:off x="5133736" y="161925"/>
          <a:ext cx="1366218" cy="295275"/>
          <a:chOff x="5400674" y="152400"/>
          <a:chExt cx="1362075" cy="295275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F499CB12-BF5C-2F40-4127-E4067FA841D5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5943D37B-6B74-850F-E60A-EF228F664959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10" name="Rectangle: Rounded Corners 9">
              <a:extLst>
                <a:ext uri="{FF2B5EF4-FFF2-40B4-BE49-F238E27FC236}">
                  <a16:creationId xmlns:a16="http://schemas.microsoft.com/office/drawing/2014/main" id="{59C0E441-3D73-211B-1635-999AA069AF6A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1" name="Isosceles Triangle 10">
              <a:extLst>
                <a:ext uri="{FF2B5EF4-FFF2-40B4-BE49-F238E27FC236}">
                  <a16:creationId xmlns:a16="http://schemas.microsoft.com/office/drawing/2014/main" id="{1F9755BA-9B12-32B7-F4A8-ABA1D9CC8AC7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2810329</xdr:colOff>
      <xdr:row>0</xdr:row>
      <xdr:rowOff>19050</xdr:rowOff>
    </xdr:from>
    <xdr:to>
      <xdr:col>7</xdr:col>
      <xdr:colOff>0</xdr:colOff>
      <xdr:row>0</xdr:row>
      <xdr:rowOff>637933</xdr:rowOff>
    </xdr:to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B0636D-EBBC-453E-B569-D369886661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-579"/>
        <a:stretch>
          <a:fillRect/>
        </a:stretch>
      </xdr:blipFill>
      <xdr:spPr>
        <a:xfrm>
          <a:off x="6163129" y="19050"/>
          <a:ext cx="3180896" cy="6188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3412444</xdr:colOff>
      <xdr:row>0</xdr:row>
      <xdr:rowOff>0</xdr:rowOff>
    </xdr:from>
    <xdr:to>
      <xdr:col>10</xdr:col>
      <xdr:colOff>58362</xdr:colOff>
      <xdr:row>0</xdr:row>
      <xdr:rowOff>618883</xdr:rowOff>
    </xdr:to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83FCB0-0F83-4215-B4FC-94F55E4522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-579"/>
        <a:stretch>
          <a:fillRect/>
        </a:stretch>
      </xdr:blipFill>
      <xdr:spPr>
        <a:xfrm>
          <a:off x="7992727" y="0"/>
          <a:ext cx="3180896" cy="618883"/>
        </a:xfrm>
        <a:prstGeom prst="rect">
          <a:avLst/>
        </a:prstGeom>
      </xdr:spPr>
    </xdr:pic>
    <xdr:clientData/>
  </xdr:twoCellAnchor>
  <xdr:twoCellAnchor>
    <xdr:from>
      <xdr:col>0</xdr:col>
      <xdr:colOff>247649</xdr:colOff>
      <xdr:row>2</xdr:row>
      <xdr:rowOff>0</xdr:rowOff>
    </xdr:from>
    <xdr:to>
      <xdr:col>5</xdr:col>
      <xdr:colOff>200024</xdr:colOff>
      <xdr:row>15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784875E7-B974-4807-B569-9E9D241D384A}"/>
            </a:ext>
          </a:extLst>
        </xdr:cNvPr>
        <xdr:cNvSpPr/>
      </xdr:nvSpPr>
      <xdr:spPr>
        <a:xfrm>
          <a:off x="247649" y="828675"/>
          <a:ext cx="8543925" cy="4105275"/>
        </a:xfrm>
        <a:prstGeom prst="roundRect">
          <a:avLst>
            <a:gd name="adj" fmla="val 941"/>
          </a:avLst>
        </a:prstGeom>
        <a:noFill/>
        <a:ln w="9525">
          <a:solidFill>
            <a:schemeClr val="bg2">
              <a:lumMod val="9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4</xdr:col>
      <xdr:colOff>629478</xdr:colOff>
      <xdr:row>0</xdr:row>
      <xdr:rowOff>173935</xdr:rowOff>
    </xdr:from>
    <xdr:to>
      <xdr:col>4</xdr:col>
      <xdr:colOff>1791290</xdr:colOff>
      <xdr:row>0</xdr:row>
      <xdr:rowOff>469210</xdr:rowOff>
    </xdr:to>
    <xdr:grpSp>
      <xdr:nvGrpSpPr>
        <xdr:cNvPr id="4" name="Group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9A3DBF-97D2-42E0-98A2-14B3C1FA95AF}"/>
            </a:ext>
          </a:extLst>
        </xdr:cNvPr>
        <xdr:cNvGrpSpPr/>
      </xdr:nvGrpSpPr>
      <xdr:grpSpPr>
        <a:xfrm>
          <a:off x="5209761" y="173935"/>
          <a:ext cx="1161812" cy="295275"/>
          <a:chOff x="4486275" y="142875"/>
          <a:chExt cx="1162050" cy="295275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83849B02-1B1C-2403-4F13-0B118DBE8033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6" name="Graphic 5" descr="Document">
            <a:extLst>
              <a:ext uri="{FF2B5EF4-FFF2-40B4-BE49-F238E27FC236}">
                <a16:creationId xmlns:a16="http://schemas.microsoft.com/office/drawing/2014/main" id="{F6E6BCE3-8DE5-6970-C444-B257AD98C3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4</xdr:col>
      <xdr:colOff>1934164</xdr:colOff>
      <xdr:row>0</xdr:row>
      <xdr:rowOff>173935</xdr:rowOff>
    </xdr:from>
    <xdr:to>
      <xdr:col>4</xdr:col>
      <xdr:colOff>3300382</xdr:colOff>
      <xdr:row>0</xdr:row>
      <xdr:rowOff>469210</xdr:rowOff>
    </xdr:to>
    <xdr:grpSp>
      <xdr:nvGrpSpPr>
        <xdr:cNvPr id="7" name="Group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5BCB047-62CE-4AC0-BA73-7F6FB1E831FB}"/>
            </a:ext>
          </a:extLst>
        </xdr:cNvPr>
        <xdr:cNvGrpSpPr/>
      </xdr:nvGrpSpPr>
      <xdr:grpSpPr>
        <a:xfrm>
          <a:off x="6514447" y="173935"/>
          <a:ext cx="1366218" cy="295275"/>
          <a:chOff x="5400674" y="152400"/>
          <a:chExt cx="1362075" cy="295275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92042EC4-7AA8-8DD6-08F6-0713A38068B4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1F794852-BB3C-1E4B-51A1-F7179B45F9F3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10" name="Rectangle: Rounded Corners 9">
              <a:extLst>
                <a:ext uri="{FF2B5EF4-FFF2-40B4-BE49-F238E27FC236}">
                  <a16:creationId xmlns:a16="http://schemas.microsoft.com/office/drawing/2014/main" id="{9DEC959D-170C-8339-A643-7AEAD8386FA7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1" name="Isosceles Triangle 10">
              <a:extLst>
                <a:ext uri="{FF2B5EF4-FFF2-40B4-BE49-F238E27FC236}">
                  <a16:creationId xmlns:a16="http://schemas.microsoft.com/office/drawing/2014/main" id="{B0813050-693A-1A8D-BD42-9B9C1F54CC3D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296145</xdr:colOff>
      <xdr:row>0</xdr:row>
      <xdr:rowOff>7963</xdr:rowOff>
    </xdr:from>
    <xdr:to>
      <xdr:col>11</xdr:col>
      <xdr:colOff>36445</xdr:colOff>
      <xdr:row>0</xdr:row>
      <xdr:rowOff>626846</xdr:rowOff>
    </xdr:to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FC733A-5B0B-4DBA-9F56-913FE6B5BD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-579"/>
        <a:stretch>
          <a:fillRect/>
        </a:stretch>
      </xdr:blipFill>
      <xdr:spPr>
        <a:xfrm>
          <a:off x="6392145" y="7963"/>
          <a:ext cx="3191281" cy="61888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11</xdr:col>
      <xdr:colOff>0</xdr:colOff>
      <xdr:row>23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0D4608DF-83C4-439B-82BA-32579C98C272}"/>
            </a:ext>
          </a:extLst>
        </xdr:cNvPr>
        <xdr:cNvSpPr/>
      </xdr:nvSpPr>
      <xdr:spPr>
        <a:xfrm>
          <a:off x="256761" y="819978"/>
          <a:ext cx="10179326" cy="4464326"/>
        </a:xfrm>
        <a:prstGeom prst="roundRect">
          <a:avLst>
            <a:gd name="adj" fmla="val 941"/>
          </a:avLst>
        </a:prstGeom>
        <a:noFill/>
        <a:ln w="9525">
          <a:solidFill>
            <a:schemeClr val="bg2">
              <a:lumMod val="9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</xdr:col>
      <xdr:colOff>173934</xdr:colOff>
      <xdr:row>2</xdr:row>
      <xdr:rowOff>99392</xdr:rowOff>
    </xdr:from>
    <xdr:to>
      <xdr:col>2</xdr:col>
      <xdr:colOff>1755912</xdr:colOff>
      <xdr:row>7</xdr:row>
      <xdr:rowOff>231913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9E87653-0387-321A-950F-6F48E0E4653E}"/>
            </a:ext>
          </a:extLst>
        </xdr:cNvPr>
        <xdr:cNvSpPr/>
      </xdr:nvSpPr>
      <xdr:spPr>
        <a:xfrm>
          <a:off x="430695" y="919370"/>
          <a:ext cx="1838739" cy="131693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2400">
              <a:solidFill>
                <a:schemeClr val="accent3"/>
              </a:solidFill>
            </a:rPr>
            <a:t>FY2026 Performance Report</a:t>
          </a:r>
        </a:p>
      </xdr:txBody>
    </xdr:sp>
    <xdr:clientData/>
  </xdr:twoCellAnchor>
  <xdr:twoCellAnchor>
    <xdr:from>
      <xdr:col>2</xdr:col>
      <xdr:colOff>1824403</xdr:colOff>
      <xdr:row>2</xdr:row>
      <xdr:rowOff>180473</xdr:rowOff>
    </xdr:from>
    <xdr:to>
      <xdr:col>10</xdr:col>
      <xdr:colOff>7327</xdr:colOff>
      <xdr:row>4</xdr:row>
      <xdr:rowOff>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1F7ACE52-9C16-CDE0-9AEB-CA814C6CF6B5}"/>
            </a:ext>
          </a:extLst>
        </xdr:cNvPr>
        <xdr:cNvSpPr/>
      </xdr:nvSpPr>
      <xdr:spPr>
        <a:xfrm>
          <a:off x="2337288" y="1001088"/>
          <a:ext cx="7502770" cy="251816"/>
        </a:xfrm>
        <a:prstGeom prst="roundRect">
          <a:avLst>
            <a:gd name="adj" fmla="val 23390"/>
          </a:avLst>
        </a:prstGeom>
        <a:noFill/>
        <a:ln w="28575">
          <a:solidFill>
            <a:schemeClr val="accent3"/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1824403</xdr:colOff>
      <xdr:row>6</xdr:row>
      <xdr:rowOff>0</xdr:rowOff>
    </xdr:from>
    <xdr:to>
      <xdr:col>10</xdr:col>
      <xdr:colOff>7327</xdr:colOff>
      <xdr:row>7</xdr:row>
      <xdr:rowOff>2701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7C1C086F-F1B3-06F2-7842-FC1A28F6F436}"/>
            </a:ext>
          </a:extLst>
        </xdr:cNvPr>
        <xdr:cNvSpPr/>
      </xdr:nvSpPr>
      <xdr:spPr>
        <a:xfrm>
          <a:off x="2337288" y="1758462"/>
          <a:ext cx="7502770" cy="251816"/>
        </a:xfrm>
        <a:prstGeom prst="roundRect">
          <a:avLst>
            <a:gd name="adj" fmla="val 23390"/>
          </a:avLst>
        </a:prstGeom>
        <a:noFill/>
        <a:ln w="28575">
          <a:solidFill>
            <a:schemeClr val="accent3"/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</xdr:col>
      <xdr:colOff>244929</xdr:colOff>
      <xdr:row>8</xdr:row>
      <xdr:rowOff>175847</xdr:rowOff>
    </xdr:from>
    <xdr:to>
      <xdr:col>10</xdr:col>
      <xdr:colOff>10886</xdr:colOff>
      <xdr:row>9</xdr:row>
      <xdr:rowOff>230485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18DC2F07-C209-CB80-C85A-B9784FEE3C03}"/>
            </a:ext>
          </a:extLst>
        </xdr:cNvPr>
        <xdr:cNvSpPr/>
      </xdr:nvSpPr>
      <xdr:spPr>
        <a:xfrm>
          <a:off x="501371" y="2505809"/>
          <a:ext cx="8814707" cy="237811"/>
        </a:xfrm>
        <a:prstGeom prst="roundRect">
          <a:avLst>
            <a:gd name="adj" fmla="val 23390"/>
          </a:avLst>
        </a:prstGeom>
        <a:noFill/>
        <a:ln w="38100">
          <a:solidFill>
            <a:schemeClr val="accent3">
              <a:lumMod val="20000"/>
              <a:lumOff val="8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         </a:t>
          </a:r>
        </a:p>
      </xdr:txBody>
    </xdr:sp>
    <xdr:clientData/>
  </xdr:twoCellAnchor>
  <xdr:twoCellAnchor>
    <xdr:from>
      <xdr:col>1</xdr:col>
      <xdr:colOff>244929</xdr:colOff>
      <xdr:row>17</xdr:row>
      <xdr:rowOff>1</xdr:rowOff>
    </xdr:from>
    <xdr:to>
      <xdr:col>4</xdr:col>
      <xdr:colOff>0</xdr:colOff>
      <xdr:row>18</xdr:row>
      <xdr:rowOff>0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A9B83463-0813-00F5-0D3A-3A531532291A}"/>
            </a:ext>
          </a:extLst>
        </xdr:cNvPr>
        <xdr:cNvSpPr/>
      </xdr:nvSpPr>
      <xdr:spPr>
        <a:xfrm>
          <a:off x="501371" y="4103078"/>
          <a:ext cx="2737129" cy="278422"/>
        </a:xfrm>
        <a:prstGeom prst="roundRect">
          <a:avLst>
            <a:gd name="adj" fmla="val 23390"/>
          </a:avLst>
        </a:prstGeom>
        <a:noFill/>
        <a:ln w="38100">
          <a:solidFill>
            <a:schemeClr val="accent3">
              <a:lumMod val="20000"/>
              <a:lumOff val="8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         </a:t>
          </a:r>
        </a:p>
      </xdr:txBody>
    </xdr:sp>
    <xdr:clientData/>
  </xdr:twoCellAnchor>
  <xdr:twoCellAnchor>
    <xdr:from>
      <xdr:col>6</xdr:col>
      <xdr:colOff>0</xdr:colOff>
      <xdr:row>17</xdr:row>
      <xdr:rowOff>1</xdr:rowOff>
    </xdr:from>
    <xdr:to>
      <xdr:col>10</xdr:col>
      <xdr:colOff>0</xdr:colOff>
      <xdr:row>18</xdr:row>
      <xdr:rowOff>0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96F2339D-6EB4-076F-71D9-9B718BFBEA6F}"/>
            </a:ext>
          </a:extLst>
        </xdr:cNvPr>
        <xdr:cNvSpPr/>
      </xdr:nvSpPr>
      <xdr:spPr>
        <a:xfrm>
          <a:off x="5114192" y="4103078"/>
          <a:ext cx="4191000" cy="278422"/>
        </a:xfrm>
        <a:prstGeom prst="roundRect">
          <a:avLst>
            <a:gd name="adj" fmla="val 23390"/>
          </a:avLst>
        </a:prstGeom>
        <a:noFill/>
        <a:ln w="38100">
          <a:solidFill>
            <a:schemeClr val="accent3">
              <a:lumMod val="20000"/>
              <a:lumOff val="8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         </a:t>
          </a:r>
        </a:p>
      </xdr:txBody>
    </xdr:sp>
    <xdr:clientData/>
  </xdr:twoCellAnchor>
  <xdr:twoCellAnchor editAs="absolute">
    <xdr:from>
      <xdr:col>4</xdr:col>
      <xdr:colOff>0</xdr:colOff>
      <xdr:row>0</xdr:row>
      <xdr:rowOff>190500</xdr:rowOff>
    </xdr:from>
    <xdr:to>
      <xdr:col>5</xdr:col>
      <xdr:colOff>267927</xdr:colOff>
      <xdr:row>0</xdr:row>
      <xdr:rowOff>485775</xdr:rowOff>
    </xdr:to>
    <xdr:grpSp>
      <xdr:nvGrpSpPr>
        <xdr:cNvPr id="10" name="Group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F8F4AD6-6625-4A80-8198-F966755F12E7}"/>
            </a:ext>
          </a:extLst>
        </xdr:cNvPr>
        <xdr:cNvGrpSpPr/>
      </xdr:nvGrpSpPr>
      <xdr:grpSpPr>
        <a:xfrm>
          <a:off x="3238500" y="190500"/>
          <a:ext cx="1161812" cy="295275"/>
          <a:chOff x="4486275" y="142875"/>
          <a:chExt cx="1162050" cy="295275"/>
        </a:xfrm>
      </xdr:grpSpPr>
      <xdr:sp macro="" textlink="">
        <xdr:nvSpPr>
          <xdr:cNvPr id="11" name="Rectangle: Rounded Corners 10">
            <a:extLst>
              <a:ext uri="{FF2B5EF4-FFF2-40B4-BE49-F238E27FC236}">
                <a16:creationId xmlns:a16="http://schemas.microsoft.com/office/drawing/2014/main" id="{DDAD5183-7FD9-0AE7-B4B8-1339BEA6C18A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12" name="Graphic 11" descr="Document">
            <a:extLst>
              <a:ext uri="{FF2B5EF4-FFF2-40B4-BE49-F238E27FC236}">
                <a16:creationId xmlns:a16="http://schemas.microsoft.com/office/drawing/2014/main" id="{08EFE2E3-23C8-5EB1-B5C4-16763E060D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5</xdr:col>
      <xdr:colOff>410801</xdr:colOff>
      <xdr:row>0</xdr:row>
      <xdr:rowOff>190500</xdr:rowOff>
    </xdr:from>
    <xdr:to>
      <xdr:col>6</xdr:col>
      <xdr:colOff>795212</xdr:colOff>
      <xdr:row>0</xdr:row>
      <xdr:rowOff>485775</xdr:rowOff>
    </xdr:to>
    <xdr:grpSp>
      <xdr:nvGrpSpPr>
        <xdr:cNvPr id="13" name="Group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D10503A-F29D-4132-8303-40085640E135}"/>
            </a:ext>
          </a:extLst>
        </xdr:cNvPr>
        <xdr:cNvGrpSpPr/>
      </xdr:nvGrpSpPr>
      <xdr:grpSpPr>
        <a:xfrm>
          <a:off x="4543186" y="190500"/>
          <a:ext cx="1366218" cy="295275"/>
          <a:chOff x="5400674" y="152400"/>
          <a:chExt cx="1362075" cy="295275"/>
        </a:xfrm>
      </xdr:grpSpPr>
      <xdr:sp macro="" textlink="">
        <xdr:nvSpPr>
          <xdr:cNvPr id="14" name="Rectangle: Rounded Corners 13">
            <a:extLst>
              <a:ext uri="{FF2B5EF4-FFF2-40B4-BE49-F238E27FC236}">
                <a16:creationId xmlns:a16="http://schemas.microsoft.com/office/drawing/2014/main" id="{2BF7519C-093E-B0C3-F790-77982F50095D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69DBBCEB-1BE5-A5C9-1CE3-8EE6D31FB8CE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16" name="Rectangle: Rounded Corners 15">
              <a:extLst>
                <a:ext uri="{FF2B5EF4-FFF2-40B4-BE49-F238E27FC236}">
                  <a16:creationId xmlns:a16="http://schemas.microsoft.com/office/drawing/2014/main" id="{9244D9BC-235C-C6E5-5AE4-3D87F3202FFD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7" name="Isosceles Triangle 16">
              <a:extLst>
                <a:ext uri="{FF2B5EF4-FFF2-40B4-BE49-F238E27FC236}">
                  <a16:creationId xmlns:a16="http://schemas.microsoft.com/office/drawing/2014/main" id="{A4E0E5A0-929F-4993-C9AF-0F05B6E38442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190499</xdr:rowOff>
    </xdr:from>
    <xdr:to>
      <xdr:col>7</xdr:col>
      <xdr:colOff>0</xdr:colOff>
      <xdr:row>28</xdr:row>
      <xdr:rowOff>190499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383203DE-905C-40F5-9DF8-1244E3CAFB5F}"/>
            </a:ext>
          </a:extLst>
        </xdr:cNvPr>
        <xdr:cNvSpPr/>
      </xdr:nvSpPr>
      <xdr:spPr>
        <a:xfrm>
          <a:off x="231913" y="828260"/>
          <a:ext cx="5764696" cy="5160065"/>
        </a:xfrm>
        <a:prstGeom prst="roundRect">
          <a:avLst>
            <a:gd name="adj" fmla="val 910"/>
          </a:avLst>
        </a:prstGeom>
        <a:noFill/>
        <a:ln w="9525">
          <a:solidFill>
            <a:schemeClr val="bg2">
              <a:lumMod val="9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8</xdr:col>
      <xdr:colOff>1971260</xdr:colOff>
      <xdr:row>0</xdr:row>
      <xdr:rowOff>0</xdr:rowOff>
    </xdr:from>
    <xdr:to>
      <xdr:col>8</xdr:col>
      <xdr:colOff>5152156</xdr:colOff>
      <xdr:row>0</xdr:row>
      <xdr:rowOff>618883</xdr:rowOff>
    </xdr:to>
    <xdr:pic>
      <xdr:nvPicPr>
        <xdr:cNvPr id="3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99B037-0ACB-4A39-A6EA-71FADEA243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-579"/>
        <a:stretch>
          <a:fillRect/>
        </a:stretch>
      </xdr:blipFill>
      <xdr:spPr>
        <a:xfrm>
          <a:off x="8555934" y="0"/>
          <a:ext cx="3180896" cy="618883"/>
        </a:xfrm>
        <a:prstGeom prst="rect">
          <a:avLst/>
        </a:prstGeom>
      </xdr:spPr>
    </xdr:pic>
    <xdr:clientData/>
  </xdr:twoCellAnchor>
  <xdr:twoCellAnchor editAs="absolute">
    <xdr:from>
      <xdr:col>4</xdr:col>
      <xdr:colOff>1333500</xdr:colOff>
      <xdr:row>0</xdr:row>
      <xdr:rowOff>190500</xdr:rowOff>
    </xdr:from>
    <xdr:to>
      <xdr:col>7</xdr:col>
      <xdr:colOff>134768</xdr:colOff>
      <xdr:row>0</xdr:row>
      <xdr:rowOff>485775</xdr:rowOff>
    </xdr:to>
    <xdr:grpSp>
      <xdr:nvGrpSpPr>
        <xdr:cNvPr id="4" name="Group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6E91AC-DC9A-4662-B83D-9A1B59F698A1}"/>
            </a:ext>
          </a:extLst>
        </xdr:cNvPr>
        <xdr:cNvGrpSpPr/>
      </xdr:nvGrpSpPr>
      <xdr:grpSpPr>
        <a:xfrm>
          <a:off x="4969565" y="190500"/>
          <a:ext cx="1161812" cy="295275"/>
          <a:chOff x="4486275" y="142875"/>
          <a:chExt cx="1162050" cy="295275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322D4FFF-FF0A-5346-7626-64D81072E151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6" name="Graphic 5" descr="Document">
            <a:extLst>
              <a:ext uri="{FF2B5EF4-FFF2-40B4-BE49-F238E27FC236}">
                <a16:creationId xmlns:a16="http://schemas.microsoft.com/office/drawing/2014/main" id="{D65CA845-8759-8C91-18DF-BD9A463D4F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7</xdr:col>
      <xdr:colOff>277642</xdr:colOff>
      <xdr:row>0</xdr:row>
      <xdr:rowOff>190500</xdr:rowOff>
    </xdr:from>
    <xdr:to>
      <xdr:col>8</xdr:col>
      <xdr:colOff>1055795</xdr:colOff>
      <xdr:row>0</xdr:row>
      <xdr:rowOff>485775</xdr:rowOff>
    </xdr:to>
    <xdr:grpSp>
      <xdr:nvGrpSpPr>
        <xdr:cNvPr id="7" name="Group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C2D077A-7955-4263-9676-6247F8F5D638}"/>
            </a:ext>
          </a:extLst>
        </xdr:cNvPr>
        <xdr:cNvGrpSpPr/>
      </xdr:nvGrpSpPr>
      <xdr:grpSpPr>
        <a:xfrm>
          <a:off x="6274251" y="190500"/>
          <a:ext cx="1366218" cy="295275"/>
          <a:chOff x="5400674" y="152400"/>
          <a:chExt cx="1362075" cy="295275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2487BAFB-4D9F-D6AC-B03A-5401F5C5E75E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A2C23CBD-7DA4-6962-E3AF-F49B76279C29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10" name="Rectangle: Rounded Corners 9">
              <a:extLst>
                <a:ext uri="{FF2B5EF4-FFF2-40B4-BE49-F238E27FC236}">
                  <a16:creationId xmlns:a16="http://schemas.microsoft.com/office/drawing/2014/main" id="{65C66691-63CA-977B-D52F-E5CD8C27B2FB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1" name="Isosceles Triangle 10">
              <a:extLst>
                <a:ext uri="{FF2B5EF4-FFF2-40B4-BE49-F238E27FC236}">
                  <a16:creationId xmlns:a16="http://schemas.microsoft.com/office/drawing/2014/main" id="{04D3FC0A-14E3-B97F-6755-EAB3E0C7437C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216345</xdr:colOff>
      <xdr:row>0</xdr:row>
      <xdr:rowOff>0</xdr:rowOff>
    </xdr:from>
    <xdr:to>
      <xdr:col>16</xdr:col>
      <xdr:colOff>508076</xdr:colOff>
      <xdr:row>0</xdr:row>
      <xdr:rowOff>618883</xdr:rowOff>
    </xdr:to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742405-5EC9-49A2-9C9D-E3CE55A039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-579"/>
        <a:stretch>
          <a:fillRect/>
        </a:stretch>
      </xdr:blipFill>
      <xdr:spPr>
        <a:xfrm>
          <a:off x="7697133" y="0"/>
          <a:ext cx="3185866" cy="618883"/>
        </a:xfrm>
        <a:prstGeom prst="rect">
          <a:avLst/>
        </a:prstGeom>
      </xdr:spPr>
    </xdr:pic>
    <xdr:clientData/>
  </xdr:twoCellAnchor>
  <xdr:twoCellAnchor>
    <xdr:from>
      <xdr:col>0</xdr:col>
      <xdr:colOff>238124</xdr:colOff>
      <xdr:row>2</xdr:row>
      <xdr:rowOff>6595</xdr:rowOff>
    </xdr:from>
    <xdr:to>
      <xdr:col>6</xdr:col>
      <xdr:colOff>200024</xdr:colOff>
      <xdr:row>26</xdr:row>
      <xdr:rowOff>1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B615146B-4080-4686-8167-7DF31C7B2EFE}"/>
            </a:ext>
          </a:extLst>
        </xdr:cNvPr>
        <xdr:cNvSpPr/>
      </xdr:nvSpPr>
      <xdr:spPr>
        <a:xfrm>
          <a:off x="238124" y="835270"/>
          <a:ext cx="5781675" cy="4622556"/>
        </a:xfrm>
        <a:prstGeom prst="roundRect">
          <a:avLst>
            <a:gd name="adj" fmla="val 941"/>
          </a:avLst>
        </a:prstGeom>
        <a:noFill/>
        <a:ln w="9525">
          <a:solidFill>
            <a:schemeClr val="bg2">
              <a:lumMod val="9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5</xdr:col>
      <xdr:colOff>1230923</xdr:colOff>
      <xdr:row>0</xdr:row>
      <xdr:rowOff>190500</xdr:rowOff>
    </xdr:from>
    <xdr:to>
      <xdr:col>8</xdr:col>
      <xdr:colOff>304562</xdr:colOff>
      <xdr:row>0</xdr:row>
      <xdr:rowOff>485775</xdr:rowOff>
    </xdr:to>
    <xdr:grpSp>
      <xdr:nvGrpSpPr>
        <xdr:cNvPr id="4" name="Group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6A4A1D-9324-4CF2-B271-EFF376B369F7}"/>
            </a:ext>
          </a:extLst>
        </xdr:cNvPr>
        <xdr:cNvGrpSpPr/>
      </xdr:nvGrpSpPr>
      <xdr:grpSpPr>
        <a:xfrm>
          <a:off x="4887058" y="190500"/>
          <a:ext cx="1161812" cy="295275"/>
          <a:chOff x="4486275" y="142875"/>
          <a:chExt cx="1162050" cy="295275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F70D7E4F-7093-E87C-C787-FF40A2DF57C7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6" name="Graphic 5" descr="Document">
            <a:extLst>
              <a:ext uri="{FF2B5EF4-FFF2-40B4-BE49-F238E27FC236}">
                <a16:creationId xmlns:a16="http://schemas.microsoft.com/office/drawing/2014/main" id="{C621DAC5-6024-7B80-1353-F4D69C77AF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8</xdr:col>
      <xdr:colOff>447436</xdr:colOff>
      <xdr:row>0</xdr:row>
      <xdr:rowOff>190500</xdr:rowOff>
    </xdr:from>
    <xdr:to>
      <xdr:col>11</xdr:col>
      <xdr:colOff>77174</xdr:colOff>
      <xdr:row>0</xdr:row>
      <xdr:rowOff>485775</xdr:rowOff>
    </xdr:to>
    <xdr:grpSp>
      <xdr:nvGrpSpPr>
        <xdr:cNvPr id="7" name="Group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9823C5A-FA68-452C-BDDF-6C67CAD581A6}"/>
            </a:ext>
          </a:extLst>
        </xdr:cNvPr>
        <xdr:cNvGrpSpPr/>
      </xdr:nvGrpSpPr>
      <xdr:grpSpPr>
        <a:xfrm>
          <a:off x="6191744" y="190500"/>
          <a:ext cx="1366218" cy="295275"/>
          <a:chOff x="5400674" y="152400"/>
          <a:chExt cx="1362075" cy="295275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187F6A51-B87B-6F92-3F1E-CB951674E534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9771276F-507A-267A-D02E-5BBF89EBBF20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10" name="Rectangle: Rounded Corners 9">
              <a:extLst>
                <a:ext uri="{FF2B5EF4-FFF2-40B4-BE49-F238E27FC236}">
                  <a16:creationId xmlns:a16="http://schemas.microsoft.com/office/drawing/2014/main" id="{31FC77BB-1E3F-438D-AE79-15FCC53DD94E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1" name="Isosceles Triangle 10">
              <a:extLst>
                <a:ext uri="{FF2B5EF4-FFF2-40B4-BE49-F238E27FC236}">
                  <a16:creationId xmlns:a16="http://schemas.microsoft.com/office/drawing/2014/main" id="{E9BA8C17-227D-E1A3-EAB0-B9F6AD144836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118643</xdr:colOff>
      <xdr:row>0</xdr:row>
      <xdr:rowOff>0</xdr:rowOff>
    </xdr:from>
    <xdr:to>
      <xdr:col>14</xdr:col>
      <xdr:colOff>267501</xdr:colOff>
      <xdr:row>0</xdr:row>
      <xdr:rowOff>618883</xdr:rowOff>
    </xdr:to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9C4B86-DDF1-470B-8D60-7ABFA27402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-579"/>
        <a:stretch>
          <a:fillRect/>
        </a:stretch>
      </xdr:blipFill>
      <xdr:spPr>
        <a:xfrm>
          <a:off x="4947085" y="0"/>
          <a:ext cx="3189531" cy="618883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2</xdr:row>
      <xdr:rowOff>1</xdr:rowOff>
    </xdr:from>
    <xdr:to>
      <xdr:col>5</xdr:col>
      <xdr:colOff>0</xdr:colOff>
      <xdr:row>5</xdr:row>
      <xdr:rowOff>1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1FE6EA7A-E04B-4775-96E7-69992D37ECC9}"/>
            </a:ext>
          </a:extLst>
        </xdr:cNvPr>
        <xdr:cNvSpPr/>
      </xdr:nvSpPr>
      <xdr:spPr>
        <a:xfrm>
          <a:off x="276225" y="827691"/>
          <a:ext cx="2160861" cy="571500"/>
        </a:xfrm>
        <a:prstGeom prst="roundRect">
          <a:avLst>
            <a:gd name="adj" fmla="val 6688"/>
          </a:avLst>
        </a:prstGeom>
        <a:noFill/>
        <a:ln w="9525">
          <a:solidFill>
            <a:schemeClr val="bg2">
              <a:lumMod val="9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3</xdr:col>
      <xdr:colOff>571499</xdr:colOff>
      <xdr:row>0</xdr:row>
      <xdr:rowOff>205154</xdr:rowOff>
    </xdr:from>
    <xdr:to>
      <xdr:col>6</xdr:col>
      <xdr:colOff>267927</xdr:colOff>
      <xdr:row>0</xdr:row>
      <xdr:rowOff>500429</xdr:rowOff>
    </xdr:to>
    <xdr:grpSp>
      <xdr:nvGrpSpPr>
        <xdr:cNvPr id="4" name="Group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725313-EAF0-4544-857E-56D2CDD50E73}"/>
            </a:ext>
          </a:extLst>
        </xdr:cNvPr>
        <xdr:cNvGrpSpPr/>
      </xdr:nvGrpSpPr>
      <xdr:grpSpPr>
        <a:xfrm>
          <a:off x="2110153" y="205154"/>
          <a:ext cx="1161812" cy="295275"/>
          <a:chOff x="4486275" y="142875"/>
          <a:chExt cx="1162050" cy="295275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757A9E0D-C572-E3AA-5279-F934AC889B85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6" name="Graphic 5" descr="Document">
            <a:extLst>
              <a:ext uri="{FF2B5EF4-FFF2-40B4-BE49-F238E27FC236}">
                <a16:creationId xmlns:a16="http://schemas.microsoft.com/office/drawing/2014/main" id="{9ACC2EEB-51F4-441A-5098-022056DEB3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6</xdr:col>
      <xdr:colOff>410801</xdr:colOff>
      <xdr:row>0</xdr:row>
      <xdr:rowOff>205154</xdr:rowOff>
    </xdr:from>
    <xdr:to>
      <xdr:col>8</xdr:col>
      <xdr:colOff>560749</xdr:colOff>
      <xdr:row>0</xdr:row>
      <xdr:rowOff>500429</xdr:rowOff>
    </xdr:to>
    <xdr:grpSp>
      <xdr:nvGrpSpPr>
        <xdr:cNvPr id="7" name="Group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D85288E-78B5-406A-9FBF-95E4E9F0AAAD}"/>
            </a:ext>
          </a:extLst>
        </xdr:cNvPr>
        <xdr:cNvGrpSpPr/>
      </xdr:nvGrpSpPr>
      <xdr:grpSpPr>
        <a:xfrm>
          <a:off x="3414839" y="205154"/>
          <a:ext cx="1366218" cy="295275"/>
          <a:chOff x="5400674" y="152400"/>
          <a:chExt cx="1362075" cy="295275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CD50D210-0BBC-1F7C-17B0-CABA75682F3C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D1D3A820-F251-D1D7-1719-0A1CBCC4C4A8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10" name="Rectangle: Rounded Corners 9">
              <a:extLst>
                <a:ext uri="{FF2B5EF4-FFF2-40B4-BE49-F238E27FC236}">
                  <a16:creationId xmlns:a16="http://schemas.microsoft.com/office/drawing/2014/main" id="{F269D470-7900-0E84-61D7-C114EB9C6963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1" name="Isosceles Triangle 10">
              <a:extLst>
                <a:ext uri="{FF2B5EF4-FFF2-40B4-BE49-F238E27FC236}">
                  <a16:creationId xmlns:a16="http://schemas.microsoft.com/office/drawing/2014/main" id="{2F06C0E6-3AD3-91BE-207A-BD33A9D35C38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14653</xdr:colOff>
      <xdr:row>0</xdr:row>
      <xdr:rowOff>14654</xdr:rowOff>
    </xdr:from>
    <xdr:to>
      <xdr:col>12</xdr:col>
      <xdr:colOff>301415</xdr:colOff>
      <xdr:row>0</xdr:row>
      <xdr:rowOff>633537</xdr:rowOff>
    </xdr:to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023E8C-6244-40E3-B904-32D7F0681E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-579"/>
        <a:stretch>
          <a:fillRect/>
        </a:stretch>
      </xdr:blipFill>
      <xdr:spPr>
        <a:xfrm>
          <a:off x="8506557" y="14654"/>
          <a:ext cx="3180896" cy="618883"/>
        </a:xfrm>
        <a:prstGeom prst="rect">
          <a:avLst/>
        </a:prstGeom>
      </xdr:spPr>
    </xdr:pic>
    <xdr:clientData/>
  </xdr:twoCellAnchor>
  <xdr:twoCellAnchor editAs="absolute">
    <xdr:from>
      <xdr:col>2</xdr:col>
      <xdr:colOff>5194788</xdr:colOff>
      <xdr:row>0</xdr:row>
      <xdr:rowOff>183173</xdr:rowOff>
    </xdr:from>
    <xdr:to>
      <xdr:col>4</xdr:col>
      <xdr:colOff>92081</xdr:colOff>
      <xdr:row>0</xdr:row>
      <xdr:rowOff>478448</xdr:rowOff>
    </xdr:to>
    <xdr:grpSp>
      <xdr:nvGrpSpPr>
        <xdr:cNvPr id="3" name="Group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61B611-670C-4899-A404-6393F826C972}"/>
            </a:ext>
          </a:extLst>
        </xdr:cNvPr>
        <xdr:cNvGrpSpPr/>
      </xdr:nvGrpSpPr>
      <xdr:grpSpPr>
        <a:xfrm>
          <a:off x="5685692" y="183173"/>
          <a:ext cx="1161812" cy="295275"/>
          <a:chOff x="4486275" y="142875"/>
          <a:chExt cx="1162050" cy="295275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DBC1C7F4-4937-10C4-8B0C-B6CB11925F45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5" name="Graphic 4" descr="Document">
            <a:extLst>
              <a:ext uri="{FF2B5EF4-FFF2-40B4-BE49-F238E27FC236}">
                <a16:creationId xmlns:a16="http://schemas.microsoft.com/office/drawing/2014/main" id="{06A3E963-1EFC-8283-9CFF-3DFA934CFA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4</xdr:col>
      <xdr:colOff>234955</xdr:colOff>
      <xdr:row>0</xdr:row>
      <xdr:rowOff>183173</xdr:rowOff>
    </xdr:from>
    <xdr:to>
      <xdr:col>6</xdr:col>
      <xdr:colOff>443519</xdr:colOff>
      <xdr:row>0</xdr:row>
      <xdr:rowOff>478448</xdr:rowOff>
    </xdr:to>
    <xdr:grpSp>
      <xdr:nvGrpSpPr>
        <xdr:cNvPr id="6" name="Group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886EACA-6509-4AD9-A162-7ECC2138C711}"/>
            </a:ext>
          </a:extLst>
        </xdr:cNvPr>
        <xdr:cNvGrpSpPr/>
      </xdr:nvGrpSpPr>
      <xdr:grpSpPr>
        <a:xfrm>
          <a:off x="6990378" y="183173"/>
          <a:ext cx="1366218" cy="295275"/>
          <a:chOff x="5400674" y="152400"/>
          <a:chExt cx="1362075" cy="295275"/>
        </a:xfrm>
      </xdr:grpSpPr>
      <xdr:sp macro="" textlink="">
        <xdr:nvSpPr>
          <xdr:cNvPr id="7" name="Rectangle: Rounded Corners 6">
            <a:extLst>
              <a:ext uri="{FF2B5EF4-FFF2-40B4-BE49-F238E27FC236}">
                <a16:creationId xmlns:a16="http://schemas.microsoft.com/office/drawing/2014/main" id="{986753FC-C06B-8681-C530-F8B5891FFE6A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F5CC0C57-9884-FEE5-12AA-E6A3E1D757E4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9" name="Rectangle: Rounded Corners 8">
              <a:extLst>
                <a:ext uri="{FF2B5EF4-FFF2-40B4-BE49-F238E27FC236}">
                  <a16:creationId xmlns:a16="http://schemas.microsoft.com/office/drawing/2014/main" id="{3120FBC6-8BD7-3022-917B-8E3C58B4729F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0" name="Isosceles Triangle 9">
              <a:extLst>
                <a:ext uri="{FF2B5EF4-FFF2-40B4-BE49-F238E27FC236}">
                  <a16:creationId xmlns:a16="http://schemas.microsoft.com/office/drawing/2014/main" id="{05BA6A49-97EE-7D15-0C86-A49F0F55DFF7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3BE7276-AAED-4CA3-B2C2-2AF1F5ADBAF3}"/>
            </a:ext>
          </a:extLst>
        </xdr:cNvPr>
        <xdr:cNvSpPr/>
      </xdr:nvSpPr>
      <xdr:spPr>
        <a:xfrm>
          <a:off x="227135" y="827942"/>
          <a:ext cx="4865077" cy="1905000"/>
        </a:xfrm>
        <a:prstGeom prst="roundRect">
          <a:avLst>
            <a:gd name="adj" fmla="val 2073"/>
          </a:avLst>
        </a:prstGeom>
        <a:noFill/>
        <a:ln w="9525">
          <a:solidFill>
            <a:schemeClr val="bg2">
              <a:lumMod val="9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11</xdr:col>
      <xdr:colOff>564173</xdr:colOff>
      <xdr:row>0</xdr:row>
      <xdr:rowOff>0</xdr:rowOff>
    </xdr:from>
    <xdr:to>
      <xdr:col>17</xdr:col>
      <xdr:colOff>272108</xdr:colOff>
      <xdr:row>0</xdr:row>
      <xdr:rowOff>618883</xdr:rowOff>
    </xdr:to>
    <xdr:pic>
      <xdr:nvPicPr>
        <xdr:cNvPr id="3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CF534-D81E-4CE1-970B-57CEDC0216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-579"/>
        <a:stretch>
          <a:fillRect/>
        </a:stretch>
      </xdr:blipFill>
      <xdr:spPr>
        <a:xfrm>
          <a:off x="8499231" y="0"/>
          <a:ext cx="3180896" cy="618883"/>
        </a:xfrm>
        <a:prstGeom prst="rect">
          <a:avLst/>
        </a:prstGeom>
      </xdr:spPr>
    </xdr:pic>
    <xdr:clientData/>
  </xdr:twoCellAnchor>
  <xdr:twoCellAnchor editAs="absolute">
    <xdr:from>
      <xdr:col>7</xdr:col>
      <xdr:colOff>51289</xdr:colOff>
      <xdr:row>0</xdr:row>
      <xdr:rowOff>197827</xdr:rowOff>
    </xdr:from>
    <xdr:to>
      <xdr:col>9</xdr:col>
      <xdr:colOff>55447</xdr:colOff>
      <xdr:row>0</xdr:row>
      <xdr:rowOff>493102</xdr:rowOff>
    </xdr:to>
    <xdr:grpSp>
      <xdr:nvGrpSpPr>
        <xdr:cNvPr id="4" name="Group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26E1FB-4F7F-47B6-A295-50E6459A3F5C}"/>
            </a:ext>
          </a:extLst>
        </xdr:cNvPr>
        <xdr:cNvGrpSpPr/>
      </xdr:nvGrpSpPr>
      <xdr:grpSpPr>
        <a:xfrm>
          <a:off x="5671039" y="197827"/>
          <a:ext cx="1161812" cy="295275"/>
          <a:chOff x="4486275" y="142875"/>
          <a:chExt cx="1162050" cy="295275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3B920BC9-D2F9-98B9-B9C9-3AFD059814C4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6" name="Graphic 5" descr="Document">
            <a:extLst>
              <a:ext uri="{FF2B5EF4-FFF2-40B4-BE49-F238E27FC236}">
                <a16:creationId xmlns:a16="http://schemas.microsoft.com/office/drawing/2014/main" id="{133165B7-383A-A822-A34D-F6B84AD326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9</xdr:col>
      <xdr:colOff>198321</xdr:colOff>
      <xdr:row>0</xdr:row>
      <xdr:rowOff>197827</xdr:rowOff>
    </xdr:from>
    <xdr:to>
      <xdr:col>11</xdr:col>
      <xdr:colOff>406885</xdr:colOff>
      <xdr:row>0</xdr:row>
      <xdr:rowOff>493102</xdr:rowOff>
    </xdr:to>
    <xdr:grpSp>
      <xdr:nvGrpSpPr>
        <xdr:cNvPr id="7" name="Group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7532891-345F-47DD-93EE-0895976DF757}"/>
            </a:ext>
          </a:extLst>
        </xdr:cNvPr>
        <xdr:cNvGrpSpPr/>
      </xdr:nvGrpSpPr>
      <xdr:grpSpPr>
        <a:xfrm>
          <a:off x="6975725" y="197827"/>
          <a:ext cx="1366218" cy="295275"/>
          <a:chOff x="5400674" y="152400"/>
          <a:chExt cx="1362075" cy="295275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5C0D8415-3759-810C-2A69-B11087DB5127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9A385A30-F153-B4C5-A49A-3F562D31DBC2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10" name="Rectangle: Rounded Corners 9">
              <a:extLst>
                <a:ext uri="{FF2B5EF4-FFF2-40B4-BE49-F238E27FC236}">
                  <a16:creationId xmlns:a16="http://schemas.microsoft.com/office/drawing/2014/main" id="{A9C30AAB-8034-6432-8644-99050C8EB0BB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1" name="Isosceles Triangle 10">
              <a:extLst>
                <a:ext uri="{FF2B5EF4-FFF2-40B4-BE49-F238E27FC236}">
                  <a16:creationId xmlns:a16="http://schemas.microsoft.com/office/drawing/2014/main" id="{8C6C4570-9857-9F7B-8519-0A18EB93A1F8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12</xdr:row>
      <xdr:rowOff>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9B8664E2-DA8C-4016-9110-D867D4BF47BE}"/>
            </a:ext>
          </a:extLst>
        </xdr:cNvPr>
        <xdr:cNvSpPr/>
      </xdr:nvSpPr>
      <xdr:spPr>
        <a:xfrm>
          <a:off x="227135" y="827942"/>
          <a:ext cx="4865077" cy="1905000"/>
        </a:xfrm>
        <a:prstGeom prst="roundRect">
          <a:avLst>
            <a:gd name="adj" fmla="val 2073"/>
          </a:avLst>
        </a:prstGeom>
        <a:noFill/>
        <a:ln w="9525">
          <a:solidFill>
            <a:schemeClr val="bg2">
              <a:lumMod val="9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11</xdr:col>
      <xdr:colOff>461597</xdr:colOff>
      <xdr:row>0</xdr:row>
      <xdr:rowOff>0</xdr:rowOff>
    </xdr:from>
    <xdr:to>
      <xdr:col>17</xdr:col>
      <xdr:colOff>169532</xdr:colOff>
      <xdr:row>0</xdr:row>
      <xdr:rowOff>618883</xdr:rowOff>
    </xdr:to>
    <xdr:pic>
      <xdr:nvPicPr>
        <xdr:cNvPr id="3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1232A6-64EB-4724-8028-E1CFD633C8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-579"/>
        <a:stretch>
          <a:fillRect/>
        </a:stretch>
      </xdr:blipFill>
      <xdr:spPr>
        <a:xfrm>
          <a:off x="8389328" y="0"/>
          <a:ext cx="3180896" cy="618883"/>
        </a:xfrm>
        <a:prstGeom prst="rect">
          <a:avLst/>
        </a:prstGeom>
      </xdr:spPr>
    </xdr:pic>
    <xdr:clientData/>
  </xdr:twoCellAnchor>
  <xdr:twoCellAnchor editAs="absolute">
    <xdr:from>
      <xdr:col>7</xdr:col>
      <xdr:colOff>58615</xdr:colOff>
      <xdr:row>0</xdr:row>
      <xdr:rowOff>175846</xdr:rowOff>
    </xdr:from>
    <xdr:to>
      <xdr:col>9</xdr:col>
      <xdr:colOff>62773</xdr:colOff>
      <xdr:row>0</xdr:row>
      <xdr:rowOff>471121</xdr:rowOff>
    </xdr:to>
    <xdr:grpSp>
      <xdr:nvGrpSpPr>
        <xdr:cNvPr id="4" name="Group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E5E7C8-7BC8-441E-A865-CCF225B43709}"/>
            </a:ext>
          </a:extLst>
        </xdr:cNvPr>
        <xdr:cNvGrpSpPr/>
      </xdr:nvGrpSpPr>
      <xdr:grpSpPr>
        <a:xfrm>
          <a:off x="5671038" y="175846"/>
          <a:ext cx="1161812" cy="295275"/>
          <a:chOff x="4486275" y="142875"/>
          <a:chExt cx="1162050" cy="295275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8BD92EE8-8665-29B2-346F-2B3B326D51E5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6" name="Graphic 5" descr="Document">
            <a:extLst>
              <a:ext uri="{FF2B5EF4-FFF2-40B4-BE49-F238E27FC236}">
                <a16:creationId xmlns:a16="http://schemas.microsoft.com/office/drawing/2014/main" id="{A21A7B64-7612-86BB-3EAA-806BD804B5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9</xdr:col>
      <xdr:colOff>205647</xdr:colOff>
      <xdr:row>0</xdr:row>
      <xdr:rowOff>175846</xdr:rowOff>
    </xdr:from>
    <xdr:to>
      <xdr:col>11</xdr:col>
      <xdr:colOff>414211</xdr:colOff>
      <xdr:row>0</xdr:row>
      <xdr:rowOff>471121</xdr:rowOff>
    </xdr:to>
    <xdr:grpSp>
      <xdr:nvGrpSpPr>
        <xdr:cNvPr id="7" name="Group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7EC5C69-9E6A-4608-A257-DDB1FA2E0CF1}"/>
            </a:ext>
          </a:extLst>
        </xdr:cNvPr>
        <xdr:cNvGrpSpPr/>
      </xdr:nvGrpSpPr>
      <xdr:grpSpPr>
        <a:xfrm>
          <a:off x="6975724" y="175846"/>
          <a:ext cx="1366218" cy="295275"/>
          <a:chOff x="5400674" y="152400"/>
          <a:chExt cx="1362075" cy="295275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A442F4BE-35BD-E56D-72CD-9B7BAACFD7C4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661558F5-434C-A216-51A9-21EF12645DAB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10" name="Rectangle: Rounded Corners 9">
              <a:extLst>
                <a:ext uri="{FF2B5EF4-FFF2-40B4-BE49-F238E27FC236}">
                  <a16:creationId xmlns:a16="http://schemas.microsoft.com/office/drawing/2014/main" id="{15AB82CE-7466-AFC7-E7E1-FFB4605300B2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1" name="Isosceles Triangle 10">
              <a:extLst>
                <a:ext uri="{FF2B5EF4-FFF2-40B4-BE49-F238E27FC236}">
                  <a16:creationId xmlns:a16="http://schemas.microsoft.com/office/drawing/2014/main" id="{52323B77-E114-B6E4-9BC1-D42DC9469A38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8743C2-7B40-514D-8A71-69B2D1DBFA06}" name="Transactions" displayName="Transactions" ref="C4:F28" headerRowDxfId="7" dataDxfId="5" totalsRowDxfId="4" headerRowBorderDxfId="6">
  <tableColumns count="4">
    <tableColumn id="1" xr3:uid="{98DC4367-71C0-3F4A-A201-9AD3EAEAAC80}" name="Date" dataDxfId="3"/>
    <tableColumn id="2" xr3:uid="{D9D29BEE-8F05-8D42-8EC0-B3B81647ADDB}" name="Description" dataDxfId="2"/>
    <tableColumn id="3" xr3:uid="{10587351-1A3B-8D4F-80D1-E18F66012451}" name="Vendor" dataDxfId="1"/>
    <tableColumn id="4" xr3:uid="{73679150-A9CB-E442-8CE4-94D0343AC2A7}" name="Amount" dataDxfId="0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yonlinetraininghub.com/excel-expert-upgrade" TargetMode="External"/><Relationship Id="rId13" Type="http://schemas.openxmlformats.org/officeDocument/2006/relationships/hyperlink" Target="https://www.myonlinetraininghub.com/power-pivot-course" TargetMode="External"/><Relationship Id="rId18" Type="http://schemas.openxmlformats.org/officeDocument/2006/relationships/hyperlink" Target="https://www.myonlinetraininghub.com/excel-operations-management-course" TargetMode="External"/><Relationship Id="rId3" Type="http://schemas.openxmlformats.org/officeDocument/2006/relationships/hyperlink" Target="http://www.myonlinetraininghub.com/excel-webinars" TargetMode="External"/><Relationship Id="rId21" Type="http://schemas.openxmlformats.org/officeDocument/2006/relationships/drawing" Target="../drawings/drawing12.xml"/><Relationship Id="rId7" Type="http://schemas.openxmlformats.org/officeDocument/2006/relationships/hyperlink" Target="https://www.myonlinetraininghub.com/excel-dashboard-course" TargetMode="External"/><Relationship Id="rId12" Type="http://schemas.openxmlformats.org/officeDocument/2006/relationships/hyperlink" Target="https://www.myonlinetraininghub.com/excel-pivottable-course" TargetMode="External"/><Relationship Id="rId17" Type="http://schemas.openxmlformats.org/officeDocument/2006/relationships/hyperlink" Target="https://www.myonlinetraininghub.com/excel-for-customer-service-professionals" TargetMode="External"/><Relationship Id="rId2" Type="http://schemas.openxmlformats.org/officeDocument/2006/relationships/hyperlink" Target="http://www.myonlinetraininghub.com/category/excel-dashboard" TargetMode="External"/><Relationship Id="rId16" Type="http://schemas.openxmlformats.org/officeDocument/2006/relationships/hyperlink" Target="https://www.myonlinetraininghub.com/excel-analysis-toolpak-course" TargetMode="External"/><Relationship Id="rId20" Type="http://schemas.openxmlformats.org/officeDocument/2006/relationships/hyperlink" Target="https://www.myonlinetraininghub.com/microsoft-word-course" TargetMode="External"/><Relationship Id="rId1" Type="http://schemas.openxmlformats.org/officeDocument/2006/relationships/hyperlink" Target="http://www.myonlinetraininghub.com/category/excel-charts" TargetMode="External"/><Relationship Id="rId6" Type="http://schemas.openxmlformats.org/officeDocument/2006/relationships/hyperlink" Target="https://www.myonlinetraininghub.com/power-bi-course" TargetMode="External"/><Relationship Id="rId11" Type="http://schemas.openxmlformats.org/officeDocument/2006/relationships/hyperlink" Target="https://www.myonlinetraininghub.com/excel-pivottable-course-quick-start" TargetMode="External"/><Relationship Id="rId5" Type="http://schemas.openxmlformats.org/officeDocument/2006/relationships/hyperlink" Target="https://www.myonlinetraininghub.com/excel-functions" TargetMode="External"/><Relationship Id="rId15" Type="http://schemas.openxmlformats.org/officeDocument/2006/relationships/hyperlink" Target="https://www.myonlinetraininghub.com/excel-for-finance-course" TargetMode="External"/><Relationship Id="rId10" Type="http://schemas.openxmlformats.org/officeDocument/2006/relationships/hyperlink" Target="https://www.myonlinetraininghub.com/excel-power-query-course" TargetMode="External"/><Relationship Id="rId19" Type="http://schemas.openxmlformats.org/officeDocument/2006/relationships/hyperlink" Target="https://www.myonlinetraininghub.com/financial-modelling-course" TargetMode="External"/><Relationship Id="rId4" Type="http://schemas.openxmlformats.org/officeDocument/2006/relationships/hyperlink" Target="https://www.myonlinetraininghub.com/excel-forum" TargetMode="External"/><Relationship Id="rId9" Type="http://schemas.openxmlformats.org/officeDocument/2006/relationships/hyperlink" Target="https://www.myonlinetraininghub.com/advanced-excel-formulas-course" TargetMode="External"/><Relationship Id="rId14" Type="http://schemas.openxmlformats.org/officeDocument/2006/relationships/hyperlink" Target="https://www.myonlinetraininghub.com/excel-for-decision-making-cours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172D7-8C3A-4883-B401-80EB1A9FC075}">
  <dimension ref="A1:R31"/>
  <sheetViews>
    <sheetView showGridLines="0" showRowColHeaders="0" tabSelected="1" workbookViewId="0"/>
  </sheetViews>
  <sheetFormatPr defaultColWidth="0" defaultRowHeight="15" customHeight="1" zeroHeight="1"/>
  <cols>
    <col min="1" max="1" width="4.85546875" style="60" customWidth="1"/>
    <col min="2" max="18" width="9.140625" style="60" customWidth="1"/>
    <col min="19" max="16384" width="9.140625" style="60" hidden="1"/>
  </cols>
  <sheetData>
    <row r="1" spans="1:18" ht="52.5" customHeight="1">
      <c r="A1" s="58"/>
      <c r="B1" s="59" t="s">
        <v>190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/>
    <row r="3" spans="1:18" ht="18.75">
      <c r="B3" s="61" t="s">
        <v>191</v>
      </c>
    </row>
    <row r="4" spans="1:18" ht="18.75">
      <c r="B4" s="62" t="s">
        <v>192</v>
      </c>
    </row>
    <row r="5" spans="1:18" ht="18.75">
      <c r="B5" s="62" t="s">
        <v>193</v>
      </c>
    </row>
    <row r="6" spans="1:18" ht="18.75">
      <c r="B6" s="62" t="s">
        <v>194</v>
      </c>
    </row>
    <row r="7" spans="1:18" ht="18.75">
      <c r="B7" s="62"/>
    </row>
    <row r="8" spans="1:18" ht="18.75">
      <c r="B8" s="62" t="s">
        <v>195</v>
      </c>
    </row>
    <row r="9" spans="1:18"/>
    <row r="10" spans="1:18" ht="18.75">
      <c r="B10" s="62" t="s">
        <v>196</v>
      </c>
    </row>
    <row r="11" spans="1:18" ht="18.75">
      <c r="B11" s="62" t="s">
        <v>197</v>
      </c>
    </row>
    <row r="12" spans="1:18" ht="18.75">
      <c r="B12" s="62"/>
    </row>
    <row r="17" spans="2:2" ht="15" customHeight="1"/>
    <row r="31" spans="2:2" hidden="1">
      <c r="B31" s="60" t="s">
        <v>198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2"/>
  <sheetViews>
    <sheetView showGridLines="0" zoomScale="130" zoomScaleNormal="130" workbookViewId="0"/>
  </sheetViews>
  <sheetFormatPr defaultColWidth="8.7109375" defaultRowHeight="15"/>
  <cols>
    <col min="1" max="1" width="3.42578125" style="6" customWidth="1"/>
    <col min="2" max="2" width="3.7109375" style="6" customWidth="1"/>
    <col min="3" max="3" width="15.85546875" style="6" customWidth="1"/>
    <col min="4" max="4" width="17.7109375" style="6" customWidth="1"/>
    <col min="5" max="5" width="29" style="6" customWidth="1"/>
    <col min="6" max="6" width="11.140625" style="6" customWidth="1"/>
    <col min="7" max="7" width="3.42578125" style="6" customWidth="1"/>
    <col min="8" max="16384" width="8.7109375" style="6"/>
  </cols>
  <sheetData>
    <row r="1" spans="1:7" s="5" customFormat="1" ht="50.25" customHeight="1">
      <c r="A1" s="2"/>
      <c r="B1" s="3" t="s">
        <v>258</v>
      </c>
      <c r="C1" s="3"/>
      <c r="D1" s="4"/>
      <c r="E1" s="4"/>
      <c r="F1" s="4"/>
    </row>
    <row r="3" spans="1:7">
      <c r="B3" s="7"/>
      <c r="C3" s="7"/>
      <c r="D3" s="7"/>
      <c r="E3" s="7"/>
      <c r="F3" s="7"/>
      <c r="G3" s="7"/>
    </row>
    <row r="4" spans="1:7">
      <c r="B4" s="7"/>
      <c r="C4" s="48" t="s">
        <v>52</v>
      </c>
      <c r="D4" s="48" t="s">
        <v>53</v>
      </c>
      <c r="E4" s="48" t="s">
        <v>54</v>
      </c>
      <c r="F4" s="38" t="s">
        <v>55</v>
      </c>
      <c r="G4" s="7"/>
    </row>
    <row r="5" spans="1:7">
      <c r="B5" s="7"/>
      <c r="C5" s="10" t="s">
        <v>87</v>
      </c>
      <c r="D5" s="10" t="s">
        <v>57</v>
      </c>
      <c r="E5" s="10" t="s">
        <v>88</v>
      </c>
      <c r="F5" s="11">
        <v>7200</v>
      </c>
      <c r="G5" s="7"/>
    </row>
    <row r="6" spans="1:7">
      <c r="B6" s="7"/>
      <c r="C6" s="10" t="s">
        <v>89</v>
      </c>
      <c r="D6" s="10" t="s">
        <v>90</v>
      </c>
      <c r="E6" s="10" t="s">
        <v>91</v>
      </c>
      <c r="F6" s="11">
        <v>950</v>
      </c>
      <c r="G6" s="7"/>
    </row>
    <row r="7" spans="1:7">
      <c r="B7" s="7"/>
      <c r="C7" s="10" t="s">
        <v>92</v>
      </c>
      <c r="D7" s="10" t="s">
        <v>57</v>
      </c>
      <c r="E7" s="10" t="s">
        <v>93</v>
      </c>
      <c r="F7" s="11">
        <v>1300</v>
      </c>
      <c r="G7" s="7"/>
    </row>
    <row r="8" spans="1:7">
      <c r="B8" s="7"/>
      <c r="C8" s="10" t="s">
        <v>94</v>
      </c>
      <c r="D8" s="10" t="s">
        <v>57</v>
      </c>
      <c r="E8" s="10" t="s">
        <v>95</v>
      </c>
      <c r="F8" s="11">
        <v>6800</v>
      </c>
      <c r="G8" s="7"/>
    </row>
    <row r="9" spans="1:7">
      <c r="B9" s="7"/>
      <c r="C9" s="10" t="s">
        <v>96</v>
      </c>
      <c r="D9" s="10" t="s">
        <v>97</v>
      </c>
      <c r="E9" s="10" t="s">
        <v>98</v>
      </c>
      <c r="F9" s="11">
        <v>1125</v>
      </c>
      <c r="G9" s="7"/>
    </row>
    <row r="10" spans="1:7">
      <c r="B10" s="7"/>
      <c r="C10" s="10" t="s">
        <v>99</v>
      </c>
      <c r="D10" s="10" t="s">
        <v>57</v>
      </c>
      <c r="E10" s="10" t="s">
        <v>100</v>
      </c>
      <c r="F10" s="11">
        <v>7700</v>
      </c>
      <c r="G10" s="7"/>
    </row>
    <row r="11" spans="1:7">
      <c r="B11" s="7"/>
      <c r="C11" s="10" t="s">
        <v>101</v>
      </c>
      <c r="D11" s="10" t="s">
        <v>57</v>
      </c>
      <c r="E11" s="10" t="s">
        <v>102</v>
      </c>
      <c r="F11" s="11">
        <v>8100</v>
      </c>
      <c r="G11" s="7"/>
    </row>
    <row r="12" spans="1:7">
      <c r="B12" s="7"/>
      <c r="C12" s="7"/>
      <c r="D12" s="7"/>
      <c r="E12" s="7"/>
      <c r="F12" s="7"/>
      <c r="G12" s="7"/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7"/>
  <sheetViews>
    <sheetView showGridLines="0" zoomScaleNormal="100" workbookViewId="0"/>
  </sheetViews>
  <sheetFormatPr defaultColWidth="8.7109375" defaultRowHeight="15"/>
  <cols>
    <col min="1" max="1" width="3.42578125" style="6" customWidth="1"/>
    <col min="2" max="2" width="3.28515625" style="6" customWidth="1"/>
    <col min="3" max="3" width="17" style="6" bestFit="1" customWidth="1"/>
    <col min="4" max="4" width="48.5703125" style="6" customWidth="1"/>
    <col min="5" max="5" width="16" style="6" customWidth="1"/>
    <col min="6" max="6" width="3.5703125" style="6" customWidth="1"/>
    <col min="7" max="9" width="16" style="6" customWidth="1"/>
    <col min="10" max="16384" width="8.7109375" style="6"/>
  </cols>
  <sheetData>
    <row r="1" spans="1:11" s="5" customFormat="1" ht="50.25" customHeight="1">
      <c r="A1" s="2"/>
      <c r="B1" s="3" t="s">
        <v>259</v>
      </c>
      <c r="C1" s="3"/>
      <c r="D1" s="4"/>
      <c r="E1" s="4"/>
      <c r="F1" s="4"/>
      <c r="G1" s="4"/>
    </row>
    <row r="3" spans="1:11">
      <c r="B3" s="7"/>
      <c r="C3" s="7"/>
      <c r="D3" s="7"/>
      <c r="E3" s="7"/>
      <c r="F3" s="7"/>
    </row>
    <row r="4" spans="1:11" ht="21.75" customHeight="1">
      <c r="B4" s="7"/>
      <c r="C4" s="38" t="s">
        <v>103</v>
      </c>
      <c r="D4" s="38" t="s">
        <v>104</v>
      </c>
      <c r="E4" s="38" t="s">
        <v>105</v>
      </c>
      <c r="F4" s="7"/>
      <c r="H4" s="77" t="s">
        <v>15</v>
      </c>
      <c r="I4" s="77"/>
      <c r="J4" s="77"/>
      <c r="K4" s="77"/>
    </row>
    <row r="5" spans="1:11" ht="47.25" customHeight="1">
      <c r="B5" s="7"/>
      <c r="C5" s="39" t="s">
        <v>106</v>
      </c>
      <c r="D5" s="40" t="s">
        <v>260</v>
      </c>
      <c r="E5" s="41">
        <v>1840</v>
      </c>
      <c r="F5" s="7"/>
      <c r="H5" s="76" t="s">
        <v>107</v>
      </c>
      <c r="I5" s="76"/>
      <c r="J5" s="76"/>
      <c r="K5" s="76"/>
    </row>
    <row r="6" spans="1:11" ht="47.25" customHeight="1">
      <c r="B6" s="7"/>
      <c r="C6" s="39" t="s">
        <v>25</v>
      </c>
      <c r="D6" s="40" t="s">
        <v>261</v>
      </c>
      <c r="E6" s="41">
        <v>920</v>
      </c>
      <c r="F6" s="7"/>
      <c r="H6" s="76" t="s">
        <v>272</v>
      </c>
      <c r="I6" s="76"/>
      <c r="J6" s="76"/>
      <c r="K6" s="76"/>
    </row>
    <row r="7" spans="1:11" ht="47.25" customHeight="1">
      <c r="B7" s="7"/>
      <c r="C7" s="39" t="s">
        <v>108</v>
      </c>
      <c r="D7" s="40" t="s">
        <v>262</v>
      </c>
      <c r="E7" s="41">
        <v>3210</v>
      </c>
      <c r="F7" s="7"/>
      <c r="H7" s="76" t="s">
        <v>109</v>
      </c>
      <c r="I7" s="76"/>
      <c r="J7" s="76"/>
      <c r="K7" s="76"/>
    </row>
    <row r="8" spans="1:11" ht="47.25" customHeight="1">
      <c r="B8" s="7"/>
      <c r="C8" s="39" t="s">
        <v>110</v>
      </c>
      <c r="D8" s="40" t="s">
        <v>263</v>
      </c>
      <c r="E8" s="41">
        <v>1650</v>
      </c>
      <c r="F8" s="7"/>
      <c r="H8" s="76" t="s">
        <v>118</v>
      </c>
      <c r="I8" s="76"/>
      <c r="J8" s="76"/>
      <c r="K8" s="76"/>
    </row>
    <row r="9" spans="1:11" ht="47.25" customHeight="1">
      <c r="B9" s="7"/>
      <c r="C9" s="39" t="s">
        <v>111</v>
      </c>
      <c r="D9" s="40" t="s">
        <v>264</v>
      </c>
      <c r="E9" s="41">
        <v>780</v>
      </c>
      <c r="F9" s="7"/>
      <c r="H9" s="76" t="s">
        <v>112</v>
      </c>
      <c r="I9" s="76"/>
      <c r="J9" s="76"/>
      <c r="K9" s="76"/>
    </row>
    <row r="10" spans="1:11" ht="47.25" customHeight="1">
      <c r="B10" s="7"/>
      <c r="C10" s="39" t="s">
        <v>113</v>
      </c>
      <c r="D10" s="40" t="s">
        <v>265</v>
      </c>
      <c r="E10" s="41">
        <v>2470</v>
      </c>
      <c r="F10" s="7"/>
      <c r="H10" s="76" t="s">
        <v>31</v>
      </c>
      <c r="I10" s="76"/>
      <c r="J10" s="76"/>
      <c r="K10" s="76"/>
    </row>
    <row r="11" spans="1:11" ht="47.25" customHeight="1">
      <c r="B11" s="7"/>
      <c r="C11" s="39" t="s">
        <v>114</v>
      </c>
      <c r="D11" s="40" t="s">
        <v>266</v>
      </c>
      <c r="E11" s="41">
        <v>1115</v>
      </c>
      <c r="F11" s="7"/>
      <c r="H11" s="76" t="s">
        <v>119</v>
      </c>
      <c r="I11" s="76"/>
      <c r="J11" s="76"/>
      <c r="K11" s="76"/>
    </row>
    <row r="12" spans="1:11" ht="47.25" customHeight="1">
      <c r="B12" s="7"/>
      <c r="C12" s="39" t="s">
        <v>34</v>
      </c>
      <c r="D12" s="40" t="s">
        <v>267</v>
      </c>
      <c r="E12" s="41">
        <v>2980</v>
      </c>
      <c r="F12" s="7"/>
    </row>
    <row r="13" spans="1:11" ht="47.25" customHeight="1">
      <c r="B13" s="7"/>
      <c r="C13" s="39" t="s">
        <v>35</v>
      </c>
      <c r="D13" s="40" t="s">
        <v>268</v>
      </c>
      <c r="E13" s="41">
        <v>645</v>
      </c>
      <c r="F13" s="7"/>
    </row>
    <row r="14" spans="1:11" ht="47.25" customHeight="1">
      <c r="B14" s="7"/>
      <c r="C14" s="39" t="s">
        <v>36</v>
      </c>
      <c r="D14" s="40" t="s">
        <v>269</v>
      </c>
      <c r="E14" s="41">
        <v>1330</v>
      </c>
      <c r="F14" s="7"/>
    </row>
    <row r="15" spans="1:11" ht="47.25" customHeight="1">
      <c r="B15" s="7"/>
      <c r="C15" s="39" t="s">
        <v>37</v>
      </c>
      <c r="D15" s="40" t="s">
        <v>270</v>
      </c>
      <c r="E15" s="41">
        <v>2095</v>
      </c>
      <c r="F15" s="7"/>
    </row>
    <row r="16" spans="1:11" ht="47.25" customHeight="1">
      <c r="B16" s="7"/>
      <c r="C16" s="39" t="s">
        <v>38</v>
      </c>
      <c r="D16" s="40" t="s">
        <v>271</v>
      </c>
      <c r="E16" s="41">
        <v>1760</v>
      </c>
      <c r="F16" s="7"/>
    </row>
    <row r="17" spans="2:6">
      <c r="B17" s="7"/>
      <c r="C17" s="7"/>
      <c r="D17" s="7"/>
      <c r="E17" s="7"/>
      <c r="F17" s="7"/>
    </row>
  </sheetData>
  <mergeCells count="8">
    <mergeCell ref="H8:K8"/>
    <mergeCell ref="H9:K9"/>
    <mergeCell ref="H10:K10"/>
    <mergeCell ref="H11:K11"/>
    <mergeCell ref="H4:K4"/>
    <mergeCell ref="H5:K5"/>
    <mergeCell ref="H6:K6"/>
    <mergeCell ref="H7:K7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A5FEF-4FDF-4EA1-AFBE-35DC20E4D0D5}">
  <dimension ref="A1:H41"/>
  <sheetViews>
    <sheetView showGridLines="0" showRowColHeaders="0" zoomScaleNormal="100" workbookViewId="0"/>
  </sheetViews>
  <sheetFormatPr defaultColWidth="0" defaultRowHeight="15" customHeight="1" zeroHeight="1"/>
  <cols>
    <col min="1" max="1" width="4" style="60" customWidth="1"/>
    <col min="2" max="2" width="46.28515625" style="60" customWidth="1"/>
    <col min="3" max="3" width="61" style="60" customWidth="1"/>
    <col min="4" max="4" width="1.42578125" style="60" customWidth="1"/>
    <col min="5" max="7" width="9.140625" style="60" customWidth="1"/>
    <col min="8" max="16384" width="9.140625" style="60" hidden="1"/>
  </cols>
  <sheetData>
    <row r="1" spans="1:8" ht="51" customHeight="1">
      <c r="A1" s="58"/>
      <c r="B1" s="59" t="s">
        <v>199</v>
      </c>
      <c r="C1" s="59"/>
      <c r="D1" s="59"/>
      <c r="E1" s="59"/>
      <c r="F1" s="59"/>
      <c r="G1" s="59"/>
      <c r="H1" s="59"/>
    </row>
    <row r="2" spans="1:8"/>
    <row r="3" spans="1:8">
      <c r="B3" s="63" t="s">
        <v>200</v>
      </c>
    </row>
    <row r="4" spans="1:8">
      <c r="B4" s="64" t="s">
        <v>201</v>
      </c>
      <c r="C4" s="65" t="s">
        <v>202</v>
      </c>
    </row>
    <row r="5" spans="1:8">
      <c r="B5" s="64" t="s">
        <v>203</v>
      </c>
      <c r="C5" s="65" t="s">
        <v>204</v>
      </c>
    </row>
    <row r="6" spans="1:8">
      <c r="B6" s="64" t="s">
        <v>205</v>
      </c>
      <c r="C6" s="65" t="s">
        <v>206</v>
      </c>
    </row>
    <row r="7" spans="1:8"/>
    <row r="8" spans="1:8">
      <c r="B8" s="63" t="s">
        <v>207</v>
      </c>
    </row>
    <row r="9" spans="1:8">
      <c r="B9" s="64" t="s">
        <v>208</v>
      </c>
      <c r="C9" s="65" t="s">
        <v>209</v>
      </c>
    </row>
    <row r="10" spans="1:8"/>
    <row r="11" spans="1:8">
      <c r="B11" s="63" t="s">
        <v>210</v>
      </c>
    </row>
    <row r="12" spans="1:8">
      <c r="B12" s="64" t="s">
        <v>211</v>
      </c>
      <c r="C12" s="65" t="s">
        <v>212</v>
      </c>
    </row>
    <row r="13" spans="1:8">
      <c r="B13" s="64" t="s">
        <v>213</v>
      </c>
      <c r="C13" s="65" t="s">
        <v>214</v>
      </c>
    </row>
    <row r="14" spans="1:8">
      <c r="B14" s="64" t="s">
        <v>215</v>
      </c>
      <c r="C14" s="65" t="s">
        <v>216</v>
      </c>
    </row>
    <row r="15" spans="1:8">
      <c r="B15" s="64" t="s">
        <v>217</v>
      </c>
      <c r="C15" s="65" t="s">
        <v>218</v>
      </c>
    </row>
    <row r="16" spans="1:8">
      <c r="B16" s="64" t="s">
        <v>219</v>
      </c>
      <c r="C16" s="65" t="s">
        <v>220</v>
      </c>
    </row>
    <row r="17" spans="2:3">
      <c r="B17" s="64" t="s">
        <v>221</v>
      </c>
      <c r="C17" s="65" t="s">
        <v>222</v>
      </c>
    </row>
    <row r="18" spans="2:3">
      <c r="B18" s="64" t="s">
        <v>223</v>
      </c>
      <c r="C18" s="65" t="s">
        <v>224</v>
      </c>
    </row>
    <row r="19" spans="2:3">
      <c r="B19" s="64" t="s">
        <v>225</v>
      </c>
      <c r="C19" s="65" t="s">
        <v>226</v>
      </c>
    </row>
    <row r="20" spans="2:3">
      <c r="B20" s="64" t="s">
        <v>227</v>
      </c>
      <c r="C20" s="65" t="s">
        <v>228</v>
      </c>
    </row>
    <row r="21" spans="2:3">
      <c r="B21" s="64" t="s">
        <v>229</v>
      </c>
      <c r="C21" s="65" t="s">
        <v>230</v>
      </c>
    </row>
    <row r="22" spans="2:3">
      <c r="B22" s="66" t="s">
        <v>231</v>
      </c>
      <c r="C22" s="65" t="s">
        <v>232</v>
      </c>
    </row>
    <row r="23" spans="2:3">
      <c r="B23" s="64" t="s">
        <v>233</v>
      </c>
      <c r="C23" s="65" t="s">
        <v>234</v>
      </c>
    </row>
    <row r="24" spans="2:3">
      <c r="B24" s="64" t="s">
        <v>235</v>
      </c>
      <c r="C24" s="65" t="s">
        <v>236</v>
      </c>
    </row>
    <row r="25" spans="2:3">
      <c r="B25" s="64" t="s">
        <v>237</v>
      </c>
      <c r="C25" s="65" t="s">
        <v>238</v>
      </c>
    </row>
    <row r="26" spans="2:3">
      <c r="B26" s="64" t="s">
        <v>239</v>
      </c>
      <c r="C26" s="65" t="s">
        <v>240</v>
      </c>
    </row>
    <row r="27" spans="2:3">
      <c r="B27" s="64" t="s">
        <v>241</v>
      </c>
      <c r="C27" s="65" t="s">
        <v>242</v>
      </c>
    </row>
    <row r="28" spans="2:3">
      <c r="B28" s="64" t="s">
        <v>243</v>
      </c>
      <c r="C28" s="65" t="s">
        <v>244</v>
      </c>
    </row>
    <row r="29" spans="2:3">
      <c r="B29" s="64" t="s">
        <v>245</v>
      </c>
      <c r="C29" s="65" t="s">
        <v>246</v>
      </c>
    </row>
    <row r="30" spans="2:3">
      <c r="B30" s="64" t="s">
        <v>227</v>
      </c>
      <c r="C30" s="65" t="s">
        <v>228</v>
      </c>
    </row>
    <row r="31" spans="2:3">
      <c r="B31" s="64" t="s">
        <v>247</v>
      </c>
      <c r="C31" s="65" t="s">
        <v>248</v>
      </c>
    </row>
    <row r="32" spans="2:3">
      <c r="B32" s="64"/>
      <c r="C32" s="65"/>
    </row>
    <row r="33" spans="2:3">
      <c r="B33" s="63" t="s">
        <v>249</v>
      </c>
    </row>
    <row r="34" spans="2:3">
      <c r="B34" s="64" t="s">
        <v>250</v>
      </c>
      <c r="C34" s="65" t="s">
        <v>251</v>
      </c>
    </row>
    <row r="35" spans="2:3">
      <c r="B35" s="64"/>
      <c r="C35" s="65"/>
    </row>
    <row r="36" spans="2:3">
      <c r="B36" s="63" t="s">
        <v>252</v>
      </c>
      <c r="C36" s="65"/>
    </row>
    <row r="37" spans="2:3"/>
    <row r="38" spans="2:3"/>
    <row r="39" spans="2:3"/>
    <row r="40" spans="2:3"/>
    <row r="41" spans="2:3"/>
  </sheetData>
  <hyperlinks>
    <hyperlink ref="C5" r:id="rId1" display="http://www.myonlinetraininghub.com/category/excel-charts" xr:uid="{ABD53161-611C-42EB-AECE-D43F24A9D4CB}"/>
    <hyperlink ref="C6" r:id="rId2" display="http://www.myonlinetraininghub.com/category/excel-dashboard" xr:uid="{EB1F8689-362B-46B3-9460-488395EBAB8C}"/>
    <hyperlink ref="C9" r:id="rId3" display="http://www.myonlinetraininghub.com/excel-webinars" xr:uid="{8CDE0F12-30FF-41BE-8657-2FA9BB06FFC7}"/>
    <hyperlink ref="C34" r:id="rId4" xr:uid="{FE5CBE19-8480-485D-B367-73F9F0DEA386}"/>
    <hyperlink ref="C4" r:id="rId5" xr:uid="{AA6C77AA-DE07-4ED5-9FAD-09552F126786}"/>
    <hyperlink ref="C19" r:id="rId6" xr:uid="{43C0693E-F3F0-4562-B720-79B979D007E6}"/>
    <hyperlink ref="C18" r:id="rId7" xr:uid="{D04A007E-4D20-439A-B51B-F5C88799D252}"/>
    <hyperlink ref="C12" r:id="rId8" xr:uid="{A312841D-8457-427B-B877-F5AA6EA2C58D}"/>
    <hyperlink ref="C13" r:id="rId9" xr:uid="{F1BF64D2-EAAC-492D-8AFD-6CCB41B666A5}"/>
    <hyperlink ref="C14" r:id="rId10" xr:uid="{4D315E4F-4728-4700-9F76-A055CA30F37E}"/>
    <hyperlink ref="C15" r:id="rId11" xr:uid="{3153477E-379C-4805-A0A0-7B55EC4872FE}"/>
    <hyperlink ref="C16" r:id="rId12" xr:uid="{17152C09-C781-42B7-9E15-D51A4011FC6C}"/>
    <hyperlink ref="C17" r:id="rId13" xr:uid="{53720A52-4BBE-4FA2-9CE5-A5CD707B940E}"/>
    <hyperlink ref="C23" r:id="rId14" xr:uid="{7D69F0F6-AA80-4041-B337-BDB341ACCB82}"/>
    <hyperlink ref="C24" r:id="rId15" xr:uid="{94B8BF01-7E6B-4B93-8260-DA436F77D542}"/>
    <hyperlink ref="C25" r:id="rId16" xr:uid="{4CC60E60-61F6-4E27-9944-7A5A409729B6}"/>
    <hyperlink ref="C26" r:id="rId17" xr:uid="{F81B344F-1E03-4A26-B8E9-4CC501394AC9}"/>
    <hyperlink ref="C27" r:id="rId18" xr:uid="{F62236EF-69EA-4A20-B291-0E0CEA4291F8}"/>
    <hyperlink ref="C28" r:id="rId19" xr:uid="{68A309E2-46D6-45E4-A736-4DE2B0829322}"/>
    <hyperlink ref="C31" r:id="rId20" xr:uid="{B78A8DB0-8928-4382-81A5-EA7852D24627}"/>
  </hyperlinks>
  <pageMargins left="0.7" right="0.7" top="0.75" bottom="0.75" header="0.3" footer="0.3"/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showGridLines="0" zoomScale="115" zoomScaleNormal="115" workbookViewId="0">
      <selection activeCell="H9" sqref="H9"/>
    </sheetView>
  </sheetViews>
  <sheetFormatPr defaultColWidth="8.7109375" defaultRowHeight="15"/>
  <cols>
    <col min="1" max="1" width="3.7109375" style="6" customWidth="1"/>
    <col min="2" max="2" width="3.42578125" style="6" customWidth="1"/>
    <col min="3" max="3" width="24.5703125" style="6" customWidth="1"/>
    <col min="4" max="4" width="36.85546875" style="6" customWidth="1"/>
    <col min="5" max="5" width="60.28515625" style="6" customWidth="1"/>
    <col min="6" max="6" width="3" style="6" customWidth="1"/>
    <col min="7" max="16384" width="8.7109375" style="6"/>
  </cols>
  <sheetData>
    <row r="1" spans="1:6" s="5" customFormat="1" ht="50.25" customHeight="1">
      <c r="A1" s="2"/>
      <c r="B1" s="3" t="s">
        <v>253</v>
      </c>
      <c r="C1" s="3"/>
      <c r="D1" s="4"/>
      <c r="E1" s="4"/>
      <c r="F1" s="4"/>
    </row>
    <row r="3" spans="1:6">
      <c r="B3" s="7"/>
      <c r="C3" s="7"/>
      <c r="D3" s="7"/>
      <c r="E3" s="7"/>
      <c r="F3" s="7"/>
    </row>
    <row r="4" spans="1:6" ht="15.75">
      <c r="B4" s="7"/>
      <c r="C4" s="43" t="s">
        <v>0</v>
      </c>
      <c r="D4" s="7"/>
      <c r="E4" s="7"/>
      <c r="F4" s="7"/>
    </row>
    <row r="5" spans="1:6" ht="15.75">
      <c r="B5" s="7"/>
      <c r="C5" s="44" t="s">
        <v>1</v>
      </c>
      <c r="D5" s="7"/>
      <c r="E5" s="7"/>
      <c r="F5" s="7"/>
    </row>
    <row r="6" spans="1:6">
      <c r="B6" s="7"/>
      <c r="C6" s="7"/>
      <c r="D6" s="7"/>
      <c r="E6" s="7"/>
      <c r="F6" s="7"/>
    </row>
    <row r="7" spans="1:6" ht="21.75" customHeight="1">
      <c r="B7" s="7"/>
      <c r="C7" s="48" t="s">
        <v>2</v>
      </c>
      <c r="D7" s="48" t="s">
        <v>3</v>
      </c>
      <c r="E7" s="48" t="s">
        <v>4</v>
      </c>
      <c r="F7" s="7"/>
    </row>
    <row r="8" spans="1:6" ht="36" customHeight="1">
      <c r="B8" s="7"/>
      <c r="C8" s="45" t="s">
        <v>5</v>
      </c>
      <c r="D8" s="46" t="s">
        <v>6</v>
      </c>
      <c r="E8" s="45" t="s">
        <v>276</v>
      </c>
      <c r="F8" s="7"/>
    </row>
    <row r="9" spans="1:6" ht="36" customHeight="1">
      <c r="B9" s="7"/>
      <c r="C9" s="45" t="s">
        <v>7</v>
      </c>
      <c r="D9" s="46" t="s">
        <v>274</v>
      </c>
      <c r="E9" s="45" t="s">
        <v>275</v>
      </c>
      <c r="F9" s="7"/>
    </row>
    <row r="10" spans="1:6" ht="36" customHeight="1">
      <c r="B10" s="7"/>
      <c r="C10" s="45" t="s">
        <v>8</v>
      </c>
      <c r="D10" s="46" t="s">
        <v>9</v>
      </c>
      <c r="E10" s="45" t="s">
        <v>277</v>
      </c>
      <c r="F10" s="7"/>
    </row>
    <row r="11" spans="1:6" ht="36" customHeight="1">
      <c r="B11" s="7"/>
      <c r="C11" s="45" t="s">
        <v>10</v>
      </c>
      <c r="D11" s="46" t="s">
        <v>11</v>
      </c>
      <c r="E11" s="45" t="s">
        <v>12</v>
      </c>
      <c r="F11" s="7"/>
    </row>
    <row r="12" spans="1:6" ht="36" customHeight="1">
      <c r="B12" s="7"/>
      <c r="C12" s="45" t="s">
        <v>13</v>
      </c>
      <c r="D12" s="46" t="s">
        <v>254</v>
      </c>
      <c r="E12" s="45" t="s">
        <v>14</v>
      </c>
      <c r="F12" s="7"/>
    </row>
    <row r="13" spans="1:6">
      <c r="B13" s="7"/>
      <c r="C13" s="7"/>
      <c r="D13" s="7"/>
      <c r="E13" s="7"/>
      <c r="F13" s="7"/>
    </row>
    <row r="14" spans="1:6">
      <c r="B14" s="7"/>
      <c r="C14" s="47" t="s">
        <v>145</v>
      </c>
      <c r="D14" s="7"/>
      <c r="E14" s="7"/>
      <c r="F14" s="7"/>
    </row>
    <row r="15" spans="1:6">
      <c r="B15" s="7"/>
      <c r="C15" s="7"/>
      <c r="D15" s="7"/>
      <c r="E15" s="7"/>
      <c r="F15" s="7"/>
    </row>
    <row r="16" spans="1:6">
      <c r="B16" s="42"/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C1AB8-3373-4935-8E07-C0AA9053494C}">
  <dimension ref="A1:K23"/>
  <sheetViews>
    <sheetView showGridLines="0" zoomScale="130" zoomScaleNormal="130" workbookViewId="0"/>
  </sheetViews>
  <sheetFormatPr defaultRowHeight="14.25"/>
  <cols>
    <col min="1" max="2" width="3.85546875" style="49" customWidth="1"/>
    <col min="3" max="3" width="27.42578125" style="49" customWidth="1"/>
    <col min="4" max="5" width="13.42578125" style="49" customWidth="1"/>
    <col min="6" max="7" width="14.7109375" style="49" customWidth="1"/>
    <col min="8" max="10" width="16" style="49" customWidth="1"/>
    <col min="11" max="11" width="3.5703125" style="49" customWidth="1"/>
    <col min="12" max="16384" width="9.140625" style="49"/>
  </cols>
  <sheetData>
    <row r="1" spans="1:11" s="5" customFormat="1" ht="50.25" customHeight="1">
      <c r="A1" s="2"/>
      <c r="B1" s="3" t="s">
        <v>189</v>
      </c>
      <c r="C1" s="3"/>
      <c r="D1" s="3"/>
      <c r="E1" s="4"/>
      <c r="F1" s="4"/>
      <c r="G1" s="4"/>
    </row>
    <row r="3" spans="1:11"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20.100000000000001" customHeight="1">
      <c r="B4" s="51"/>
      <c r="C4" s="51"/>
      <c r="D4" s="74" t="s">
        <v>146</v>
      </c>
      <c r="E4" s="74" t="s">
        <v>146</v>
      </c>
      <c r="F4" s="74" t="s">
        <v>147</v>
      </c>
      <c r="G4" s="74" t="s">
        <v>147</v>
      </c>
      <c r="H4" s="67" t="s">
        <v>174</v>
      </c>
      <c r="I4" s="68" t="s">
        <v>148</v>
      </c>
      <c r="J4" s="68"/>
      <c r="K4" s="51"/>
    </row>
    <row r="5" spans="1:11" ht="26.1" customHeight="1">
      <c r="B5" s="51"/>
      <c r="C5" s="51"/>
      <c r="D5" s="75">
        <v>28450000</v>
      </c>
      <c r="E5" s="75">
        <v>28450000</v>
      </c>
      <c r="F5" s="75">
        <v>10526500</v>
      </c>
      <c r="G5" s="75">
        <v>10526500</v>
      </c>
      <c r="H5" s="72">
        <f>F5/D5</f>
        <v>0.37</v>
      </c>
      <c r="I5" s="73">
        <v>7240000</v>
      </c>
      <c r="J5" s="73"/>
      <c r="K5" s="51"/>
    </row>
    <row r="6" spans="1:11">
      <c r="B6" s="51"/>
      <c r="C6" s="51"/>
      <c r="D6" s="51"/>
      <c r="E6" s="51"/>
      <c r="F6" s="51"/>
      <c r="G6" s="51"/>
      <c r="H6" s="52"/>
      <c r="I6" s="51"/>
      <c r="J6" s="51"/>
      <c r="K6" s="51"/>
    </row>
    <row r="7" spans="1:11" ht="20.100000000000001" customHeight="1">
      <c r="B7" s="51"/>
      <c r="C7" s="51"/>
      <c r="D7" s="74" t="s">
        <v>149</v>
      </c>
      <c r="E7" s="74" t="s">
        <v>149</v>
      </c>
      <c r="F7" s="74" t="s">
        <v>150</v>
      </c>
      <c r="G7" s="74" t="s">
        <v>150</v>
      </c>
      <c r="H7" s="67" t="s">
        <v>175</v>
      </c>
      <c r="I7" s="68" t="s">
        <v>151</v>
      </c>
      <c r="J7" s="68"/>
      <c r="K7" s="51"/>
    </row>
    <row r="8" spans="1:11" ht="26.1" customHeight="1">
      <c r="B8" s="51"/>
      <c r="C8" s="51"/>
      <c r="D8" s="75">
        <v>3286500</v>
      </c>
      <c r="E8" s="75">
        <v>3286500</v>
      </c>
      <c r="F8" s="75">
        <v>1850000</v>
      </c>
      <c r="G8" s="75">
        <v>1850000</v>
      </c>
      <c r="H8" s="72">
        <f>D8/D5</f>
        <v>0.11551845342706503</v>
      </c>
      <c r="I8" s="73">
        <v>12600000</v>
      </c>
      <c r="J8" s="73"/>
      <c r="K8" s="51"/>
    </row>
    <row r="9" spans="1:11"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11" ht="18.75" customHeight="1">
      <c r="B10" s="51"/>
      <c r="C10" s="69" t="s">
        <v>152</v>
      </c>
      <c r="D10" s="69"/>
      <c r="E10" s="69"/>
      <c r="F10" s="69"/>
      <c r="G10" s="69"/>
      <c r="H10" s="69"/>
      <c r="I10" s="69"/>
      <c r="J10" s="69"/>
      <c r="K10" s="51"/>
    </row>
    <row r="11" spans="1:11" ht="19.5" customHeight="1">
      <c r="B11" s="51"/>
      <c r="C11" s="70" t="s">
        <v>153</v>
      </c>
      <c r="D11" s="71" t="s">
        <v>154</v>
      </c>
      <c r="E11" s="71" t="s">
        <v>155</v>
      </c>
      <c r="F11" s="71" t="s">
        <v>156</v>
      </c>
      <c r="G11" s="71" t="s">
        <v>157</v>
      </c>
      <c r="H11" s="71" t="s">
        <v>158</v>
      </c>
      <c r="I11" s="71" t="s">
        <v>159</v>
      </c>
      <c r="J11" s="71" t="s">
        <v>160</v>
      </c>
      <c r="K11" s="51"/>
    </row>
    <row r="12" spans="1:11">
      <c r="B12" s="51"/>
      <c r="C12" s="51" t="s">
        <v>161</v>
      </c>
      <c r="D12" s="53">
        <v>6200000</v>
      </c>
      <c r="E12" s="53">
        <v>7100000</v>
      </c>
      <c r="F12" s="53">
        <v>7350000</v>
      </c>
      <c r="G12" s="53">
        <v>7800000</v>
      </c>
      <c r="H12" s="53">
        <f>SUM(D12:G12)</f>
        <v>28450000</v>
      </c>
      <c r="I12" s="53">
        <v>28000000</v>
      </c>
      <c r="J12" s="53">
        <f>H12-I12</f>
        <v>450000</v>
      </c>
      <c r="K12" s="51"/>
    </row>
    <row r="13" spans="1:11">
      <c r="B13" s="51"/>
      <c r="C13" s="51" t="s">
        <v>147</v>
      </c>
      <c r="D13" s="53">
        <v>2232000</v>
      </c>
      <c r="E13" s="53">
        <v>2584500</v>
      </c>
      <c r="F13" s="53">
        <v>2720000</v>
      </c>
      <c r="G13" s="53">
        <v>2990000</v>
      </c>
      <c r="H13" s="53">
        <f>SUM(D13:G13)</f>
        <v>10526500</v>
      </c>
      <c r="I13" s="53">
        <v>10200000</v>
      </c>
      <c r="J13" s="53">
        <f>H13-I13</f>
        <v>326500</v>
      </c>
      <c r="K13" s="51"/>
    </row>
    <row r="14" spans="1:11">
      <c r="B14" s="51"/>
      <c r="C14" s="51" t="s">
        <v>148</v>
      </c>
      <c r="D14" s="53">
        <v>1680000</v>
      </c>
      <c r="E14" s="53">
        <v>1760000</v>
      </c>
      <c r="F14" s="53">
        <v>1840000</v>
      </c>
      <c r="G14" s="53">
        <v>1960000</v>
      </c>
      <c r="H14" s="53">
        <f>SUM(D14:G14)</f>
        <v>7240000</v>
      </c>
      <c r="I14" s="53">
        <v>7200000</v>
      </c>
      <c r="J14" s="53">
        <f>H14-I14</f>
        <v>40000</v>
      </c>
      <c r="K14" s="51"/>
    </row>
    <row r="15" spans="1:11">
      <c r="B15" s="51"/>
      <c r="C15" s="51" t="s">
        <v>149</v>
      </c>
      <c r="D15" s="53">
        <v>552000</v>
      </c>
      <c r="E15" s="53">
        <v>824500</v>
      </c>
      <c r="F15" s="53">
        <v>880000</v>
      </c>
      <c r="G15" s="53">
        <v>1030000</v>
      </c>
      <c r="H15" s="53">
        <f>SUM(D15:G15)</f>
        <v>3286500</v>
      </c>
      <c r="I15" s="53">
        <v>3000000</v>
      </c>
      <c r="J15" s="53">
        <f>H15-I15</f>
        <v>286500</v>
      </c>
      <c r="K15" s="51"/>
    </row>
    <row r="16" spans="1:11"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2:11">
      <c r="B17" s="51"/>
      <c r="C17" s="51"/>
      <c r="D17" s="51"/>
      <c r="E17" s="51"/>
      <c r="F17" s="51"/>
      <c r="G17" s="51"/>
      <c r="H17" s="51"/>
      <c r="I17" s="51"/>
      <c r="J17" s="51"/>
      <c r="K17" s="51"/>
    </row>
    <row r="18" spans="2:11" s="50" customFormat="1" ht="18" customHeight="1">
      <c r="B18" s="54"/>
      <c r="C18" s="69" t="s">
        <v>162</v>
      </c>
      <c r="D18" s="69"/>
      <c r="E18" s="51"/>
      <c r="F18" s="51"/>
      <c r="G18" s="69" t="s">
        <v>163</v>
      </c>
      <c r="H18" s="69"/>
      <c r="I18" s="69"/>
      <c r="J18" s="69"/>
      <c r="K18" s="54"/>
    </row>
    <row r="19" spans="2:11" ht="21" customHeight="1">
      <c r="B19" s="51"/>
      <c r="C19" s="51" t="s">
        <v>164</v>
      </c>
      <c r="D19" s="55" t="s">
        <v>26</v>
      </c>
      <c r="E19" s="51"/>
      <c r="F19" s="51"/>
      <c r="G19" s="70" t="s">
        <v>165</v>
      </c>
      <c r="H19" s="71" t="s">
        <v>161</v>
      </c>
      <c r="I19" s="71" t="s">
        <v>167</v>
      </c>
      <c r="J19" s="71" t="s">
        <v>166</v>
      </c>
      <c r="K19" s="51"/>
    </row>
    <row r="20" spans="2:11">
      <c r="B20" s="51"/>
      <c r="C20" s="51" t="s">
        <v>168</v>
      </c>
      <c r="D20" s="56">
        <v>1150000</v>
      </c>
      <c r="E20" s="51"/>
      <c r="F20" s="51"/>
      <c r="G20" s="51" t="s">
        <v>169</v>
      </c>
      <c r="H20" s="53">
        <v>30200000</v>
      </c>
      <c r="I20" s="57">
        <v>0.1215</v>
      </c>
      <c r="J20" s="53">
        <v>3670000</v>
      </c>
      <c r="K20" s="51"/>
    </row>
    <row r="21" spans="2:11">
      <c r="B21" s="51"/>
      <c r="C21" s="51" t="s">
        <v>170</v>
      </c>
      <c r="D21" s="55" t="s">
        <v>171</v>
      </c>
      <c r="E21" s="51"/>
      <c r="F21" s="51"/>
      <c r="G21" s="51" t="s">
        <v>172</v>
      </c>
      <c r="H21" s="53">
        <v>32500000</v>
      </c>
      <c r="I21" s="57">
        <v>0.13689999999999999</v>
      </c>
      <c r="J21" s="53">
        <v>4450000</v>
      </c>
      <c r="K21" s="51"/>
    </row>
    <row r="22" spans="2:11">
      <c r="B22" s="51"/>
      <c r="C22" s="51" t="s">
        <v>168</v>
      </c>
      <c r="D22" s="56">
        <v>620000</v>
      </c>
      <c r="E22" s="51"/>
      <c r="F22" s="51"/>
      <c r="G22" s="51" t="s">
        <v>173</v>
      </c>
      <c r="H22" s="53">
        <v>26900000</v>
      </c>
      <c r="I22" s="57">
        <v>9.11E-2</v>
      </c>
      <c r="J22" s="53">
        <v>2450000</v>
      </c>
      <c r="K22" s="51"/>
    </row>
    <row r="23" spans="2:11">
      <c r="B23" s="51"/>
      <c r="C23" s="51"/>
      <c r="D23" s="51"/>
      <c r="E23" s="51"/>
      <c r="F23" s="51"/>
      <c r="G23" s="51"/>
      <c r="H23" s="51"/>
      <c r="I23" s="51"/>
      <c r="J23" s="51"/>
      <c r="K23" s="51"/>
    </row>
  </sheetData>
  <mergeCells count="8">
    <mergeCell ref="D7:E7"/>
    <mergeCell ref="F7:G7"/>
    <mergeCell ref="D8:E8"/>
    <mergeCell ref="F8:G8"/>
    <mergeCell ref="D4:E4"/>
    <mergeCell ref="F4:G4"/>
    <mergeCell ref="D5:E5"/>
    <mergeCell ref="F5:G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9"/>
  <sheetViews>
    <sheetView showGridLines="0" zoomScale="115" zoomScaleNormal="115" workbookViewId="0"/>
  </sheetViews>
  <sheetFormatPr defaultColWidth="8.85546875" defaultRowHeight="15"/>
  <cols>
    <col min="1" max="1" width="3.42578125" style="6" customWidth="1"/>
    <col min="2" max="2" width="3.28515625" style="6" customWidth="1"/>
    <col min="3" max="3" width="11.85546875" style="22" bestFit="1" customWidth="1"/>
    <col min="4" max="4" width="36" style="22" bestFit="1" customWidth="1"/>
    <col min="5" max="5" width="20.42578125" style="22" bestFit="1" customWidth="1"/>
    <col min="6" max="6" width="11.85546875" style="22" customWidth="1"/>
    <col min="7" max="7" width="3.28515625" style="22" customWidth="1"/>
    <col min="8" max="8" width="8.85546875" style="22"/>
    <col min="9" max="9" width="77.85546875" style="22" bestFit="1" customWidth="1"/>
    <col min="10" max="16384" width="8.85546875" style="6"/>
  </cols>
  <sheetData>
    <row r="1" spans="1:9" s="5" customFormat="1" ht="50.25" customHeight="1">
      <c r="A1" s="2"/>
      <c r="B1" s="3" t="s">
        <v>255</v>
      </c>
      <c r="C1" s="16"/>
      <c r="D1" s="17"/>
      <c r="E1" s="17"/>
      <c r="F1" s="17"/>
      <c r="G1" s="18"/>
      <c r="H1" s="18"/>
      <c r="I1" s="18"/>
    </row>
    <row r="2" spans="1:9">
      <c r="A2" s="19"/>
      <c r="B2" s="19"/>
      <c r="C2" s="20"/>
      <c r="D2" s="20"/>
      <c r="E2" s="20"/>
      <c r="F2" s="20"/>
      <c r="G2" s="21"/>
      <c r="H2" s="21"/>
    </row>
    <row r="3" spans="1:9">
      <c r="B3" s="7"/>
      <c r="C3" s="24"/>
      <c r="D3" s="24"/>
      <c r="E3" s="24"/>
      <c r="F3" s="24"/>
      <c r="G3" s="25"/>
      <c r="H3" s="21"/>
    </row>
    <row r="4" spans="1:9" ht="15.75">
      <c r="B4" s="7"/>
      <c r="C4" s="31" t="s">
        <v>52</v>
      </c>
      <c r="D4" s="32" t="s">
        <v>178</v>
      </c>
      <c r="E4" s="32" t="s">
        <v>177</v>
      </c>
      <c r="F4" s="33" t="s">
        <v>55</v>
      </c>
      <c r="G4" s="26"/>
      <c r="H4" s="20"/>
      <c r="I4" s="34" t="s">
        <v>15</v>
      </c>
    </row>
    <row r="5" spans="1:9">
      <c r="B5" s="7"/>
      <c r="C5" s="27">
        <v>46025</v>
      </c>
      <c r="D5" s="28" t="s">
        <v>120</v>
      </c>
      <c r="E5" s="28" t="s">
        <v>179</v>
      </c>
      <c r="F5" s="29">
        <v>-24.5</v>
      </c>
      <c r="G5" s="26"/>
      <c r="H5" s="20"/>
      <c r="I5" s="35" t="s">
        <v>121</v>
      </c>
    </row>
    <row r="6" spans="1:9">
      <c r="B6" s="7"/>
      <c r="C6" s="27">
        <v>46026</v>
      </c>
      <c r="D6" s="28" t="s">
        <v>122</v>
      </c>
      <c r="E6" s="28" t="s">
        <v>180</v>
      </c>
      <c r="F6" s="29">
        <v>-67.89</v>
      </c>
      <c r="G6" s="26"/>
      <c r="H6" s="20"/>
      <c r="I6" s="35" t="s">
        <v>187</v>
      </c>
    </row>
    <row r="7" spans="1:9">
      <c r="B7" s="7"/>
      <c r="C7" s="27">
        <v>46027</v>
      </c>
      <c r="D7" s="28" t="s">
        <v>123</v>
      </c>
      <c r="E7" s="28" t="s">
        <v>181</v>
      </c>
      <c r="F7" s="29">
        <v>-11.99</v>
      </c>
      <c r="G7" s="26"/>
      <c r="H7" s="20"/>
      <c r="I7" s="35" t="s">
        <v>273</v>
      </c>
    </row>
    <row r="8" spans="1:9">
      <c r="B8" s="7"/>
      <c r="C8" s="27">
        <v>46028</v>
      </c>
      <c r="D8" s="28" t="s">
        <v>124</v>
      </c>
      <c r="E8" s="28" t="s">
        <v>124</v>
      </c>
      <c r="F8" s="29">
        <v>-1.5</v>
      </c>
      <c r="G8" s="26"/>
      <c r="H8" s="20"/>
      <c r="I8" s="35" t="s">
        <v>125</v>
      </c>
    </row>
    <row r="9" spans="1:9" ht="15" customHeight="1">
      <c r="B9" s="7"/>
      <c r="C9" s="27">
        <v>46029</v>
      </c>
      <c r="D9" s="28" t="s">
        <v>126</v>
      </c>
      <c r="E9" s="28" t="s">
        <v>179</v>
      </c>
      <c r="F9" s="29">
        <v>-18.75</v>
      </c>
      <c r="G9" s="26"/>
      <c r="H9" s="20"/>
      <c r="I9" s="35" t="s">
        <v>185</v>
      </c>
    </row>
    <row r="10" spans="1:9">
      <c r="B10" s="7"/>
      <c r="C10" s="27">
        <v>46030</v>
      </c>
      <c r="D10" s="28" t="s">
        <v>127</v>
      </c>
      <c r="E10" s="28" t="s">
        <v>180</v>
      </c>
      <c r="F10" s="29">
        <v>-42.3</v>
      </c>
      <c r="G10" s="26"/>
      <c r="H10" s="20"/>
      <c r="I10" s="35" t="s">
        <v>128</v>
      </c>
    </row>
    <row r="11" spans="1:9">
      <c r="B11" s="7"/>
      <c r="C11" s="27">
        <v>46030</v>
      </c>
      <c r="D11" s="28" t="s">
        <v>129</v>
      </c>
      <c r="E11" s="28" t="s">
        <v>129</v>
      </c>
      <c r="F11" s="29">
        <v>-1.5</v>
      </c>
      <c r="G11" s="26"/>
      <c r="H11" s="20"/>
      <c r="I11" s="35" t="s">
        <v>186</v>
      </c>
    </row>
    <row r="12" spans="1:9">
      <c r="B12" s="7"/>
      <c r="C12" s="27">
        <v>46031</v>
      </c>
      <c r="D12" s="28" t="s">
        <v>130</v>
      </c>
      <c r="E12" s="28" t="s">
        <v>181</v>
      </c>
      <c r="F12" s="29">
        <v>-12.99</v>
      </c>
      <c r="G12" s="26"/>
      <c r="H12" s="20"/>
    </row>
    <row r="13" spans="1:9">
      <c r="B13" s="7"/>
      <c r="C13" s="27">
        <v>46032</v>
      </c>
      <c r="D13" s="28" t="s">
        <v>131</v>
      </c>
      <c r="E13" s="28" t="s">
        <v>179</v>
      </c>
      <c r="F13" s="29">
        <v>-31.2</v>
      </c>
      <c r="G13" s="26"/>
      <c r="H13" s="20"/>
    </row>
    <row r="14" spans="1:9">
      <c r="B14" s="7"/>
      <c r="C14" s="27">
        <v>46033</v>
      </c>
      <c r="D14" s="28" t="s">
        <v>132</v>
      </c>
      <c r="E14" s="28" t="s">
        <v>180</v>
      </c>
      <c r="F14" s="29">
        <v>-9.99</v>
      </c>
      <c r="G14" s="26"/>
      <c r="H14" s="20"/>
      <c r="I14" s="20"/>
    </row>
    <row r="15" spans="1:9">
      <c r="B15" s="7"/>
      <c r="C15" s="27">
        <v>46034</v>
      </c>
      <c r="D15" s="28" t="s">
        <v>176</v>
      </c>
      <c r="E15" s="28" t="s">
        <v>176</v>
      </c>
      <c r="F15" s="29">
        <v>-10</v>
      </c>
      <c r="G15" s="26"/>
      <c r="H15" s="20"/>
      <c r="I15" s="20"/>
    </row>
    <row r="16" spans="1:9">
      <c r="B16" s="7"/>
      <c r="C16" s="27">
        <v>46035</v>
      </c>
      <c r="D16" s="28" t="s">
        <v>133</v>
      </c>
      <c r="E16" s="28" t="s">
        <v>181</v>
      </c>
      <c r="F16" s="29">
        <v>-13.99</v>
      </c>
      <c r="G16" s="26"/>
      <c r="H16" s="20"/>
      <c r="I16" s="20"/>
    </row>
    <row r="17" spans="1:9">
      <c r="B17" s="7"/>
      <c r="C17" s="27">
        <v>46036</v>
      </c>
      <c r="D17" s="28" t="s">
        <v>134</v>
      </c>
      <c r="E17" s="28" t="s">
        <v>179</v>
      </c>
      <c r="F17" s="29">
        <v>-22.1</v>
      </c>
      <c r="G17" s="26"/>
      <c r="H17" s="20"/>
      <c r="I17" s="20"/>
    </row>
    <row r="18" spans="1:9">
      <c r="B18" s="7"/>
      <c r="C18" s="27">
        <v>46037</v>
      </c>
      <c r="D18" s="28" t="s">
        <v>135</v>
      </c>
      <c r="E18" s="28" t="s">
        <v>180</v>
      </c>
      <c r="F18" s="29">
        <v>-153.44</v>
      </c>
      <c r="G18" s="26"/>
      <c r="H18" s="20"/>
      <c r="I18" s="20"/>
    </row>
    <row r="19" spans="1:9">
      <c r="B19" s="7"/>
      <c r="C19" s="27">
        <v>46038</v>
      </c>
      <c r="D19" s="28" t="s">
        <v>136</v>
      </c>
      <c r="E19" s="28" t="s">
        <v>136</v>
      </c>
      <c r="F19" s="29">
        <v>-1.5</v>
      </c>
      <c r="G19" s="26"/>
      <c r="H19" s="20"/>
      <c r="I19" s="20"/>
    </row>
    <row r="20" spans="1:9">
      <c r="B20" s="7"/>
      <c r="C20" s="27">
        <v>46039</v>
      </c>
      <c r="D20" s="28" t="s">
        <v>137</v>
      </c>
      <c r="E20" s="28" t="s">
        <v>137</v>
      </c>
      <c r="F20" s="29">
        <v>-250</v>
      </c>
      <c r="G20" s="26"/>
      <c r="H20" s="20"/>
      <c r="I20" s="20"/>
    </row>
    <row r="21" spans="1:9">
      <c r="B21" s="7"/>
      <c r="C21" s="27">
        <v>46040</v>
      </c>
      <c r="D21" s="28" t="s">
        <v>138</v>
      </c>
      <c r="E21" s="28" t="s">
        <v>180</v>
      </c>
      <c r="F21" s="29">
        <v>-19.25</v>
      </c>
      <c r="G21" s="26"/>
      <c r="H21" s="20"/>
      <c r="I21" s="20"/>
    </row>
    <row r="22" spans="1:9">
      <c r="B22" s="7"/>
      <c r="C22" s="27">
        <v>46041</v>
      </c>
      <c r="D22" s="28" t="s">
        <v>139</v>
      </c>
      <c r="E22" s="28" t="s">
        <v>179</v>
      </c>
      <c r="F22" s="29">
        <v>-16.899999999999999</v>
      </c>
      <c r="G22" s="26"/>
      <c r="H22" s="20"/>
      <c r="I22" s="20"/>
    </row>
    <row r="23" spans="1:9">
      <c r="B23" s="7"/>
      <c r="C23" s="27">
        <v>46042</v>
      </c>
      <c r="D23" s="28" t="s">
        <v>140</v>
      </c>
      <c r="E23" s="28" t="s">
        <v>140</v>
      </c>
      <c r="F23" s="29">
        <v>-1.5</v>
      </c>
      <c r="G23" s="26"/>
      <c r="H23" s="20"/>
      <c r="I23" s="20"/>
    </row>
    <row r="24" spans="1:9">
      <c r="B24" s="7"/>
      <c r="C24" s="27">
        <v>46043</v>
      </c>
      <c r="D24" s="28" t="s">
        <v>141</v>
      </c>
      <c r="E24" s="28" t="s">
        <v>181</v>
      </c>
      <c r="F24" s="29">
        <v>-13.99</v>
      </c>
      <c r="G24" s="26"/>
      <c r="H24" s="20"/>
      <c r="I24" s="20"/>
    </row>
    <row r="25" spans="1:9">
      <c r="B25" s="7"/>
      <c r="C25" s="27">
        <v>46044</v>
      </c>
      <c r="D25" s="28" t="s">
        <v>142</v>
      </c>
      <c r="E25" s="28" t="s">
        <v>180</v>
      </c>
      <c r="F25" s="29">
        <v>-14.99</v>
      </c>
      <c r="G25" s="26"/>
      <c r="H25" s="20"/>
      <c r="I25" s="20"/>
    </row>
    <row r="26" spans="1:9">
      <c r="B26" s="7"/>
      <c r="C26" s="27">
        <v>46045</v>
      </c>
      <c r="D26" s="28" t="s">
        <v>143</v>
      </c>
      <c r="E26" s="28" t="s">
        <v>179</v>
      </c>
      <c r="F26" s="29">
        <v>-28.6</v>
      </c>
      <c r="G26" s="26"/>
      <c r="H26" s="20"/>
      <c r="I26" s="20"/>
    </row>
    <row r="27" spans="1:9">
      <c r="A27" s="23"/>
      <c r="B27" s="30"/>
      <c r="C27" s="27">
        <v>46046</v>
      </c>
      <c r="D27" s="28" t="s">
        <v>176</v>
      </c>
      <c r="E27" s="28" t="s">
        <v>176</v>
      </c>
      <c r="F27" s="29">
        <v>-12</v>
      </c>
      <c r="G27" s="26"/>
      <c r="H27" s="20"/>
      <c r="I27" s="20"/>
    </row>
    <row r="28" spans="1:9">
      <c r="A28" s="23"/>
      <c r="B28" s="30"/>
      <c r="C28" s="27">
        <v>46047</v>
      </c>
      <c r="D28" s="28" t="s">
        <v>144</v>
      </c>
      <c r="E28" s="28" t="s">
        <v>180</v>
      </c>
      <c r="F28" s="29">
        <v>-86.75</v>
      </c>
      <c r="G28" s="26"/>
      <c r="H28" s="20"/>
      <c r="I28" s="20"/>
    </row>
    <row r="29" spans="1:9">
      <c r="A29" s="23"/>
      <c r="B29" s="30"/>
      <c r="C29" s="25"/>
      <c r="D29" s="25"/>
      <c r="E29" s="25"/>
      <c r="F29" s="25"/>
      <c r="G29" s="25"/>
      <c r="H29" s="21"/>
    </row>
  </sheetData>
  <pageMargins left="0.75" right="0.75" top="1" bottom="1" header="0.511811023622047" footer="0.511811023622047"/>
  <pageSetup paperSize="9" orientation="portrait" horizontalDpi="300" verticalDpi="300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1485-65E9-40AD-97D6-CF21078DA14A}">
  <dimension ref="A1:G26"/>
  <sheetViews>
    <sheetView showGridLines="0" zoomScale="130" zoomScaleNormal="130" workbookViewId="0"/>
  </sheetViews>
  <sheetFormatPr defaultColWidth="8.7109375" defaultRowHeight="15"/>
  <cols>
    <col min="1" max="2" width="3.5703125" style="6" customWidth="1"/>
    <col min="3" max="3" width="21.28515625" style="6" customWidth="1"/>
    <col min="4" max="4" width="13.7109375" style="6" customWidth="1"/>
    <col min="5" max="5" width="12.5703125" style="6" customWidth="1"/>
    <col min="6" max="6" width="19.7109375" style="6" customWidth="1"/>
    <col min="7" max="7" width="3" style="6" customWidth="1"/>
    <col min="8" max="16384" width="8.7109375" style="6"/>
  </cols>
  <sheetData>
    <row r="1" spans="1:7" s="5" customFormat="1" ht="50.25" customHeight="1">
      <c r="A1" s="2"/>
      <c r="B1" s="3" t="s">
        <v>182</v>
      </c>
      <c r="C1" s="3"/>
      <c r="D1" s="4"/>
      <c r="E1" s="4"/>
      <c r="F1" s="4"/>
    </row>
    <row r="3" spans="1:7">
      <c r="B3" s="7"/>
      <c r="C3" s="7"/>
      <c r="D3" s="7"/>
      <c r="E3" s="7"/>
      <c r="F3" s="7"/>
      <c r="G3" s="7"/>
    </row>
    <row r="4" spans="1:7" ht="19.5" customHeight="1">
      <c r="B4" s="7"/>
      <c r="C4" s="8" t="s">
        <v>17</v>
      </c>
      <c r="D4" s="8" t="s">
        <v>18</v>
      </c>
      <c r="E4" s="9" t="s">
        <v>19</v>
      </c>
      <c r="F4" s="9" t="s">
        <v>20</v>
      </c>
      <c r="G4" s="7"/>
    </row>
    <row r="5" spans="1:7">
      <c r="B5" s="7"/>
      <c r="C5" s="10" t="s">
        <v>21</v>
      </c>
      <c r="D5" s="10" t="s">
        <v>22</v>
      </c>
      <c r="E5" s="13">
        <v>48200</v>
      </c>
      <c r="F5" s="13">
        <f>E5*Variables!$D$4</f>
        <v>3856</v>
      </c>
      <c r="G5" s="7"/>
    </row>
    <row r="6" spans="1:7">
      <c r="B6" s="7"/>
      <c r="C6" s="10" t="s">
        <v>23</v>
      </c>
      <c r="D6" s="10" t="s">
        <v>24</v>
      </c>
      <c r="E6" s="13">
        <v>52100</v>
      </c>
      <c r="F6" s="13">
        <f>E6*Variables!$D$4</f>
        <v>4168</v>
      </c>
      <c r="G6" s="7"/>
    </row>
    <row r="7" spans="1:7">
      <c r="B7" s="7"/>
      <c r="C7" s="10" t="s">
        <v>25</v>
      </c>
      <c r="D7" s="10" t="s">
        <v>26</v>
      </c>
      <c r="E7" s="13">
        <v>61500</v>
      </c>
      <c r="F7" s="13">
        <f>E7*Variables!$D$4</f>
        <v>4920</v>
      </c>
      <c r="G7" s="7"/>
    </row>
    <row r="8" spans="1:7">
      <c r="B8" s="7"/>
      <c r="C8" s="10" t="s">
        <v>27</v>
      </c>
      <c r="D8" s="10" t="s">
        <v>28</v>
      </c>
      <c r="E8" s="13">
        <v>45800</v>
      </c>
      <c r="F8" s="13">
        <f>E8*Variables!$D$4</f>
        <v>3664</v>
      </c>
      <c r="G8" s="7"/>
    </row>
    <row r="9" spans="1:7">
      <c r="B9" s="7"/>
      <c r="C9" s="10" t="s">
        <v>29</v>
      </c>
      <c r="D9" s="10" t="s">
        <v>22</v>
      </c>
      <c r="E9" s="13">
        <v>58300</v>
      </c>
      <c r="F9" s="13">
        <f>E9*Variables!$D$4</f>
        <v>4664</v>
      </c>
      <c r="G9" s="7"/>
    </row>
    <row r="10" spans="1:7">
      <c r="B10" s="7"/>
      <c r="C10" s="10" t="s">
        <v>30</v>
      </c>
      <c r="D10" s="10" t="s">
        <v>24</v>
      </c>
      <c r="E10" s="13">
        <v>49700</v>
      </c>
      <c r="F10" s="13">
        <f>E10*Variables!$D$4</f>
        <v>3976</v>
      </c>
      <c r="G10" s="7"/>
    </row>
    <row r="11" spans="1:7">
      <c r="B11" s="7"/>
      <c r="C11" s="10" t="s">
        <v>32</v>
      </c>
      <c r="D11" s="10" t="s">
        <v>26</v>
      </c>
      <c r="E11" s="13">
        <v>54900</v>
      </c>
      <c r="F11" s="13">
        <f>E11*Variables!$D$4</f>
        <v>4392</v>
      </c>
      <c r="G11" s="7"/>
    </row>
    <row r="12" spans="1:7">
      <c r="B12" s="7"/>
      <c r="C12" s="10" t="s">
        <v>33</v>
      </c>
      <c r="D12" s="10" t="s">
        <v>28</v>
      </c>
      <c r="E12" s="13">
        <v>62400</v>
      </c>
      <c r="F12" s="13">
        <f>E12*Variables!$D$4</f>
        <v>4992</v>
      </c>
      <c r="G12" s="7"/>
    </row>
    <row r="13" spans="1:7">
      <c r="B13" s="7"/>
      <c r="C13" s="10" t="s">
        <v>34</v>
      </c>
      <c r="D13" s="10" t="s">
        <v>22</v>
      </c>
      <c r="E13" s="13">
        <v>47200</v>
      </c>
      <c r="F13" s="13">
        <f>E13*Variables!$D$4</f>
        <v>3776</v>
      </c>
      <c r="G13" s="7"/>
    </row>
    <row r="14" spans="1:7">
      <c r="B14" s="7"/>
      <c r="C14" s="10" t="s">
        <v>35</v>
      </c>
      <c r="D14" s="10" t="s">
        <v>24</v>
      </c>
      <c r="E14" s="13">
        <v>53500</v>
      </c>
      <c r="F14" s="13">
        <f>E14*Variables!$D$4</f>
        <v>4280</v>
      </c>
      <c r="G14" s="7"/>
    </row>
    <row r="15" spans="1:7">
      <c r="B15" s="7"/>
      <c r="C15" s="10" t="s">
        <v>36</v>
      </c>
      <c r="D15" s="10" t="s">
        <v>26</v>
      </c>
      <c r="E15" s="13">
        <v>59100</v>
      </c>
      <c r="F15" s="13">
        <f>E15*Variables!$D$4</f>
        <v>4728</v>
      </c>
      <c r="G15" s="7"/>
    </row>
    <row r="16" spans="1:7">
      <c r="B16" s="7"/>
      <c r="C16" s="10" t="s">
        <v>37</v>
      </c>
      <c r="D16" s="10" t="s">
        <v>28</v>
      </c>
      <c r="E16" s="13">
        <v>46800</v>
      </c>
      <c r="F16" s="13">
        <f>E16*Variables!$D$4</f>
        <v>3744</v>
      </c>
      <c r="G16" s="7"/>
    </row>
    <row r="17" spans="2:7">
      <c r="B17" s="7"/>
      <c r="C17" s="10" t="s">
        <v>38</v>
      </c>
      <c r="D17" s="10" t="s">
        <v>22</v>
      </c>
      <c r="E17" s="13">
        <v>61200</v>
      </c>
      <c r="F17" s="13">
        <f>E17*Variables!$D$4</f>
        <v>4896</v>
      </c>
      <c r="G17" s="7"/>
    </row>
    <row r="18" spans="2:7">
      <c r="B18" s="7"/>
      <c r="C18" s="10" t="s">
        <v>39</v>
      </c>
      <c r="D18" s="10" t="s">
        <v>24</v>
      </c>
      <c r="E18" s="13">
        <v>50400</v>
      </c>
      <c r="F18" s="13">
        <f>E18*Variables!$D$4</f>
        <v>4032</v>
      </c>
      <c r="G18" s="7"/>
    </row>
    <row r="19" spans="2:7">
      <c r="B19" s="7"/>
      <c r="C19" s="10" t="s">
        <v>40</v>
      </c>
      <c r="D19" s="10" t="s">
        <v>26</v>
      </c>
      <c r="E19" s="13">
        <v>55700</v>
      </c>
      <c r="F19" s="13">
        <f>E19*Variables!$D$4</f>
        <v>4456</v>
      </c>
      <c r="G19" s="7"/>
    </row>
    <row r="20" spans="2:7">
      <c r="B20" s="7"/>
      <c r="C20" s="10" t="s">
        <v>41</v>
      </c>
      <c r="D20" s="10" t="s">
        <v>28</v>
      </c>
      <c r="E20" s="13">
        <v>58800</v>
      </c>
      <c r="F20" s="13">
        <f>E20*Variables!$D$4</f>
        <v>4704</v>
      </c>
      <c r="G20" s="7"/>
    </row>
    <row r="21" spans="2:7">
      <c r="B21" s="7"/>
      <c r="C21" s="10" t="s">
        <v>42</v>
      </c>
      <c r="D21" s="10" t="s">
        <v>22</v>
      </c>
      <c r="E21" s="13">
        <v>44300</v>
      </c>
      <c r="F21" s="13">
        <f>E21*Variables!$D$4</f>
        <v>3544</v>
      </c>
      <c r="G21" s="7"/>
    </row>
    <row r="22" spans="2:7">
      <c r="B22" s="7"/>
      <c r="C22" s="10" t="s">
        <v>43</v>
      </c>
      <c r="D22" s="10" t="s">
        <v>24</v>
      </c>
      <c r="E22" s="13">
        <v>52800</v>
      </c>
      <c r="F22" s="13">
        <f>E22*Variables!$D$4</f>
        <v>4224</v>
      </c>
      <c r="G22" s="7"/>
    </row>
    <row r="23" spans="2:7">
      <c r="B23" s="7"/>
      <c r="C23" s="10" t="s">
        <v>44</v>
      </c>
      <c r="D23" s="10" t="s">
        <v>26</v>
      </c>
      <c r="E23" s="13">
        <v>60100</v>
      </c>
      <c r="F23" s="13">
        <f>E23*Variables!$D$4</f>
        <v>4808</v>
      </c>
      <c r="G23" s="7"/>
    </row>
    <row r="24" spans="2:7">
      <c r="B24" s="7"/>
      <c r="C24" s="10" t="s">
        <v>45</v>
      </c>
      <c r="D24" s="10" t="s">
        <v>28</v>
      </c>
      <c r="E24" s="13">
        <v>47500</v>
      </c>
      <c r="F24" s="13">
        <f>E24*Variables!$D$4</f>
        <v>3800</v>
      </c>
      <c r="G24" s="7"/>
    </row>
    <row r="25" spans="2:7">
      <c r="B25" s="7"/>
      <c r="C25" s="12" t="s">
        <v>46</v>
      </c>
      <c r="D25" s="12"/>
      <c r="E25" s="14">
        <f>SUM(E5:E24)</f>
        <v>1070300</v>
      </c>
      <c r="F25" s="14">
        <f>SUM(F5:F24)</f>
        <v>85624</v>
      </c>
      <c r="G25" s="7"/>
    </row>
    <row r="26" spans="2:7">
      <c r="B26" s="7"/>
      <c r="C26" s="7"/>
      <c r="D26" s="7"/>
      <c r="E26" s="7"/>
      <c r="F26" s="7"/>
      <c r="G26" s="7"/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D0460-9459-4915-92D7-3E1E6B59D2A9}">
  <dimension ref="A1:F5"/>
  <sheetViews>
    <sheetView zoomScale="130" zoomScaleNormal="130" workbookViewId="0"/>
  </sheetViews>
  <sheetFormatPr defaultRowHeight="15"/>
  <cols>
    <col min="1" max="1" width="3.7109375" style="6" customWidth="1"/>
    <col min="2" max="2" width="2.85546875" style="6" customWidth="1"/>
    <col min="3" max="3" width="16.42578125" style="6" bestFit="1" customWidth="1"/>
    <col min="4" max="4" width="9.140625" style="6"/>
    <col min="5" max="5" width="3.7109375" style="6" customWidth="1"/>
    <col min="6" max="16384" width="9.140625" style="6"/>
  </cols>
  <sheetData>
    <row r="1" spans="1:6" s="5" customFormat="1" ht="50.25" customHeight="1">
      <c r="A1" s="2"/>
      <c r="B1" s="3" t="s">
        <v>184</v>
      </c>
      <c r="C1" s="3"/>
      <c r="D1" s="4"/>
      <c r="E1" s="4"/>
      <c r="F1" s="4"/>
    </row>
    <row r="3" spans="1:6">
      <c r="B3" s="7"/>
      <c r="C3" s="7"/>
      <c r="D3" s="7"/>
      <c r="E3" s="7"/>
    </row>
    <row r="4" spans="1:6">
      <c r="B4" s="7"/>
      <c r="C4" s="7" t="s">
        <v>183</v>
      </c>
      <c r="D4" s="15">
        <v>0.08</v>
      </c>
      <c r="E4" s="7"/>
    </row>
    <row r="5" spans="1:6">
      <c r="B5" s="7"/>
      <c r="C5" s="7"/>
      <c r="D5" s="7"/>
      <c r="E5" s="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showGridLines="0" zoomScale="130" zoomScaleNormal="130" workbookViewId="0"/>
  </sheetViews>
  <sheetFormatPr defaultColWidth="8.7109375" defaultRowHeight="15"/>
  <cols>
    <col min="1" max="1" width="3.42578125" customWidth="1"/>
    <col min="2" max="2" width="4" customWidth="1"/>
    <col min="3" max="3" width="85.28515625" customWidth="1"/>
  </cols>
  <sheetData>
    <row r="1" spans="1:3" s="5" customFormat="1" ht="50.25" customHeight="1">
      <c r="A1" s="2"/>
      <c r="B1" s="3" t="s">
        <v>188</v>
      </c>
      <c r="C1" s="3"/>
    </row>
    <row r="4" spans="1:3">
      <c r="C4" s="1" t="s">
        <v>115</v>
      </c>
    </row>
    <row r="5" spans="1:3">
      <c r="C5" s="1" t="s">
        <v>116</v>
      </c>
    </row>
    <row r="6" spans="1:3">
      <c r="C6" s="1" t="s">
        <v>47</v>
      </c>
    </row>
    <row r="7" spans="1:3">
      <c r="C7" s="1"/>
    </row>
    <row r="8" spans="1:3" ht="24.75" customHeight="1">
      <c r="C8" s="37" t="s">
        <v>15</v>
      </c>
    </row>
    <row r="9" spans="1:3" ht="30" customHeight="1">
      <c r="C9" s="36" t="s">
        <v>48</v>
      </c>
    </row>
    <row r="10" spans="1:3" ht="30" customHeight="1">
      <c r="C10" s="36" t="s">
        <v>16</v>
      </c>
    </row>
    <row r="11" spans="1:3" ht="30" customHeight="1">
      <c r="C11" s="36" t="s">
        <v>49</v>
      </c>
    </row>
    <row r="12" spans="1:3" ht="30" customHeight="1">
      <c r="C12" s="36" t="s">
        <v>50</v>
      </c>
    </row>
    <row r="13" spans="1:3" ht="30" customHeight="1">
      <c r="C13" s="36" t="s">
        <v>51</v>
      </c>
    </row>
    <row r="14" spans="1:3" ht="30" customHeight="1">
      <c r="C14" s="36" t="s">
        <v>31</v>
      </c>
    </row>
    <row r="15" spans="1:3" ht="30" customHeight="1">
      <c r="C15" s="36" t="s">
        <v>117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"/>
  <sheetViews>
    <sheetView showGridLines="0" zoomScale="130" zoomScaleNormal="130" workbookViewId="0"/>
  </sheetViews>
  <sheetFormatPr defaultColWidth="8.7109375" defaultRowHeight="15"/>
  <cols>
    <col min="1" max="1" width="3.42578125" style="6" customWidth="1"/>
    <col min="2" max="2" width="3.5703125" style="6" customWidth="1"/>
    <col min="3" max="3" width="15.85546875" style="6" customWidth="1"/>
    <col min="4" max="4" width="17.7109375" style="6" customWidth="1"/>
    <col min="5" max="5" width="29" style="6" customWidth="1"/>
    <col min="6" max="6" width="11.140625" style="6" customWidth="1"/>
    <col min="7" max="7" width="3.5703125" style="6" customWidth="1"/>
    <col min="8" max="16384" width="8.7109375" style="6"/>
  </cols>
  <sheetData>
    <row r="1" spans="1:7" s="5" customFormat="1" ht="50.25" customHeight="1">
      <c r="A1" s="2"/>
      <c r="B1" s="3" t="s">
        <v>256</v>
      </c>
      <c r="C1" s="3"/>
      <c r="D1" s="4"/>
      <c r="E1" s="4"/>
      <c r="F1" s="4"/>
    </row>
    <row r="3" spans="1:7">
      <c r="B3" s="7"/>
      <c r="C3" s="7"/>
      <c r="D3" s="7"/>
      <c r="E3" s="7"/>
      <c r="F3" s="7"/>
      <c r="G3" s="7"/>
    </row>
    <row r="4" spans="1:7">
      <c r="B4" s="7"/>
      <c r="C4" s="48" t="s">
        <v>52</v>
      </c>
      <c r="D4" s="48" t="s">
        <v>53</v>
      </c>
      <c r="E4" s="48" t="s">
        <v>54</v>
      </c>
      <c r="F4" s="38" t="s">
        <v>55</v>
      </c>
      <c r="G4" s="7"/>
    </row>
    <row r="5" spans="1:7">
      <c r="B5" s="7"/>
      <c r="C5" s="10" t="s">
        <v>56</v>
      </c>
      <c r="D5" s="10" t="s">
        <v>57</v>
      </c>
      <c r="E5" s="10" t="s">
        <v>58</v>
      </c>
      <c r="F5" s="11">
        <v>4250</v>
      </c>
      <c r="G5" s="7"/>
    </row>
    <row r="6" spans="1:7">
      <c r="B6" s="7"/>
      <c r="C6" s="10" t="s">
        <v>59</v>
      </c>
      <c r="D6" s="10" t="s">
        <v>60</v>
      </c>
      <c r="E6" s="10" t="s">
        <v>61</v>
      </c>
      <c r="F6" s="11">
        <v>1800</v>
      </c>
      <c r="G6" s="7"/>
    </row>
    <row r="7" spans="1:7">
      <c r="B7" s="7"/>
      <c r="C7" s="10" t="s">
        <v>62</v>
      </c>
      <c r="D7" s="10" t="s">
        <v>57</v>
      </c>
      <c r="E7" s="10" t="s">
        <v>63</v>
      </c>
      <c r="F7" s="11">
        <v>3600</v>
      </c>
      <c r="G7" s="7"/>
    </row>
    <row r="8" spans="1:7">
      <c r="B8" s="7"/>
      <c r="C8" s="10" t="s">
        <v>64</v>
      </c>
      <c r="D8" s="10" t="s">
        <v>57</v>
      </c>
      <c r="E8" s="10" t="s">
        <v>65</v>
      </c>
      <c r="F8" s="11">
        <v>2100</v>
      </c>
      <c r="G8" s="7"/>
    </row>
    <row r="9" spans="1:7">
      <c r="B9" s="7"/>
      <c r="C9" s="10" t="s">
        <v>66</v>
      </c>
      <c r="D9" s="10" t="s">
        <v>67</v>
      </c>
      <c r="E9" s="10" t="s">
        <v>68</v>
      </c>
      <c r="F9" s="11">
        <v>720</v>
      </c>
      <c r="G9" s="7"/>
    </row>
    <row r="10" spans="1:7">
      <c r="B10" s="7"/>
      <c r="C10" s="10" t="s">
        <v>69</v>
      </c>
      <c r="D10" s="10" t="s">
        <v>57</v>
      </c>
      <c r="E10" s="10" t="s">
        <v>58</v>
      </c>
      <c r="F10" s="11">
        <v>4250</v>
      </c>
      <c r="G10" s="7"/>
    </row>
    <row r="11" spans="1:7">
      <c r="B11" s="7"/>
      <c r="C11" s="10" t="s">
        <v>70</v>
      </c>
      <c r="D11" s="10" t="s">
        <v>57</v>
      </c>
      <c r="E11" s="10" t="s">
        <v>71</v>
      </c>
      <c r="F11" s="11">
        <v>5400</v>
      </c>
      <c r="G11" s="7"/>
    </row>
    <row r="12" spans="1:7">
      <c r="B12" s="7"/>
      <c r="C12" s="7"/>
      <c r="D12" s="7"/>
      <c r="E12" s="7"/>
      <c r="F12" s="7"/>
      <c r="G12" s="7"/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"/>
  <sheetViews>
    <sheetView showGridLines="0" zoomScale="130" zoomScaleNormal="130" workbookViewId="0"/>
  </sheetViews>
  <sheetFormatPr defaultColWidth="8.7109375" defaultRowHeight="15"/>
  <cols>
    <col min="1" max="1" width="3.42578125" style="6" customWidth="1"/>
    <col min="2" max="2" width="3.7109375" style="6" customWidth="1"/>
    <col min="3" max="3" width="15.85546875" style="6" customWidth="1"/>
    <col min="4" max="4" width="17.7109375" style="6" customWidth="1"/>
    <col min="5" max="5" width="29" style="6" customWidth="1"/>
    <col min="6" max="6" width="11.140625" style="6" customWidth="1"/>
    <col min="7" max="7" width="3.42578125" style="6" customWidth="1"/>
    <col min="8" max="16384" width="8.7109375" style="6"/>
  </cols>
  <sheetData>
    <row r="1" spans="1:7" s="5" customFormat="1" ht="50.25" customHeight="1">
      <c r="A1" s="2"/>
      <c r="B1" s="3" t="s">
        <v>257</v>
      </c>
      <c r="C1" s="3"/>
      <c r="D1" s="4"/>
      <c r="E1" s="4"/>
      <c r="F1" s="4"/>
    </row>
    <row r="3" spans="1:7">
      <c r="B3" s="7"/>
      <c r="C3" s="7"/>
      <c r="D3" s="7"/>
      <c r="E3" s="7"/>
      <c r="F3" s="7"/>
      <c r="G3" s="7"/>
    </row>
    <row r="4" spans="1:7">
      <c r="B4" s="7"/>
      <c r="C4" s="48" t="s">
        <v>52</v>
      </c>
      <c r="D4" s="48" t="s">
        <v>53</v>
      </c>
      <c r="E4" s="48" t="s">
        <v>54</v>
      </c>
      <c r="F4" s="38" t="s">
        <v>55</v>
      </c>
      <c r="G4" s="7"/>
    </row>
    <row r="5" spans="1:7">
      <c r="B5" s="7"/>
      <c r="C5" s="10" t="s">
        <v>72</v>
      </c>
      <c r="D5" s="10" t="s">
        <v>57</v>
      </c>
      <c r="E5" s="10" t="s">
        <v>73</v>
      </c>
      <c r="F5" s="11">
        <v>3850</v>
      </c>
      <c r="G5" s="7"/>
    </row>
    <row r="6" spans="1:7">
      <c r="B6" s="7"/>
      <c r="C6" s="10" t="s">
        <v>74</v>
      </c>
      <c r="D6" s="10" t="s">
        <v>75</v>
      </c>
      <c r="E6" s="10" t="s">
        <v>76</v>
      </c>
      <c r="F6" s="11">
        <v>420</v>
      </c>
      <c r="G6" s="7"/>
    </row>
    <row r="7" spans="1:7">
      <c r="B7" s="7"/>
      <c r="C7" s="10" t="s">
        <v>77</v>
      </c>
      <c r="D7" s="10" t="s">
        <v>57</v>
      </c>
      <c r="E7" s="10" t="s">
        <v>63</v>
      </c>
      <c r="F7" s="11">
        <v>3600</v>
      </c>
      <c r="G7" s="7"/>
    </row>
    <row r="8" spans="1:7">
      <c r="B8" s="7"/>
      <c r="C8" s="10" t="s">
        <v>78</v>
      </c>
      <c r="D8" s="10" t="s">
        <v>57</v>
      </c>
      <c r="E8" s="10" t="s">
        <v>79</v>
      </c>
      <c r="F8" s="11">
        <v>2400</v>
      </c>
      <c r="G8" s="7"/>
    </row>
    <row r="9" spans="1:7">
      <c r="B9" s="7"/>
      <c r="C9" s="10" t="s">
        <v>80</v>
      </c>
      <c r="D9" s="10" t="s">
        <v>57</v>
      </c>
      <c r="E9" s="10" t="s">
        <v>81</v>
      </c>
      <c r="F9" s="11">
        <v>2550</v>
      </c>
      <c r="G9" s="7"/>
    </row>
    <row r="10" spans="1:7">
      <c r="B10" s="7"/>
      <c r="C10" s="10" t="s">
        <v>82</v>
      </c>
      <c r="D10" s="10" t="s">
        <v>83</v>
      </c>
      <c r="E10" s="10" t="s">
        <v>84</v>
      </c>
      <c r="F10" s="11">
        <v>680</v>
      </c>
      <c r="G10" s="7"/>
    </row>
    <row r="11" spans="1:7">
      <c r="B11" s="7"/>
      <c r="C11" s="10" t="s">
        <v>85</v>
      </c>
      <c r="D11" s="10" t="s">
        <v>57</v>
      </c>
      <c r="E11" s="10" t="s">
        <v>86</v>
      </c>
      <c r="F11" s="11">
        <v>4050</v>
      </c>
      <c r="G11" s="7"/>
    </row>
    <row r="12" spans="1:7">
      <c r="B12" s="7"/>
      <c r="C12" s="7"/>
      <c r="D12" s="7"/>
      <c r="E12" s="7"/>
      <c r="F12" s="7"/>
      <c r="G12" s="7"/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Copyright</vt:lpstr>
      <vt:lpstr>README</vt:lpstr>
      <vt:lpstr>1. By Format</vt:lpstr>
      <vt:lpstr>2. Wildcards</vt:lpstr>
      <vt:lpstr>3. Formulas vs Values</vt:lpstr>
      <vt:lpstr>Variables</vt:lpstr>
      <vt:lpstr>4. All Sheets</vt:lpstr>
      <vt:lpstr>4a. North</vt:lpstr>
      <vt:lpstr>4b. South</vt:lpstr>
      <vt:lpstr>4c. East</vt:lpstr>
      <vt:lpstr>5. Line Breaks</vt:lpstr>
      <vt:lpstr>More Resources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Mynda Treacy</cp:lastModifiedBy>
  <cp:revision>0</cp:revision>
  <dcterms:created xsi:type="dcterms:W3CDTF">2026-05-27T17:14:16Z</dcterms:created>
  <dcterms:modified xsi:type="dcterms:W3CDTF">2026-06-29T23:45:46Z</dcterms:modified>
  <dc:language>en-US</dc:language>
</cp:coreProperties>
</file>