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pivotTables/pivotTable2.xml" ContentType="application/vnd.openxmlformats-officedocument.spreadsheetml.pivotTable+xml"/>
  <Override PartName="/xl/drawings/drawing3.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4"/>
  <workbookPr/>
  <mc:AlternateContent xmlns:mc="http://schemas.openxmlformats.org/markup-compatibility/2006">
    <mc:Choice Requires="x15">
      <x15ac:absPath xmlns:x15ac="http://schemas.microsoft.com/office/spreadsheetml/2010/11/ac" url="https://365moth-my.sharepoint.com/personal/website_myonlinetraininghub_com/Documents/Blog Posts/Dynamic Excel Tables/"/>
    </mc:Choice>
  </mc:AlternateContent>
  <xr:revisionPtr revIDLastSave="740" documentId="8_{FB6EA4C7-FAC1-45DE-8DF3-8AD2C8B0B227}" xr6:coauthVersionLast="47" xr6:coauthVersionMax="47" xr10:uidLastSave="{EE401B4E-DDBD-4DC0-8687-09B4825A027B}"/>
  <bookViews>
    <workbookView xWindow="-120" yWindow="-120" windowWidth="29040" windowHeight="15720" xr2:uid="{FBEE0547-C1DD-4B7A-A3EB-2BA1446463BC}"/>
  </bookViews>
  <sheets>
    <sheet name="Copyright" sheetId="10" r:id="rId1"/>
    <sheet name="Manual Table" sheetId="2" r:id="rId2"/>
    <sheet name="Dynamic Tables" sheetId="13" r:id="rId3"/>
    <sheet name="More Resources" sheetId="11" r:id="rId4"/>
  </sheets>
  <definedNames>
    <definedName name="Slicer_Segment">#N/A</definedName>
  </definedNames>
  <calcPr calcId="191028"/>
  <pivotCaches>
    <pivotCache cacheId="0" r:id="rId5"/>
    <pivotCache cacheId="1" r:id="rId6"/>
  </pivotCaches>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7"/>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2" l="1"/>
  <c r="J17" i="2"/>
  <c r="J18" i="2"/>
  <c r="I4" i="13"/>
  <c r="I5" i="13"/>
  <c r="I6" i="13"/>
  <c r="I7" i="13"/>
  <c r="I8" i="13"/>
  <c r="I9" i="13"/>
  <c r="I10" i="13"/>
  <c r="I11" i="13"/>
  <c r="I12" i="13"/>
  <c r="I13" i="13"/>
  <c r="I14" i="13"/>
  <c r="I15" i="13"/>
  <c r="I16" i="13"/>
  <c r="I17" i="13"/>
  <c r="I18" i="13"/>
  <c r="H4" i="13"/>
  <c r="H5" i="13"/>
  <c r="H6" i="13"/>
  <c r="J6" i="13" s="1"/>
  <c r="H7" i="13"/>
  <c r="J7" i="13" s="1"/>
  <c r="H8" i="13"/>
  <c r="H9" i="13"/>
  <c r="H10" i="13"/>
  <c r="H11" i="13"/>
  <c r="H12" i="13"/>
  <c r="H13" i="13"/>
  <c r="H14" i="13"/>
  <c r="H15" i="13"/>
  <c r="H16" i="13"/>
  <c r="H17" i="13"/>
  <c r="H18" i="13"/>
  <c r="H5" i="2"/>
  <c r="J5" i="2" s="1"/>
  <c r="I5" i="2"/>
  <c r="H6" i="2"/>
  <c r="J6" i="2" s="1"/>
  <c r="I6" i="2"/>
  <c r="H7" i="2"/>
  <c r="J7" i="2" s="1"/>
  <c r="I7" i="2"/>
  <c r="H8" i="2"/>
  <c r="J8" i="2" s="1"/>
  <c r="I8" i="2"/>
  <c r="H9" i="2"/>
  <c r="J9" i="2" s="1"/>
  <c r="I9" i="2"/>
  <c r="H10" i="2"/>
  <c r="J10" i="2" s="1"/>
  <c r="I10" i="2"/>
  <c r="H11" i="2"/>
  <c r="J11" i="2" s="1"/>
  <c r="I11" i="2"/>
  <c r="H12" i="2"/>
  <c r="J12" i="2" s="1"/>
  <c r="I12" i="2"/>
  <c r="H13" i="2"/>
  <c r="J13" i="2" s="1"/>
  <c r="I13" i="2"/>
  <c r="H14" i="2"/>
  <c r="J14" i="2" s="1"/>
  <c r="I14" i="2"/>
  <c r="H15" i="2"/>
  <c r="J15" i="2" s="1"/>
  <c r="I15" i="2"/>
  <c r="H16" i="2"/>
  <c r="J16" i="2" s="1"/>
  <c r="I16" i="2"/>
  <c r="H17" i="2"/>
  <c r="I17" i="2"/>
  <c r="H18" i="2"/>
  <c r="I18" i="2"/>
  <c r="I4" i="2"/>
  <c r="H4" i="2"/>
  <c r="J5" i="13" l="1"/>
  <c r="J17" i="13"/>
  <c r="I19" i="13"/>
  <c r="J8" i="13"/>
  <c r="J15" i="13"/>
  <c r="J16" i="13"/>
  <c r="J18" i="13"/>
  <c r="J4" i="13"/>
  <c r="H19" i="13"/>
  <c r="J9" i="13"/>
  <c r="J10" i="13"/>
  <c r="J11" i="13"/>
  <c r="J12" i="13"/>
  <c r="J13" i="13"/>
  <c r="J14" i="13"/>
  <c r="I19" i="2"/>
  <c r="J4" i="2"/>
  <c r="J19" i="2" s="1"/>
  <c r="J19" i="13" l="1"/>
</calcChain>
</file>

<file path=xl/sharedStrings.xml><?xml version="1.0" encoding="utf-8"?>
<sst xmlns="http://schemas.openxmlformats.org/spreadsheetml/2006/main" count="161" uniqueCount="83">
  <si>
    <t>Copyright Notice</t>
  </si>
  <si>
    <t xml:space="preserve"> </t>
  </si>
  <si>
    <t>The content in this file was created by Mynda Treacy from My Online Training Hub.</t>
  </si>
  <si>
    <t>Individual users are permitted to recreate the examples for personal practice only.</t>
  </si>
  <si>
    <r>
      <t xml:space="preserve">Recreating the examples for training or demonstration to others is </t>
    </r>
    <r>
      <rPr>
        <b/>
        <sz val="14"/>
        <rFont val="Calibri"/>
        <family val="2"/>
        <scheme val="minor"/>
      </rPr>
      <t>not permitted</t>
    </r>
    <r>
      <rPr>
        <sz val="14"/>
        <rFont val="Calibri"/>
        <family val="2"/>
        <scheme val="minor"/>
      </rPr>
      <t>, unless written consent is granted by Mynda Treacy.</t>
    </r>
  </si>
  <si>
    <t>The workbook and any sheets within must be accompanied by the following copyright notice: My Online Training Hub ©.</t>
  </si>
  <si>
    <t>This sheet must remain in any file that uses this data and or these techniques.</t>
  </si>
  <si>
    <t>Any uses of this workbook and/or data must include the above attribution.</t>
  </si>
  <si>
    <t>Social Channels</t>
  </si>
  <si>
    <t>More Resources</t>
  </si>
  <si>
    <t>Tutorials</t>
  </si>
  <si>
    <t>Excel Functions</t>
  </si>
  <si>
    <t>https://www.myonlinetraininghub.com/excel-functions</t>
  </si>
  <si>
    <t>Charting Blog Posts</t>
  </si>
  <si>
    <t>https://www.myonlinetraininghub.com/category/excel-charts</t>
  </si>
  <si>
    <t>Excel Dashboard Blog Posts</t>
  </si>
  <si>
    <t>https://www.myonlinetraininghub.com/category/excel-dashboard</t>
  </si>
  <si>
    <t>Webinar Replays</t>
  </si>
  <si>
    <t>Excel Dashboards &amp; Power BI</t>
  </si>
  <si>
    <t>https://www.myonlinetraininghub.com/excel-webinars</t>
  </si>
  <si>
    <t>Courses</t>
  </si>
  <si>
    <t>Advanced Excel</t>
  </si>
  <si>
    <t>https://www.myonlinetraininghub.com/excel-expert-upgrade</t>
  </si>
  <si>
    <t>Advanced Excel Formulas</t>
  </si>
  <si>
    <t>https://www.myonlinetraininghub.com/advanced-excel-formulas-course</t>
  </si>
  <si>
    <t>Power Query</t>
  </si>
  <si>
    <t>https://www.myonlinetraininghub.com/excel-power-query-course</t>
  </si>
  <si>
    <t>PivotTable Quick Start</t>
  </si>
  <si>
    <t>https://www.myonlinetraininghub.com/excel-pivottable-course-quick-start</t>
  </si>
  <si>
    <t>Xtreme PivotTables</t>
  </si>
  <si>
    <t>https://www.myonlinetraininghub.com/excel-pivottable-course</t>
  </si>
  <si>
    <t>Power Pivot</t>
  </si>
  <si>
    <t>https://www.myonlinetraininghub.com/power-pivot-course</t>
  </si>
  <si>
    <t>Excel Dashboards</t>
  </si>
  <si>
    <t>https://www.myonlinetraininghub.com/excel-dashboard-course</t>
  </si>
  <si>
    <t>Power BI</t>
  </si>
  <si>
    <t>https://www.myonlinetraininghub.com/power-bi-course</t>
  </si>
  <si>
    <t>Excel for Decision Making Under Uncertainty</t>
  </si>
  <si>
    <t>https://www.myonlinetraininghub.com/excel-for-decision-making-course</t>
  </si>
  <si>
    <t>Excel for Finance Professionals</t>
  </si>
  <si>
    <t>https://www.myonlinetraininghub.com/excel-for-finance-course</t>
  </si>
  <si>
    <t>Excel Analysis ToolPak</t>
  </si>
  <si>
    <t>https://www.myonlinetraininghub.com/excel-analysis-toolpak-course</t>
  </si>
  <si>
    <t>Excel for Customer Service Professionals</t>
  </si>
  <si>
    <t>https://www.myonlinetraininghub.com/excel-for-customer-service-professionals</t>
  </si>
  <si>
    <t>Excel for Operations Management</t>
  </si>
  <si>
    <t>https://www.myonlinetraininghub.com/excel-operations-management-course</t>
  </si>
  <si>
    <t>Financial Modelling</t>
  </si>
  <si>
    <t>https://www.myonlinetraininghub.com/financial-modelling-course</t>
  </si>
  <si>
    <t>Support</t>
  </si>
  <si>
    <t>Excel Forum</t>
  </si>
  <si>
    <t>https://www.myonlinetraininghub.com/excel-forum</t>
  </si>
  <si>
    <t>Segment</t>
  </si>
  <si>
    <t>Product</t>
  </si>
  <si>
    <t>Units Sold</t>
  </si>
  <si>
    <t>Sale Price</t>
  </si>
  <si>
    <t>Sales</t>
  </si>
  <si>
    <t>COGS</t>
  </si>
  <si>
    <t>Profit</t>
  </si>
  <si>
    <t>Date</t>
  </si>
  <si>
    <t>Government</t>
  </si>
  <si>
    <t>Carretera</t>
  </si>
  <si>
    <t>Midmarket</t>
  </si>
  <si>
    <t>Channel Partners</t>
  </si>
  <si>
    <t>Paseo</t>
  </si>
  <si>
    <t>Velo</t>
  </si>
  <si>
    <t>VTT</t>
  </si>
  <si>
    <t>Amarilla</t>
  </si>
  <si>
    <t>Follow Us for more Tips &amp; Tutorials</t>
  </si>
  <si>
    <t>Microsoft Word Masterclass</t>
  </si>
  <si>
    <t>https://www.myonlinetraininghub.com/microsoft-word-course</t>
  </si>
  <si>
    <t>PowerPoint</t>
  </si>
  <si>
    <t>https://www.myonlinetraininghub.com/microsoft-powerpoint-course</t>
  </si>
  <si>
    <t>Excel for Data Analysts Fast Track</t>
  </si>
  <si>
    <t>Copilot Essentials</t>
  </si>
  <si>
    <t>https://www.myonlinetraininghub.com/copilot-essentials-course</t>
  </si>
  <si>
    <t>https://www.myonlinetraininghub.com/excel-data-analyst</t>
  </si>
  <si>
    <t>Cost Price</t>
  </si>
  <si>
    <t>Grand Total</t>
  </si>
  <si>
    <t>Sum of Sales</t>
  </si>
  <si>
    <t>Manual Tables</t>
  </si>
  <si>
    <t>Dynamic Tables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</si>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</sst>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
    <numFmt numFmtId="165" formatCode="_-* #,##0_-;\-* #,##0_-;_-* &quot;-&quot;??_-;_-@_-"/>
  </numFmts>
  <fonts count="9"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Segoe UI"/>
      <family val="2"/>
    </font>
    <font>
      <sz val="14"/>
      <name val="Calibri"/>
      <family val="2"/>
      <scheme val="minor"/>
    </font>
    <font>
      <b/>
      <sz val="14"/>
      <name val="Calibri"/>
      <family val="2"/>
      <scheme val="minor"/>
    </font>
    <font>
      <sz val="28"/>
      <color theme="0"/>
      <name val="Segoe UI Light"/>
      <family val="2"/>
    </font>
    <font>
      <sz val="11"/>
      <color theme="1"/>
      <name val="Calibri"/>
      <family val="2"/>
      <scheme val="minor"/>
    </font>
    <font>
      <b/>
      <sz val="11"/>
      <color theme="1"/>
      <name val="Segoe UI"/>
      <family val="2"/>
    </font>
  </fonts>
  <fills count="5">
    <fill>
      <patternFill patternType="none"/>
    </fill>
    <fill>
      <patternFill patternType="gray125"/>
    </fill>
    <fill>
      <patternFill patternType="solid">
        <fgColor rgb="FF0F5511"/>
        <bgColor indexed="64"/>
      </patternFill>
    </fill>
    <fill>
      <patternFill patternType="solid">
        <fgColor theme="0" tint="-0.14999847407452621"/>
        <bgColor indexed="64"/>
      </patternFill>
    </fill>
    <fill>
      <patternFill patternType="solid">
        <fgColor theme="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43" fontId="7" fillId="0" borderId="0" applyFont="0" applyFill="0" applyBorder="0" applyAlignment="0" applyProtection="0"/>
  </cellStyleXfs>
  <cellXfs count="25">
    <xf numFmtId="0" fontId="0" fillId="0" borderId="0" xfId="0"/>
    <xf numFmtId="0" fontId="1" fillId="0" borderId="0" xfId="0" applyFont="1"/>
    <xf numFmtId="164" fontId="0" fillId="0" borderId="0" xfId="0" applyNumberFormat="1" applyAlignment="1">
      <alignment horizontal="left" indent="1"/>
    </xf>
    <xf numFmtId="0" fontId="2" fillId="0" borderId="0" xfId="1"/>
    <xf numFmtId="0" fontId="3" fillId="0" borderId="0" xfId="0" applyFont="1"/>
    <xf numFmtId="0" fontId="4" fillId="0" borderId="0" xfId="0" applyFont="1"/>
    <xf numFmtId="0" fontId="4" fillId="0" borderId="0" xfId="0" applyFont="1" applyAlignment="1">
      <alignment vertical="center"/>
    </xf>
    <xf numFmtId="0" fontId="6" fillId="2" borderId="0" xfId="0" applyFont="1" applyFill="1" applyAlignment="1">
      <alignment vertical="center"/>
    </xf>
    <xf numFmtId="0" fontId="3" fillId="2" borderId="0" xfId="0" applyFont="1" applyFill="1"/>
    <xf numFmtId="14" fontId="3" fillId="0" borderId="0" xfId="0" applyNumberFormat="1" applyFont="1"/>
    <xf numFmtId="165" fontId="3" fillId="0" borderId="0" xfId="2" applyNumberFormat="1" applyFont="1"/>
    <xf numFmtId="0" fontId="0" fillId="0" borderId="0" xfId="0" pivotButton="1"/>
    <xf numFmtId="165" fontId="0" fillId="0" borderId="0" xfId="0" applyNumberFormat="1"/>
    <xf numFmtId="0" fontId="8" fillId="0" borderId="0" xfId="0" applyFont="1" applyAlignment="1">
      <alignment horizontal="left"/>
    </xf>
    <xf numFmtId="0" fontId="8" fillId="0" borderId="0" xfId="0" applyFont="1" applyAlignment="1">
      <alignment horizontal="left" indent="1"/>
    </xf>
    <xf numFmtId="0" fontId="8" fillId="0" borderId="1" xfId="0" applyFont="1" applyBorder="1"/>
    <xf numFmtId="14" fontId="3" fillId="0" borderId="1" xfId="0" applyNumberFormat="1" applyFont="1" applyBorder="1"/>
    <xf numFmtId="0" fontId="3" fillId="0" borderId="1" xfId="0" applyFont="1" applyBorder="1"/>
    <xf numFmtId="165" fontId="3" fillId="0" borderId="1" xfId="2" applyNumberFormat="1" applyFont="1" applyBorder="1"/>
    <xf numFmtId="0" fontId="8" fillId="3" borderId="1" xfId="0" applyFont="1" applyFill="1" applyBorder="1"/>
    <xf numFmtId="0" fontId="8" fillId="3" borderId="1" xfId="0" applyFont="1" applyFill="1" applyBorder="1" applyAlignment="1">
      <alignment horizontal="center"/>
    </xf>
    <xf numFmtId="0" fontId="8" fillId="3" borderId="1" xfId="0" applyFont="1" applyFill="1" applyBorder="1" applyAlignment="1">
      <alignment horizontal="right" indent="1"/>
    </xf>
    <xf numFmtId="165" fontId="8" fillId="0" borderId="1" xfId="0" applyNumberFormat="1" applyFont="1" applyBorder="1"/>
    <xf numFmtId="165" fontId="3" fillId="0" borderId="0" xfId="0" applyNumberFormat="1" applyFont="1"/>
    <xf numFmtId="0" fontId="6" fillId="4" borderId="0" xfId="0" applyFont="1" applyFill="1" applyAlignment="1">
      <alignment vertical="center"/>
    </xf>
  </cellXfs>
  <cellStyles count="3">
    <cellStyle name="Comma" xfId="2" builtinId="3"/>
    <cellStyle name="Hyperlink" xfId="1" builtinId="8"/>
    <cellStyle name="Normal" xfId="0" builtinId="0"/>
  </cellStyles>
  <dxfs count="20">
    <dxf>
      <font>
        <b val="0"/>
        <i val="0"/>
        <strike val="0"/>
        <condense val="0"/>
        <extend val="0"/>
        <outline val="0"/>
        <shadow val="0"/>
        <u val="none"/>
        <vertAlign val="baseline"/>
        <sz val="11"/>
        <color theme="1"/>
        <name val="Segoe UI"/>
        <family val="2"/>
        <scheme val="none"/>
      </font>
      <numFmt numFmtId="165" formatCode="_-* #,##0_-;\-* #,##0_-;_-* &quot;-&quot;??_-;_-@_-"/>
    </dxf>
    <dxf>
      <font>
        <b val="0"/>
        <i val="0"/>
        <strike val="0"/>
        <condense val="0"/>
        <extend val="0"/>
        <outline val="0"/>
        <shadow val="0"/>
        <u val="none"/>
        <vertAlign val="baseline"/>
        <sz val="11"/>
        <color theme="1"/>
        <name val="Segoe UI"/>
        <family val="2"/>
        <scheme val="none"/>
      </font>
      <numFmt numFmtId="165" formatCode="_-* #,##0_-;\-* #,##0_-;_-* &quot;-&quot;??_-;_-@_-"/>
    </dxf>
    <dxf>
      <font>
        <b val="0"/>
        <i val="0"/>
        <strike val="0"/>
        <condense val="0"/>
        <extend val="0"/>
        <outline val="0"/>
        <shadow val="0"/>
        <u val="none"/>
        <vertAlign val="baseline"/>
        <sz val="11"/>
        <color theme="1"/>
        <name val="Segoe UI"/>
        <family val="2"/>
        <scheme val="none"/>
      </font>
      <numFmt numFmtId="165" formatCode="_-* #,##0_-;\-* #,##0_-;_-* &quot;-&quot;??_-;_-@_-"/>
    </dxf>
    <dxf>
      <font>
        <b val="0"/>
        <i val="0"/>
        <strike val="0"/>
        <condense val="0"/>
        <extend val="0"/>
        <outline val="0"/>
        <shadow val="0"/>
        <u val="none"/>
        <vertAlign val="baseline"/>
        <sz val="11"/>
        <color theme="1"/>
        <name val="Segoe UI"/>
        <family val="2"/>
        <scheme val="none"/>
      </font>
      <numFmt numFmtId="165" formatCode="_-* #,##0_-;\-* #,##0_-;_-* &quot;-&quot;??_-;_-@_-"/>
    </dxf>
    <dxf>
      <font>
        <b val="0"/>
        <i val="0"/>
        <strike val="0"/>
        <condense val="0"/>
        <extend val="0"/>
        <outline val="0"/>
        <shadow val="0"/>
        <u val="none"/>
        <vertAlign val="baseline"/>
        <sz val="11"/>
        <color theme="1"/>
        <name val="Segoe UI"/>
        <family val="2"/>
        <scheme val="none"/>
      </font>
      <numFmt numFmtId="165" formatCode="_-* #,##0_-;\-* #,##0_-;_-* &quot;-&quot;??_-;_-@_-"/>
    </dxf>
    <dxf>
      <font>
        <b val="0"/>
        <i val="0"/>
        <strike val="0"/>
        <condense val="0"/>
        <extend val="0"/>
        <outline val="0"/>
        <shadow val="0"/>
        <u val="none"/>
        <vertAlign val="baseline"/>
        <sz val="11"/>
        <color theme="1"/>
        <name val="Segoe UI"/>
        <family val="2"/>
        <scheme val="none"/>
      </font>
      <numFmt numFmtId="165" formatCode="_-* #,##0_-;\-* #,##0_-;_-* &quot;-&quot;??_-;_-@_-"/>
    </dxf>
    <dxf>
      <font>
        <b val="0"/>
        <i val="0"/>
        <strike val="0"/>
        <condense val="0"/>
        <extend val="0"/>
        <outline val="0"/>
        <shadow val="0"/>
        <u val="none"/>
        <vertAlign val="baseline"/>
        <sz val="11"/>
        <color theme="1"/>
        <name val="Segoe UI"/>
        <family val="2"/>
        <scheme val="none"/>
      </font>
    </dxf>
    <dxf>
      <font>
        <b val="0"/>
        <i val="0"/>
        <strike val="0"/>
        <condense val="0"/>
        <extend val="0"/>
        <outline val="0"/>
        <shadow val="0"/>
        <u val="none"/>
        <vertAlign val="baseline"/>
        <sz val="11"/>
        <color theme="1"/>
        <name val="Segoe UI"/>
        <family val="2"/>
        <scheme val="none"/>
      </font>
    </dxf>
    <dxf>
      <font>
        <b val="0"/>
        <i val="0"/>
        <strike val="0"/>
        <condense val="0"/>
        <extend val="0"/>
        <outline val="0"/>
        <shadow val="0"/>
        <u val="none"/>
        <vertAlign val="baseline"/>
        <sz val="11"/>
        <color theme="1"/>
        <name val="Segoe UI"/>
        <family val="2"/>
        <scheme val="none"/>
      </font>
    </dxf>
    <dxf>
      <font>
        <b val="0"/>
        <i val="0"/>
        <strike val="0"/>
        <condense val="0"/>
        <extend val="0"/>
        <outline val="0"/>
        <shadow val="0"/>
        <u val="none"/>
        <vertAlign val="baseline"/>
        <sz val="11"/>
        <color theme="1"/>
        <name val="Segoe UI"/>
        <family val="2"/>
        <scheme val="none"/>
      </font>
      <numFmt numFmtId="165" formatCode="_-* #,##0_-;\-* #,##0_-;_-* &quot;-&quot;??_-;_-@_-"/>
    </dxf>
    <dxf>
      <font>
        <b val="0"/>
        <i val="0"/>
        <strike val="0"/>
        <condense val="0"/>
        <extend val="0"/>
        <outline val="0"/>
        <shadow val="0"/>
        <u val="none"/>
        <vertAlign val="baseline"/>
        <sz val="11"/>
        <color theme="1"/>
        <name val="Segoe UI"/>
        <family val="2"/>
        <scheme val="none"/>
      </font>
      <numFmt numFmtId="0" formatCode="General"/>
    </dxf>
    <dxf>
      <font>
        <b val="0"/>
        <i val="0"/>
        <strike val="0"/>
        <condense val="0"/>
        <extend val="0"/>
        <outline val="0"/>
        <shadow val="0"/>
        <u val="none"/>
        <vertAlign val="baseline"/>
        <sz val="11"/>
        <color theme="1"/>
        <name val="Segoe UI"/>
        <family val="2"/>
        <scheme val="none"/>
      </font>
      <numFmt numFmtId="165" formatCode="_-* #,##0_-;\-* #,##0_-;_-* &quot;-&quot;??_-;_-@_-"/>
    </dxf>
    <dxf>
      <font>
        <b val="0"/>
        <i val="0"/>
        <strike val="0"/>
        <condense val="0"/>
        <extend val="0"/>
        <outline val="0"/>
        <shadow val="0"/>
        <u val="none"/>
        <vertAlign val="baseline"/>
        <sz val="11"/>
        <color theme="1"/>
        <name val="Segoe UI"/>
        <family val="2"/>
        <scheme val="none"/>
      </font>
    </dxf>
    <dxf>
      <font>
        <b val="0"/>
        <i val="0"/>
        <strike val="0"/>
        <condense val="0"/>
        <extend val="0"/>
        <outline val="0"/>
        <shadow val="0"/>
        <u val="none"/>
        <vertAlign val="baseline"/>
        <sz val="11"/>
        <color theme="1"/>
        <name val="Segoe UI"/>
        <family val="2"/>
        <scheme val="none"/>
      </font>
    </dxf>
    <dxf>
      <font>
        <b val="0"/>
        <i val="0"/>
        <strike val="0"/>
        <condense val="0"/>
        <extend val="0"/>
        <outline val="0"/>
        <shadow val="0"/>
        <u val="none"/>
        <vertAlign val="baseline"/>
        <sz val="11"/>
        <color theme="1"/>
        <name val="Segoe UI"/>
        <family val="2"/>
        <scheme val="none"/>
      </font>
    </dxf>
    <dxf>
      <font>
        <b val="0"/>
        <i val="0"/>
        <strike val="0"/>
        <condense val="0"/>
        <extend val="0"/>
        <outline val="0"/>
        <shadow val="0"/>
        <u val="none"/>
        <vertAlign val="baseline"/>
        <sz val="11"/>
        <color theme="1"/>
        <name val="Segoe UI"/>
        <family val="2"/>
        <scheme val="none"/>
      </font>
    </dxf>
    <dxf>
      <font>
        <b val="0"/>
        <i val="0"/>
        <strike val="0"/>
        <condense val="0"/>
        <extend val="0"/>
        <outline val="0"/>
        <shadow val="0"/>
        <u val="none"/>
        <vertAlign val="baseline"/>
        <sz val="11"/>
        <color theme="1"/>
        <name val="Segoe UI"/>
        <family val="2"/>
        <scheme val="none"/>
      </font>
    </dxf>
    <dxf>
      <font>
        <b val="0"/>
        <i val="0"/>
        <strike val="0"/>
        <condense val="0"/>
        <extend val="0"/>
        <outline val="0"/>
        <shadow val="0"/>
        <u val="none"/>
        <vertAlign val="baseline"/>
        <sz val="11"/>
        <color theme="1"/>
        <name val="Segoe UI"/>
        <family val="2"/>
        <scheme val="none"/>
      </font>
      <numFmt numFmtId="19" formatCode="dd/mm/yyyy"/>
    </dxf>
    <dxf>
      <font>
        <b val="0"/>
        <i val="0"/>
        <strike val="0"/>
        <condense val="0"/>
        <extend val="0"/>
        <outline val="0"/>
        <shadow val="0"/>
        <u val="none"/>
        <vertAlign val="baseline"/>
        <sz val="11"/>
        <color theme="1"/>
        <name val="Segoe UI"/>
        <family val="2"/>
        <scheme val="none"/>
      </font>
    </dxf>
    <dxf>
      <font>
        <b/>
        <i val="0"/>
        <strike val="0"/>
        <condense val="0"/>
        <extend val="0"/>
        <outline val="0"/>
        <shadow val="0"/>
        <u val="none"/>
        <vertAlign val="baseline"/>
        <sz val="11"/>
        <color theme="1"/>
        <name val="Segoe UI"/>
        <family val="2"/>
        <scheme val="none"/>
      </font>
      <alignment horizontal="right" vertical="bottom" textRotation="0" wrapText="0" indent="1"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calcChain" Target="calcChain.xml"/><Relationship Id="rId5" Type="http://schemas.openxmlformats.org/officeDocument/2006/relationships/pivotCacheDefinition" Target="pivotCache/pivotCacheDefinition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myonlinetraininghub.com/" TargetMode="External"/><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6.svg"/><Relationship Id="rId7" Type="http://schemas.openxmlformats.org/officeDocument/2006/relationships/image" Target="../media/image2.svg"/><Relationship Id="rId2" Type="http://schemas.openxmlformats.org/officeDocument/2006/relationships/image" Target="../media/image5.png"/><Relationship Id="rId1" Type="http://schemas.openxmlformats.org/officeDocument/2006/relationships/hyperlink" Target="https://www.myonlinetraininghub.com/dynamic-excel-tables-for-smarter-spreadsheets" TargetMode="External"/><Relationship Id="rId6" Type="http://schemas.openxmlformats.org/officeDocument/2006/relationships/image" Target="../media/image1.png"/><Relationship Id="rId5" Type="http://schemas.openxmlformats.org/officeDocument/2006/relationships/hyperlink" Target="https://www.myonlinetraininghub.com/" TargetMode="External"/><Relationship Id="rId4" Type="http://schemas.openxmlformats.org/officeDocument/2006/relationships/hyperlink" Target="https://youtu.be/rHfz55exCyM" TargetMode="External"/><Relationship Id="rId9" Type="http://schemas.openxmlformats.org/officeDocument/2006/relationships/image" Target="../media/image8.svg"/></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7" Type="http://schemas.openxmlformats.org/officeDocument/2006/relationships/hyperlink" Target="https://youtu.be/rHfz55exCyM" TargetMode="External"/><Relationship Id="rId2" Type="http://schemas.openxmlformats.org/officeDocument/2006/relationships/image" Target="../media/image1.png"/><Relationship Id="rId1" Type="http://schemas.openxmlformats.org/officeDocument/2006/relationships/hyperlink" Target="https://www.myonlinetraininghub.com/" TargetMode="External"/><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https://www.myonlinetraininghub.com/dynamic-excel-tables-for-smarter-spreadsheets" TargetMode="External"/></Relationships>
</file>

<file path=xl/drawings/_rels/drawing4.xml.rels><?xml version="1.0" encoding="UTF-8" standalone="yes"?>
<Relationships xmlns="http://schemas.openxmlformats.org/package/2006/relationships"><Relationship Id="rId8" Type="http://schemas.openxmlformats.org/officeDocument/2006/relationships/hyperlink" Target="https://www.instagram.com/mynda.treacy/" TargetMode="External"/><Relationship Id="rId13" Type="http://schemas.openxmlformats.org/officeDocument/2006/relationships/image" Target="../media/image11.png"/><Relationship Id="rId3" Type="http://schemas.openxmlformats.org/officeDocument/2006/relationships/image" Target="../media/image2.svg"/><Relationship Id="rId7" Type="http://schemas.openxmlformats.org/officeDocument/2006/relationships/image" Target="../media/image4.png"/><Relationship Id="rId12" Type="http://schemas.openxmlformats.org/officeDocument/2006/relationships/hyperlink" Target="https://www.tiktok.com/@myndatreacy" TargetMode="External"/><Relationship Id="rId17" Type="http://schemas.openxmlformats.org/officeDocument/2006/relationships/image" Target="../media/image13.png"/><Relationship Id="rId2" Type="http://schemas.openxmlformats.org/officeDocument/2006/relationships/image" Target="../media/image1.png"/><Relationship Id="rId16" Type="http://schemas.openxmlformats.org/officeDocument/2006/relationships/hyperlink" Target="https://twitter.com/OnlineTrainingH" TargetMode="External"/><Relationship Id="rId1" Type="http://schemas.openxmlformats.org/officeDocument/2006/relationships/hyperlink" Target="https://www.myonlinetraininghub.com/" TargetMode="External"/><Relationship Id="rId6" Type="http://schemas.openxmlformats.org/officeDocument/2006/relationships/hyperlink" Target="https://www.linkedin.com/in/myndatreacy/" TargetMode="External"/><Relationship Id="rId11" Type="http://schemas.openxmlformats.org/officeDocument/2006/relationships/image" Target="../media/image10.png"/><Relationship Id="rId5" Type="http://schemas.openxmlformats.org/officeDocument/2006/relationships/image" Target="../media/image3.png"/><Relationship Id="rId15" Type="http://schemas.openxmlformats.org/officeDocument/2006/relationships/image" Target="../media/image12.png"/><Relationship Id="rId10" Type="http://schemas.openxmlformats.org/officeDocument/2006/relationships/hyperlink" Target="https://www.pinterest.com.au/myndatreacy/" TargetMode="External"/><Relationship Id="rId4" Type="http://schemas.openxmlformats.org/officeDocument/2006/relationships/hyperlink" Target="https://www.youtube.com/user/MyOnlineTrainingHub" TargetMode="External"/><Relationship Id="rId9" Type="http://schemas.openxmlformats.org/officeDocument/2006/relationships/image" Target="../media/image9.png"/><Relationship Id="rId14" Type="http://schemas.openxmlformats.org/officeDocument/2006/relationships/hyperlink" Target="https://www.facebook.com/MyOnlineTrainingHub" TargetMode="External"/></Relationships>
</file>

<file path=xl/drawings/drawing1.xml><?xml version="1.0" encoding="utf-8"?>
<xdr:wsDr xmlns:xdr="http://schemas.openxmlformats.org/drawingml/2006/spreadsheetDrawing" xmlns:a="http://schemas.openxmlformats.org/drawingml/2006/main">
  <xdr:oneCellAnchor>
    <xdr:from>
      <xdr:col>11</xdr:col>
      <xdr:colOff>409653</xdr:colOff>
      <xdr:row>0</xdr:row>
      <xdr:rowOff>9525</xdr:rowOff>
    </xdr:from>
    <xdr:ext cx="3238500" cy="647700"/>
    <xdr:pic>
      <xdr:nvPicPr>
        <xdr:cNvPr id="2" name="my-online-training-hub-logo-2">
          <a:hlinkClick xmlns:r="http://schemas.openxmlformats.org/officeDocument/2006/relationships" r:id="rId1"/>
          <a:extLst>
            <a:ext uri="{FF2B5EF4-FFF2-40B4-BE49-F238E27FC236}">
              <a16:creationId xmlns:a16="http://schemas.microsoft.com/office/drawing/2014/main" id="{CF6CF1F9-6A57-46D0-8038-763FB297F57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rcRect/>
        <a:stretch/>
      </xdr:blipFill>
      <xdr:spPr>
        <a:xfrm>
          <a:off x="6829503" y="9525"/>
          <a:ext cx="3238500" cy="647700"/>
        </a:xfrm>
        <a:prstGeom prst="rect">
          <a:avLst/>
        </a:prstGeom>
      </xdr:spPr>
    </xdr:pic>
    <xdr:clientData/>
  </xdr:oneCellAnchor>
  <xdr:oneCellAnchor>
    <xdr:from>
      <xdr:col>1</xdr:col>
      <xdr:colOff>0</xdr:colOff>
      <xdr:row>11</xdr:row>
      <xdr:rowOff>0</xdr:rowOff>
    </xdr:from>
    <xdr:ext cx="609600" cy="0"/>
    <xdr:pic>
      <xdr:nvPicPr>
        <xdr:cNvPr id="3" name="Picture 2" descr="YouTube Channel">
          <a:extLst>
            <a:ext uri="{FF2B5EF4-FFF2-40B4-BE49-F238E27FC236}">
              <a16:creationId xmlns:a16="http://schemas.microsoft.com/office/drawing/2014/main" id="{404BCE7E-7F69-43C5-A108-7637388EA58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23850" y="2952750"/>
          <a:ext cx="6096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11</xdr:row>
      <xdr:rowOff>0</xdr:rowOff>
    </xdr:from>
    <xdr:ext cx="609600" cy="0"/>
    <xdr:pic>
      <xdr:nvPicPr>
        <xdr:cNvPr id="4" name="Picture 3" descr="LinkedIn Profile">
          <a:extLst>
            <a:ext uri="{FF2B5EF4-FFF2-40B4-BE49-F238E27FC236}">
              <a16:creationId xmlns:a16="http://schemas.microsoft.com/office/drawing/2014/main" id="{F7E66AD2-56F9-432E-8686-AC3434CEAA7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23850" y="2952750"/>
          <a:ext cx="6096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absolute">
    <xdr:from>
      <xdr:col>3</xdr:col>
      <xdr:colOff>760534</xdr:colOff>
      <xdr:row>0</xdr:row>
      <xdr:rowOff>161924</xdr:rowOff>
    </xdr:from>
    <xdr:to>
      <xdr:col>5</xdr:col>
      <xdr:colOff>265234</xdr:colOff>
      <xdr:row>0</xdr:row>
      <xdr:rowOff>457199</xdr:rowOff>
    </xdr:to>
    <xdr:grpSp>
      <xdr:nvGrpSpPr>
        <xdr:cNvPr id="4" name="Group 3">
          <a:hlinkClick xmlns:r="http://schemas.openxmlformats.org/officeDocument/2006/relationships" r:id="rId1"/>
          <a:extLst>
            <a:ext uri="{FF2B5EF4-FFF2-40B4-BE49-F238E27FC236}">
              <a16:creationId xmlns:a16="http://schemas.microsoft.com/office/drawing/2014/main" id="{71E5FD24-9D9A-4788-824C-0B7FC2EEBB75}"/>
            </a:ext>
          </a:extLst>
        </xdr:cNvPr>
        <xdr:cNvGrpSpPr/>
      </xdr:nvGrpSpPr>
      <xdr:grpSpPr>
        <a:xfrm>
          <a:off x="2987919" y="161924"/>
          <a:ext cx="1160584" cy="295275"/>
          <a:chOff x="4486275" y="142875"/>
          <a:chExt cx="1162050" cy="295275"/>
        </a:xfrm>
      </xdr:grpSpPr>
      <xdr:sp macro="" textlink="">
        <xdr:nvSpPr>
          <xdr:cNvPr id="5" name="Rectangle: Rounded Corners 4">
            <a:extLst>
              <a:ext uri="{FF2B5EF4-FFF2-40B4-BE49-F238E27FC236}">
                <a16:creationId xmlns:a16="http://schemas.microsoft.com/office/drawing/2014/main" id="{49E7830F-4CB2-467C-A7CE-5297ED3AD77C}"/>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6" name="Graphic 5" descr="Document">
            <a:extLst>
              <a:ext uri="{FF2B5EF4-FFF2-40B4-BE49-F238E27FC236}">
                <a16:creationId xmlns:a16="http://schemas.microsoft.com/office/drawing/2014/main" id="{CE416867-B603-4CF6-8CCD-B3DEF1DC561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91149" y="171449"/>
            <a:ext cx="238126" cy="238126"/>
          </a:xfrm>
          <a:prstGeom prst="rect">
            <a:avLst/>
          </a:prstGeom>
        </xdr:spPr>
      </xdr:pic>
    </xdr:grpSp>
    <xdr:clientData/>
  </xdr:twoCellAnchor>
  <xdr:twoCellAnchor editAs="absolute">
    <xdr:from>
      <xdr:col>5</xdr:col>
      <xdr:colOff>408108</xdr:colOff>
      <xdr:row>0</xdr:row>
      <xdr:rowOff>161924</xdr:rowOff>
    </xdr:from>
    <xdr:to>
      <xdr:col>7</xdr:col>
      <xdr:colOff>141408</xdr:colOff>
      <xdr:row>0</xdr:row>
      <xdr:rowOff>457199</xdr:rowOff>
    </xdr:to>
    <xdr:grpSp>
      <xdr:nvGrpSpPr>
        <xdr:cNvPr id="7" name="Group 6">
          <a:hlinkClick xmlns:r="http://schemas.openxmlformats.org/officeDocument/2006/relationships" r:id="rId4"/>
          <a:extLst>
            <a:ext uri="{FF2B5EF4-FFF2-40B4-BE49-F238E27FC236}">
              <a16:creationId xmlns:a16="http://schemas.microsoft.com/office/drawing/2014/main" id="{375BC04F-A7FA-4553-AC2F-342089FED0A1}"/>
            </a:ext>
          </a:extLst>
        </xdr:cNvPr>
        <xdr:cNvGrpSpPr/>
      </xdr:nvGrpSpPr>
      <xdr:grpSpPr>
        <a:xfrm>
          <a:off x="4291377" y="161924"/>
          <a:ext cx="1359877" cy="295275"/>
          <a:chOff x="5400674" y="152400"/>
          <a:chExt cx="1362075" cy="295275"/>
        </a:xfrm>
      </xdr:grpSpPr>
      <xdr:sp macro="" textlink="">
        <xdr:nvSpPr>
          <xdr:cNvPr id="8" name="Rectangle: Rounded Corners 7">
            <a:extLst>
              <a:ext uri="{FF2B5EF4-FFF2-40B4-BE49-F238E27FC236}">
                <a16:creationId xmlns:a16="http://schemas.microsoft.com/office/drawing/2014/main" id="{77ADA9DC-3116-4664-8552-7CDB79B3CDA7}"/>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9" name="Group 8">
            <a:extLst>
              <a:ext uri="{FF2B5EF4-FFF2-40B4-BE49-F238E27FC236}">
                <a16:creationId xmlns:a16="http://schemas.microsoft.com/office/drawing/2014/main" id="{0E112293-5382-42F5-A79E-9A350F32BA7F}"/>
              </a:ext>
            </a:extLst>
          </xdr:cNvPr>
          <xdr:cNvGrpSpPr/>
        </xdr:nvGrpSpPr>
        <xdr:grpSpPr>
          <a:xfrm>
            <a:off x="6419850" y="200025"/>
            <a:ext cx="280427" cy="200025"/>
            <a:chOff x="5495924" y="2943225"/>
            <a:chExt cx="1362075" cy="971550"/>
          </a:xfrm>
        </xdr:grpSpPr>
        <xdr:sp macro="" textlink="">
          <xdr:nvSpPr>
            <xdr:cNvPr id="10" name="Rectangle: Rounded Corners 9">
              <a:extLst>
                <a:ext uri="{FF2B5EF4-FFF2-40B4-BE49-F238E27FC236}">
                  <a16:creationId xmlns:a16="http://schemas.microsoft.com/office/drawing/2014/main" id="{420CB69B-07B1-46CB-8578-CCD3179959C3}"/>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1" name="Isosceles Triangle 10">
              <a:extLst>
                <a:ext uri="{FF2B5EF4-FFF2-40B4-BE49-F238E27FC236}">
                  <a16:creationId xmlns:a16="http://schemas.microsoft.com/office/drawing/2014/main" id="{DCF56BF2-15BC-4B54-8BF2-163EF6831FF4}"/>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twoCellAnchor editAs="absolute">
    <xdr:from>
      <xdr:col>8</xdr:col>
      <xdr:colOff>152324</xdr:colOff>
      <xdr:row>0</xdr:row>
      <xdr:rowOff>0</xdr:rowOff>
    </xdr:from>
    <xdr:to>
      <xdr:col>12</xdr:col>
      <xdr:colOff>802950</xdr:colOff>
      <xdr:row>1</xdr:row>
      <xdr:rowOff>19049</xdr:rowOff>
    </xdr:to>
    <xdr:pic>
      <xdr:nvPicPr>
        <xdr:cNvPr id="14" name="my-online-training-hub-logo-2">
          <a:hlinkClick xmlns:r="http://schemas.openxmlformats.org/officeDocument/2006/relationships" r:id="rId5"/>
          <a:extLst>
            <a:ext uri="{FF2B5EF4-FFF2-40B4-BE49-F238E27FC236}">
              <a16:creationId xmlns:a16="http://schemas.microsoft.com/office/drawing/2014/main" id="{5E989121-4CFB-470C-9204-2818F35A927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rcRect/>
        <a:stretch/>
      </xdr:blipFill>
      <xdr:spPr>
        <a:xfrm>
          <a:off x="6446151" y="0"/>
          <a:ext cx="3200395" cy="641837"/>
        </a:xfrm>
        <a:prstGeom prst="rect">
          <a:avLst/>
        </a:prstGeom>
      </xdr:spPr>
    </xdr:pic>
    <xdr:clientData/>
  </xdr:twoCellAnchor>
  <xdr:twoCellAnchor>
    <xdr:from>
      <xdr:col>11</xdr:col>
      <xdr:colOff>7326</xdr:colOff>
      <xdr:row>9</xdr:row>
      <xdr:rowOff>175846</xdr:rowOff>
    </xdr:from>
    <xdr:to>
      <xdr:col>12</xdr:col>
      <xdr:colOff>798634</xdr:colOff>
      <xdr:row>13</xdr:row>
      <xdr:rowOff>168519</xdr:rowOff>
    </xdr:to>
    <xdr:sp macro="" textlink="">
      <xdr:nvSpPr>
        <xdr:cNvPr id="2" name="Speech Bubble: Rectangle 1">
          <a:extLst>
            <a:ext uri="{FF2B5EF4-FFF2-40B4-BE49-F238E27FC236}">
              <a16:creationId xmlns:a16="http://schemas.microsoft.com/office/drawing/2014/main" id="{0FDBD9BE-6234-3925-FE55-9FD1A8BB4979}"/>
            </a:ext>
          </a:extLst>
        </xdr:cNvPr>
        <xdr:cNvSpPr/>
      </xdr:nvSpPr>
      <xdr:spPr>
        <a:xfrm>
          <a:off x="7993672" y="2498481"/>
          <a:ext cx="1545981" cy="842596"/>
        </a:xfrm>
        <a:prstGeom prst="wedgeRectCallout">
          <a:avLst>
            <a:gd name="adj1" fmla="val -58366"/>
            <a:gd name="adj2" fmla="val -22262"/>
          </a:avLst>
        </a:prstGeom>
        <a:solidFill>
          <a:schemeClr val="bg1">
            <a:lumMod val="95000"/>
          </a:schemeClr>
        </a:solidFill>
        <a:ln>
          <a:solidFill>
            <a:schemeClr val="accent3"/>
          </a:solid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r>
            <a:rPr lang="en-AU" sz="1100">
              <a:solidFill>
                <a:sysClr val="windowText" lastClr="000000"/>
              </a:solidFill>
            </a:rPr>
            <a:t>Manually created tables are</a:t>
          </a:r>
          <a:r>
            <a:rPr lang="en-AU" sz="1100" baseline="0">
              <a:solidFill>
                <a:sysClr val="windowText" lastClr="000000"/>
              </a:solidFill>
            </a:rPr>
            <a:t> high maintenance and at a higher risk of errors.</a:t>
          </a:r>
          <a:endParaRPr lang="en-AU" sz="1100">
            <a:solidFill>
              <a:sysClr val="windowText" lastClr="000000"/>
            </a:solidFill>
          </a:endParaRPr>
        </a:p>
      </xdr:txBody>
    </xdr:sp>
    <xdr:clientData/>
  </xdr:twoCellAnchor>
  <xdr:twoCellAnchor>
    <xdr:from>
      <xdr:col>13</xdr:col>
      <xdr:colOff>351692</xdr:colOff>
      <xdr:row>2</xdr:row>
      <xdr:rowOff>7327</xdr:rowOff>
    </xdr:from>
    <xdr:to>
      <xdr:col>16</xdr:col>
      <xdr:colOff>117231</xdr:colOff>
      <xdr:row>6</xdr:row>
      <xdr:rowOff>124558</xdr:rowOff>
    </xdr:to>
    <xdr:sp macro="" textlink="">
      <xdr:nvSpPr>
        <xdr:cNvPr id="3" name="Speech Bubble: Rectangle 2">
          <a:extLst>
            <a:ext uri="{FF2B5EF4-FFF2-40B4-BE49-F238E27FC236}">
              <a16:creationId xmlns:a16="http://schemas.microsoft.com/office/drawing/2014/main" id="{A5901A5E-4A42-A7DD-F007-485D5298A8BE}"/>
            </a:ext>
          </a:extLst>
        </xdr:cNvPr>
        <xdr:cNvSpPr/>
      </xdr:nvSpPr>
      <xdr:spPr>
        <a:xfrm>
          <a:off x="10235711" y="842596"/>
          <a:ext cx="1589943" cy="967154"/>
        </a:xfrm>
        <a:prstGeom prst="wedgeRectCallout">
          <a:avLst>
            <a:gd name="adj1" fmla="val -58366"/>
            <a:gd name="adj2" fmla="val -22262"/>
          </a:avLst>
        </a:prstGeom>
        <a:solidFill>
          <a:schemeClr val="bg1">
            <a:lumMod val="95000"/>
          </a:schemeClr>
        </a:solidFill>
        <a:ln>
          <a:solidFill>
            <a:schemeClr val="accent3"/>
          </a:solid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r>
            <a:rPr lang="en-AU" sz="1100">
              <a:solidFill>
                <a:sysClr val="windowText" lastClr="000000"/>
              </a:solidFill>
            </a:rPr>
            <a:t>PivotTables connected to manually</a:t>
          </a:r>
          <a:r>
            <a:rPr lang="en-AU" sz="1100" baseline="0">
              <a:solidFill>
                <a:sysClr val="windowText" lastClr="000000"/>
              </a:solidFill>
            </a:rPr>
            <a:t> created tables require updating manually to ensure new data is included.</a:t>
          </a:r>
          <a:endParaRPr lang="en-AU" sz="1100">
            <a:solidFill>
              <a:sysClr val="windowText" lastClr="000000"/>
            </a:solidFill>
          </a:endParaRPr>
        </a:p>
      </xdr:txBody>
    </xdr:sp>
    <xdr:clientData/>
  </xdr:twoCellAnchor>
  <xdr:twoCellAnchor>
    <xdr:from>
      <xdr:col>1</xdr:col>
      <xdr:colOff>586154</xdr:colOff>
      <xdr:row>18</xdr:row>
      <xdr:rowOff>90122</xdr:rowOff>
    </xdr:from>
    <xdr:to>
      <xdr:col>3</xdr:col>
      <xdr:colOff>109903</xdr:colOff>
      <xdr:row>19</xdr:row>
      <xdr:rowOff>178046</xdr:rowOff>
    </xdr:to>
    <xdr:grpSp>
      <xdr:nvGrpSpPr>
        <xdr:cNvPr id="20" name="Group 19">
          <a:extLst>
            <a:ext uri="{FF2B5EF4-FFF2-40B4-BE49-F238E27FC236}">
              <a16:creationId xmlns:a16="http://schemas.microsoft.com/office/drawing/2014/main" id="{4380391C-DC28-0D61-E1DE-7C6BC58267B0}"/>
            </a:ext>
          </a:extLst>
        </xdr:cNvPr>
        <xdr:cNvGrpSpPr/>
      </xdr:nvGrpSpPr>
      <xdr:grpSpPr>
        <a:xfrm>
          <a:off x="813289" y="4325084"/>
          <a:ext cx="1523999" cy="300404"/>
          <a:chOff x="813289" y="4308231"/>
          <a:chExt cx="1523999" cy="300404"/>
        </a:xfrm>
      </xdr:grpSpPr>
      <xdr:sp macro="" textlink="">
        <xdr:nvSpPr>
          <xdr:cNvPr id="12" name="Speech Bubble: Rectangle 11">
            <a:extLst>
              <a:ext uri="{FF2B5EF4-FFF2-40B4-BE49-F238E27FC236}">
                <a16:creationId xmlns:a16="http://schemas.microsoft.com/office/drawing/2014/main" id="{2647BA92-4EC2-8AC0-3E79-B4B9D57505D9}"/>
              </a:ext>
            </a:extLst>
          </xdr:cNvPr>
          <xdr:cNvSpPr/>
        </xdr:nvSpPr>
        <xdr:spPr>
          <a:xfrm>
            <a:off x="813289" y="4308231"/>
            <a:ext cx="1523999" cy="300404"/>
          </a:xfrm>
          <a:prstGeom prst="wedgeRectCallout">
            <a:avLst>
              <a:gd name="adj1" fmla="val -21376"/>
              <a:gd name="adj2" fmla="val -62286"/>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r"/>
            <a:r>
              <a:rPr lang="en-AU" sz="1100"/>
              <a:t>Manual cell borders</a:t>
            </a:r>
          </a:p>
        </xdr:txBody>
      </xdr:sp>
      <xdr:pic>
        <xdr:nvPicPr>
          <xdr:cNvPr id="15" name="Graphic 14" descr="Badge Cross with solid fill">
            <a:extLst>
              <a:ext uri="{FF2B5EF4-FFF2-40B4-BE49-F238E27FC236}">
                <a16:creationId xmlns:a16="http://schemas.microsoft.com/office/drawing/2014/main" id="{337B22B7-A050-977D-07B4-8B52A9BB26E2}"/>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842595" y="4335606"/>
            <a:ext cx="245654" cy="245654"/>
          </a:xfrm>
          <a:prstGeom prst="rect">
            <a:avLst/>
          </a:prstGeom>
        </xdr:spPr>
      </xdr:pic>
    </xdr:grpSp>
    <xdr:clientData/>
  </xdr:twoCellAnchor>
  <xdr:twoCellAnchor>
    <xdr:from>
      <xdr:col>4</xdr:col>
      <xdr:colOff>109904</xdr:colOff>
      <xdr:row>18</xdr:row>
      <xdr:rowOff>53487</xdr:rowOff>
    </xdr:from>
    <xdr:to>
      <xdr:col>5</xdr:col>
      <xdr:colOff>747346</xdr:colOff>
      <xdr:row>19</xdr:row>
      <xdr:rowOff>141411</xdr:rowOff>
    </xdr:to>
    <xdr:grpSp>
      <xdr:nvGrpSpPr>
        <xdr:cNvPr id="21" name="Group 20">
          <a:extLst>
            <a:ext uri="{FF2B5EF4-FFF2-40B4-BE49-F238E27FC236}">
              <a16:creationId xmlns:a16="http://schemas.microsoft.com/office/drawing/2014/main" id="{4F6857A7-23EA-AF2B-7C41-6FE7760C4E98}"/>
            </a:ext>
          </a:extLst>
        </xdr:cNvPr>
        <xdr:cNvGrpSpPr/>
      </xdr:nvGrpSpPr>
      <xdr:grpSpPr>
        <a:xfrm>
          <a:off x="3128596" y="4288449"/>
          <a:ext cx="1502019" cy="300404"/>
          <a:chOff x="3128596" y="4271596"/>
          <a:chExt cx="1502019" cy="300404"/>
        </a:xfrm>
      </xdr:grpSpPr>
      <xdr:sp macro="" textlink="">
        <xdr:nvSpPr>
          <xdr:cNvPr id="18" name="Speech Bubble: Rectangle 17">
            <a:extLst>
              <a:ext uri="{FF2B5EF4-FFF2-40B4-BE49-F238E27FC236}">
                <a16:creationId xmlns:a16="http://schemas.microsoft.com/office/drawing/2014/main" id="{2BCAD9E6-0D90-1B37-F7BA-205D39075A57}"/>
              </a:ext>
            </a:extLst>
          </xdr:cNvPr>
          <xdr:cNvSpPr/>
        </xdr:nvSpPr>
        <xdr:spPr>
          <a:xfrm>
            <a:off x="3128596" y="4271596"/>
            <a:ext cx="1502019" cy="300404"/>
          </a:xfrm>
          <a:prstGeom prst="wedgeRectCallout">
            <a:avLst>
              <a:gd name="adj1" fmla="val 53979"/>
              <a:gd name="adj2" fmla="val -23262"/>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r"/>
            <a:r>
              <a:rPr lang="en-AU" sz="1100"/>
              <a:t>Totals</a:t>
            </a:r>
            <a:r>
              <a:rPr lang="en-AU" sz="1100" baseline="0"/>
              <a:t> outside table</a:t>
            </a:r>
            <a:endParaRPr lang="en-AU" sz="1100"/>
          </a:p>
        </xdr:txBody>
      </xdr:sp>
      <xdr:pic>
        <xdr:nvPicPr>
          <xdr:cNvPr id="19" name="Graphic 18" descr="Badge Cross with solid fill">
            <a:extLst>
              <a:ext uri="{FF2B5EF4-FFF2-40B4-BE49-F238E27FC236}">
                <a16:creationId xmlns:a16="http://schemas.microsoft.com/office/drawing/2014/main" id="{FC99CFB7-A6A2-C482-3AC0-98F6245001C5}"/>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3157902" y="4298971"/>
            <a:ext cx="245654" cy="245654"/>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8</xdr:col>
      <xdr:colOff>553840</xdr:colOff>
      <xdr:row>0</xdr:row>
      <xdr:rowOff>0</xdr:rowOff>
    </xdr:from>
    <xdr:to>
      <xdr:col>13</xdr:col>
      <xdr:colOff>413159</xdr:colOff>
      <xdr:row>1</xdr:row>
      <xdr:rowOff>22712</xdr:rowOff>
    </xdr:to>
    <xdr:pic>
      <xdr:nvPicPr>
        <xdr:cNvPr id="10" name="my-online-training-hub-logo-2">
          <a:hlinkClick xmlns:r="http://schemas.openxmlformats.org/officeDocument/2006/relationships" r:id="rId1"/>
          <a:extLst>
            <a:ext uri="{FF2B5EF4-FFF2-40B4-BE49-F238E27FC236}">
              <a16:creationId xmlns:a16="http://schemas.microsoft.com/office/drawing/2014/main" id="{46020A7E-384E-4766-B1D6-FFF59DAE600E}"/>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rcRect/>
        <a:stretch/>
      </xdr:blipFill>
      <xdr:spPr>
        <a:xfrm>
          <a:off x="6884302" y="0"/>
          <a:ext cx="3200395" cy="645500"/>
        </a:xfrm>
        <a:prstGeom prst="rect">
          <a:avLst/>
        </a:prstGeom>
      </xdr:spPr>
    </xdr:pic>
    <xdr:clientData/>
  </xdr:twoCellAnchor>
  <xdr:twoCellAnchor>
    <xdr:from>
      <xdr:col>11</xdr:col>
      <xdr:colOff>1</xdr:colOff>
      <xdr:row>10</xdr:row>
      <xdr:rowOff>58616</xdr:rowOff>
    </xdr:from>
    <xdr:to>
      <xdr:col>13</xdr:col>
      <xdr:colOff>51289</xdr:colOff>
      <xdr:row>14</xdr:row>
      <xdr:rowOff>197827</xdr:rowOff>
    </xdr:to>
    <xdr:sp macro="" textlink="">
      <xdr:nvSpPr>
        <xdr:cNvPr id="11" name="Speech Bubble: Rectangle 10">
          <a:extLst>
            <a:ext uri="{FF2B5EF4-FFF2-40B4-BE49-F238E27FC236}">
              <a16:creationId xmlns:a16="http://schemas.microsoft.com/office/drawing/2014/main" id="{5DD76E9C-D756-4CEE-B862-D3B9EF26EA17}"/>
            </a:ext>
          </a:extLst>
        </xdr:cNvPr>
        <xdr:cNvSpPr/>
      </xdr:nvSpPr>
      <xdr:spPr>
        <a:xfrm>
          <a:off x="8242789" y="2571751"/>
          <a:ext cx="1619250" cy="989134"/>
        </a:xfrm>
        <a:prstGeom prst="wedgeRectCallout">
          <a:avLst>
            <a:gd name="adj1" fmla="val -58366"/>
            <a:gd name="adj2" fmla="val -22262"/>
          </a:avLst>
        </a:prstGeom>
        <a:solidFill>
          <a:schemeClr val="accent6">
            <a:lumMod val="20000"/>
            <a:lumOff val="80000"/>
          </a:schemeClr>
        </a:solidFill>
        <a:ln>
          <a:solidFill>
            <a:schemeClr val="accent3"/>
          </a:solid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r>
            <a:rPr lang="en-AU" sz="1100">
              <a:solidFill>
                <a:sysClr val="windowText" lastClr="000000"/>
              </a:solidFill>
            </a:rPr>
            <a:t>Dynamic tables automatically expand and contract to update</a:t>
          </a:r>
          <a:r>
            <a:rPr lang="en-AU" sz="1100" baseline="0">
              <a:solidFill>
                <a:sysClr val="windowText" lastClr="000000"/>
              </a:solidFill>
            </a:rPr>
            <a:t> formatting, formulas and references.</a:t>
          </a:r>
          <a:endParaRPr lang="en-AU" sz="1100">
            <a:solidFill>
              <a:sysClr val="windowText" lastClr="000000"/>
            </a:solidFill>
          </a:endParaRPr>
        </a:p>
      </xdr:txBody>
    </xdr:sp>
    <xdr:clientData/>
  </xdr:twoCellAnchor>
  <xdr:twoCellAnchor>
    <xdr:from>
      <xdr:col>13</xdr:col>
      <xdr:colOff>271096</xdr:colOff>
      <xdr:row>2</xdr:row>
      <xdr:rowOff>21982</xdr:rowOff>
    </xdr:from>
    <xdr:to>
      <xdr:col>15</xdr:col>
      <xdr:colOff>468923</xdr:colOff>
      <xdr:row>7</xdr:row>
      <xdr:rowOff>95250</xdr:rowOff>
    </xdr:to>
    <xdr:sp macro="" textlink="">
      <xdr:nvSpPr>
        <xdr:cNvPr id="12" name="Speech Bubble: Rectangle 11">
          <a:extLst>
            <a:ext uri="{FF2B5EF4-FFF2-40B4-BE49-F238E27FC236}">
              <a16:creationId xmlns:a16="http://schemas.microsoft.com/office/drawing/2014/main" id="{417ACDE2-4E73-7928-EDE7-2045B2245CDD}"/>
            </a:ext>
          </a:extLst>
        </xdr:cNvPr>
        <xdr:cNvSpPr/>
      </xdr:nvSpPr>
      <xdr:spPr>
        <a:xfrm>
          <a:off x="10081846" y="835270"/>
          <a:ext cx="1619250" cy="1135672"/>
        </a:xfrm>
        <a:prstGeom prst="wedgeRectCallout">
          <a:avLst>
            <a:gd name="adj1" fmla="val -58366"/>
            <a:gd name="adj2" fmla="val -22262"/>
          </a:avLst>
        </a:prstGeom>
        <a:solidFill>
          <a:schemeClr val="accent6">
            <a:lumMod val="20000"/>
            <a:lumOff val="80000"/>
          </a:schemeClr>
        </a:solidFill>
        <a:ln>
          <a:solidFill>
            <a:schemeClr val="accent3"/>
          </a:solid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r>
            <a:rPr lang="en-AU" sz="1100">
              <a:solidFill>
                <a:sysClr val="windowText" lastClr="000000"/>
              </a:solidFill>
            </a:rPr>
            <a:t>PivotTables connected</a:t>
          </a:r>
          <a:r>
            <a:rPr lang="en-AU" sz="1100" baseline="0">
              <a:solidFill>
                <a:sysClr val="windowText" lastClr="000000"/>
              </a:solidFill>
            </a:rPr>
            <a:t> to d</a:t>
          </a:r>
          <a:r>
            <a:rPr lang="en-AU" sz="1100">
              <a:solidFill>
                <a:sysClr val="windowText" lastClr="000000"/>
              </a:solidFill>
            </a:rPr>
            <a:t>ynamic tables can be updated automatically with Microsoft 365 or with one click in earlier versions of Excel.</a:t>
          </a:r>
        </a:p>
      </xdr:txBody>
    </xdr:sp>
    <xdr:clientData/>
  </xdr:twoCellAnchor>
  <xdr:twoCellAnchor editAs="absolute">
    <xdr:from>
      <xdr:col>1</xdr:col>
      <xdr:colOff>9523</xdr:colOff>
      <xdr:row>1</xdr:row>
      <xdr:rowOff>76201</xdr:rowOff>
    </xdr:from>
    <xdr:to>
      <xdr:col>5</xdr:col>
      <xdr:colOff>390524</xdr:colOff>
      <xdr:row>1</xdr:row>
      <xdr:rowOff>762001</xdr:rowOff>
    </xdr:to>
    <mc:AlternateContent xmlns:mc="http://schemas.openxmlformats.org/markup-compatibility/2006" xmlns:sle15="http://schemas.microsoft.com/office/drawing/2012/slicer">
      <mc:Choice Requires="sle15">
        <xdr:graphicFrame macro="">
          <xdr:nvGraphicFramePr>
            <xdr:cNvPr id="13" name="Segment">
              <a:extLst>
                <a:ext uri="{FF2B5EF4-FFF2-40B4-BE49-F238E27FC236}">
                  <a16:creationId xmlns:a16="http://schemas.microsoft.com/office/drawing/2014/main" id="{912E3E73-2301-11E3-0E89-C32FB5A460F8}"/>
                </a:ext>
              </a:extLst>
            </xdr:cNvPr>
            <xdr:cNvGraphicFramePr/>
          </xdr:nvGraphicFramePr>
          <xdr:xfrm>
            <a:off x="0" y="0"/>
            <a:ext cx="0" cy="0"/>
          </xdr:xfrm>
          <a:graphic>
            <a:graphicData uri="http://schemas.microsoft.com/office/drawing/2010/slicer">
              <sle:slicer xmlns:sle="http://schemas.microsoft.com/office/drawing/2010/slicer" name="Segment"/>
            </a:graphicData>
          </a:graphic>
        </xdr:graphicFrame>
      </mc:Choice>
      <mc:Fallback xmlns="">
        <xdr:sp macro="" textlink="">
          <xdr:nvSpPr>
            <xdr:cNvPr id="0" name=""/>
            <xdr:cNvSpPr>
              <a:spLocks noTextEdit="1"/>
            </xdr:cNvSpPr>
          </xdr:nvSpPr>
          <xdr:spPr>
            <a:xfrm>
              <a:off x="219073" y="695326"/>
              <a:ext cx="3981451" cy="685800"/>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4</xdr:col>
      <xdr:colOff>170717</xdr:colOff>
      <xdr:row>0</xdr:row>
      <xdr:rowOff>171450</xdr:rowOff>
    </xdr:from>
    <xdr:to>
      <xdr:col>5</xdr:col>
      <xdr:colOff>416901</xdr:colOff>
      <xdr:row>0</xdr:row>
      <xdr:rowOff>466725</xdr:rowOff>
    </xdr:to>
    <xdr:grpSp>
      <xdr:nvGrpSpPr>
        <xdr:cNvPr id="14" name="Group 13">
          <a:hlinkClick xmlns:r="http://schemas.openxmlformats.org/officeDocument/2006/relationships" r:id="rId4"/>
          <a:extLst>
            <a:ext uri="{FF2B5EF4-FFF2-40B4-BE49-F238E27FC236}">
              <a16:creationId xmlns:a16="http://schemas.microsoft.com/office/drawing/2014/main" id="{47673D19-8C8B-4030-9E56-919450B7641F}"/>
            </a:ext>
          </a:extLst>
        </xdr:cNvPr>
        <xdr:cNvGrpSpPr/>
      </xdr:nvGrpSpPr>
      <xdr:grpSpPr>
        <a:xfrm>
          <a:off x="3072179" y="171450"/>
          <a:ext cx="1162049" cy="295275"/>
          <a:chOff x="4486275" y="142875"/>
          <a:chExt cx="1162050" cy="295275"/>
        </a:xfrm>
      </xdr:grpSpPr>
      <xdr:sp macro="" textlink="">
        <xdr:nvSpPr>
          <xdr:cNvPr id="15" name="Rectangle: Rounded Corners 14">
            <a:extLst>
              <a:ext uri="{FF2B5EF4-FFF2-40B4-BE49-F238E27FC236}">
                <a16:creationId xmlns:a16="http://schemas.microsoft.com/office/drawing/2014/main" id="{30257741-3599-F221-4503-E2D9B9353976}"/>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16" name="Graphic 15" descr="Document">
            <a:extLst>
              <a:ext uri="{FF2B5EF4-FFF2-40B4-BE49-F238E27FC236}">
                <a16:creationId xmlns:a16="http://schemas.microsoft.com/office/drawing/2014/main" id="{4A865C50-7322-370D-045B-97FCA24571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391149" y="171449"/>
            <a:ext cx="238126" cy="238126"/>
          </a:xfrm>
          <a:prstGeom prst="rect">
            <a:avLst/>
          </a:prstGeom>
        </xdr:spPr>
      </xdr:pic>
    </xdr:grpSp>
    <xdr:clientData/>
  </xdr:twoCellAnchor>
  <xdr:twoCellAnchor editAs="absolute">
    <xdr:from>
      <xdr:col>5</xdr:col>
      <xdr:colOff>559775</xdr:colOff>
      <xdr:row>0</xdr:row>
      <xdr:rowOff>171450</xdr:rowOff>
    </xdr:from>
    <xdr:to>
      <xdr:col>7</xdr:col>
      <xdr:colOff>159726</xdr:colOff>
      <xdr:row>0</xdr:row>
      <xdr:rowOff>466725</xdr:rowOff>
    </xdr:to>
    <xdr:grpSp>
      <xdr:nvGrpSpPr>
        <xdr:cNvPr id="17" name="Group 16">
          <a:hlinkClick xmlns:r="http://schemas.openxmlformats.org/officeDocument/2006/relationships" r:id="rId7"/>
          <a:extLst>
            <a:ext uri="{FF2B5EF4-FFF2-40B4-BE49-F238E27FC236}">
              <a16:creationId xmlns:a16="http://schemas.microsoft.com/office/drawing/2014/main" id="{BC83117F-0327-484C-B566-197B333DB88C}"/>
            </a:ext>
          </a:extLst>
        </xdr:cNvPr>
        <xdr:cNvGrpSpPr/>
      </xdr:nvGrpSpPr>
      <xdr:grpSpPr>
        <a:xfrm>
          <a:off x="4377102" y="171450"/>
          <a:ext cx="1358412" cy="295275"/>
          <a:chOff x="5400674" y="152400"/>
          <a:chExt cx="1362075" cy="295275"/>
        </a:xfrm>
      </xdr:grpSpPr>
      <xdr:sp macro="" textlink="">
        <xdr:nvSpPr>
          <xdr:cNvPr id="18" name="Rectangle: Rounded Corners 17">
            <a:extLst>
              <a:ext uri="{FF2B5EF4-FFF2-40B4-BE49-F238E27FC236}">
                <a16:creationId xmlns:a16="http://schemas.microsoft.com/office/drawing/2014/main" id="{D36DCA89-276D-610F-DAE0-E9BDE7C2B3BB}"/>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19" name="Group 18">
            <a:extLst>
              <a:ext uri="{FF2B5EF4-FFF2-40B4-BE49-F238E27FC236}">
                <a16:creationId xmlns:a16="http://schemas.microsoft.com/office/drawing/2014/main" id="{9CABB7CF-85F1-6ADB-F9EF-315517EB13AC}"/>
              </a:ext>
            </a:extLst>
          </xdr:cNvPr>
          <xdr:cNvGrpSpPr/>
        </xdr:nvGrpSpPr>
        <xdr:grpSpPr>
          <a:xfrm>
            <a:off x="6419850" y="200025"/>
            <a:ext cx="280427" cy="200025"/>
            <a:chOff x="5495924" y="2943225"/>
            <a:chExt cx="1362075" cy="971550"/>
          </a:xfrm>
        </xdr:grpSpPr>
        <xdr:sp macro="" textlink="">
          <xdr:nvSpPr>
            <xdr:cNvPr id="20" name="Rectangle: Rounded Corners 19">
              <a:extLst>
                <a:ext uri="{FF2B5EF4-FFF2-40B4-BE49-F238E27FC236}">
                  <a16:creationId xmlns:a16="http://schemas.microsoft.com/office/drawing/2014/main" id="{7851022E-5962-7211-AF6B-2DAF9B931602}"/>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21" name="Isosceles Triangle 20">
              <a:extLst>
                <a:ext uri="{FF2B5EF4-FFF2-40B4-BE49-F238E27FC236}">
                  <a16:creationId xmlns:a16="http://schemas.microsoft.com/office/drawing/2014/main" id="{C47DAF65-9887-5827-46FA-4044944B3864}"/>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2638498</xdr:colOff>
      <xdr:row>0</xdr:row>
      <xdr:rowOff>9524</xdr:rowOff>
    </xdr:from>
    <xdr:ext cx="3333757" cy="666751"/>
    <xdr:pic>
      <xdr:nvPicPr>
        <xdr:cNvPr id="2" name="my-online-training-hub-logo-2">
          <a:hlinkClick xmlns:r="http://schemas.openxmlformats.org/officeDocument/2006/relationships" r:id="rId1"/>
          <a:extLst>
            <a:ext uri="{FF2B5EF4-FFF2-40B4-BE49-F238E27FC236}">
              <a16:creationId xmlns:a16="http://schemas.microsoft.com/office/drawing/2014/main" id="{AC9E58A7-2F64-42E1-BB62-379213411896}"/>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rcRect/>
        <a:stretch/>
      </xdr:blipFill>
      <xdr:spPr>
        <a:xfrm>
          <a:off x="5991298" y="9524"/>
          <a:ext cx="3333757" cy="666751"/>
        </a:xfrm>
        <a:prstGeom prst="rect">
          <a:avLst/>
        </a:prstGeom>
      </xdr:spPr>
    </xdr:pic>
    <xdr:clientData/>
  </xdr:oneCellAnchor>
  <xdr:oneCellAnchor>
    <xdr:from>
      <xdr:col>1</xdr:col>
      <xdr:colOff>0</xdr:colOff>
      <xdr:row>35</xdr:row>
      <xdr:rowOff>166687</xdr:rowOff>
    </xdr:from>
    <xdr:ext cx="609600" cy="609600"/>
    <xdr:pic>
      <xdr:nvPicPr>
        <xdr:cNvPr id="3" name="Picture 2" descr="YouTube Channel">
          <a:hlinkClick xmlns:r="http://schemas.openxmlformats.org/officeDocument/2006/relationships" r:id="rId4"/>
          <a:extLst>
            <a:ext uri="{FF2B5EF4-FFF2-40B4-BE49-F238E27FC236}">
              <a16:creationId xmlns:a16="http://schemas.microsoft.com/office/drawing/2014/main" id="{71D12096-C1C3-4205-9BB9-A671272E7DB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266700" y="65293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822325</xdr:colOff>
      <xdr:row>35</xdr:row>
      <xdr:rowOff>166687</xdr:rowOff>
    </xdr:from>
    <xdr:ext cx="609600" cy="609600"/>
    <xdr:pic>
      <xdr:nvPicPr>
        <xdr:cNvPr id="4" name="Picture 3" descr="LinkedIn Profile">
          <a:hlinkClick xmlns:r="http://schemas.openxmlformats.org/officeDocument/2006/relationships" r:id="rId6"/>
          <a:extLst>
            <a:ext uri="{FF2B5EF4-FFF2-40B4-BE49-F238E27FC236}">
              <a16:creationId xmlns:a16="http://schemas.microsoft.com/office/drawing/2014/main" id="{C48B5937-256D-47A1-B46E-A291F111D3D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bwMode="auto">
        <a:xfrm>
          <a:off x="1089025" y="65293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1644650</xdr:colOff>
      <xdr:row>35</xdr:row>
      <xdr:rowOff>166687</xdr:rowOff>
    </xdr:from>
    <xdr:ext cx="609600" cy="609600"/>
    <xdr:pic>
      <xdr:nvPicPr>
        <xdr:cNvPr id="5" name="Picture 4" descr="Instagram Profile">
          <a:hlinkClick xmlns:r="http://schemas.openxmlformats.org/officeDocument/2006/relationships" r:id="rId8"/>
          <a:extLst>
            <a:ext uri="{FF2B5EF4-FFF2-40B4-BE49-F238E27FC236}">
              <a16:creationId xmlns:a16="http://schemas.microsoft.com/office/drawing/2014/main" id="{92169CEA-453A-4A29-B042-E86E25583AD8}"/>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bwMode="auto">
        <a:xfrm>
          <a:off x="1911350" y="65293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2466975</xdr:colOff>
      <xdr:row>35</xdr:row>
      <xdr:rowOff>180975</xdr:rowOff>
    </xdr:from>
    <xdr:ext cx="609600" cy="609600"/>
    <xdr:pic>
      <xdr:nvPicPr>
        <xdr:cNvPr id="6" name="Picture 5" descr="Pinterest Profile">
          <a:hlinkClick xmlns:r="http://schemas.openxmlformats.org/officeDocument/2006/relationships" r:id="rId10"/>
          <a:extLst>
            <a:ext uri="{FF2B5EF4-FFF2-40B4-BE49-F238E27FC236}">
              <a16:creationId xmlns:a16="http://schemas.microsoft.com/office/drawing/2014/main" id="{830636B8-4377-490F-89AD-08D8CB0EBBB6}"/>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bwMode="auto">
        <a:xfrm>
          <a:off x="2733675" y="6543675"/>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203200</xdr:colOff>
      <xdr:row>35</xdr:row>
      <xdr:rowOff>185737</xdr:rowOff>
    </xdr:from>
    <xdr:ext cx="609600" cy="609600"/>
    <xdr:pic>
      <xdr:nvPicPr>
        <xdr:cNvPr id="7" name="Picture 6" descr="TikTok Profile">
          <a:hlinkClick xmlns:r="http://schemas.openxmlformats.org/officeDocument/2006/relationships" r:id="rId12"/>
          <a:extLst>
            <a:ext uri="{FF2B5EF4-FFF2-40B4-BE49-F238E27FC236}">
              <a16:creationId xmlns:a16="http://schemas.microsoft.com/office/drawing/2014/main" id="{AC9D30FB-A90E-42BA-930D-32BF93529C93}"/>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bwMode="auto">
        <a:xfrm>
          <a:off x="3556000" y="654843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1025525</xdr:colOff>
      <xdr:row>35</xdr:row>
      <xdr:rowOff>166687</xdr:rowOff>
    </xdr:from>
    <xdr:ext cx="609600" cy="609600"/>
    <xdr:pic>
      <xdr:nvPicPr>
        <xdr:cNvPr id="8" name="Picture 7" descr="Facebook Page">
          <a:hlinkClick xmlns:r="http://schemas.openxmlformats.org/officeDocument/2006/relationships" r:id="rId14"/>
          <a:extLst>
            <a:ext uri="{FF2B5EF4-FFF2-40B4-BE49-F238E27FC236}">
              <a16:creationId xmlns:a16="http://schemas.microsoft.com/office/drawing/2014/main" id="{A7A8843B-DD60-47A1-B4F5-99672A56D443}"/>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bwMode="auto">
        <a:xfrm>
          <a:off x="4378325" y="65293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1866899</xdr:colOff>
      <xdr:row>35</xdr:row>
      <xdr:rowOff>172216</xdr:rowOff>
    </xdr:from>
    <xdr:ext cx="600076" cy="600076"/>
    <xdr:pic>
      <xdr:nvPicPr>
        <xdr:cNvPr id="9" name="Picture 8" descr="A black and white x in a black square&#10;&#10;Description automatically generated">
          <a:hlinkClick xmlns:r="http://schemas.openxmlformats.org/officeDocument/2006/relationships" r:id="rId16"/>
          <a:extLst>
            <a:ext uri="{FF2B5EF4-FFF2-40B4-BE49-F238E27FC236}">
              <a16:creationId xmlns:a16="http://schemas.microsoft.com/office/drawing/2014/main" id="{2E2F3685-C747-422A-B799-2FC8614295E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5219699" y="6534916"/>
          <a:ext cx="600076" cy="600076"/>
        </a:xfrm>
        <a:prstGeom prst="roundRect">
          <a:avLst>
            <a:gd name="adj" fmla="val 12338"/>
          </a:avLst>
        </a:prstGeom>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ynda Treacy" refreshedDate="45875.596122800926" createdVersion="8" refreshedVersion="8" minRefreshableVersion="3" recordCount="16" xr:uid="{3348BD5D-1766-40AD-8B16-7B8A839392F4}">
  <cacheSource type="worksheet">
    <worksheetSource ref="B3:J18" sheet="Manual Table"/>
  </cacheSource>
  <cacheFields count="9">
    <cacheField name="Date" numFmtId="14">
      <sharedItems containsSemiMixedTypes="0" containsNonDate="0" containsDate="1" containsString="0" minDate="2024-09-01T00:00:00" maxDate="2024-09-02T00:00:00"/>
    </cacheField>
    <cacheField name="Segment" numFmtId="0">
      <sharedItems count="3">
        <s v="Government"/>
        <s v="Midmarket"/>
        <s v="Channel Partners"/>
      </sharedItems>
    </cacheField>
    <cacheField name="Product" numFmtId="0">
      <sharedItems count="5">
        <s v="Paseo"/>
        <s v="Carretera"/>
        <s v="Velo"/>
        <s v="VTT"/>
        <s v="Amarilla"/>
      </sharedItems>
    </cacheField>
    <cacheField name="Units Sold" numFmtId="165">
      <sharedItems containsSemiMixedTypes="0" containsString="0" containsNumber="1" containsInteger="1" minValue="380" maxValue="2761"/>
    </cacheField>
    <cacheField name="Cost Price" numFmtId="0">
      <sharedItems containsSemiMixedTypes="0" containsString="0" containsNumber="1" containsInteger="1" minValue="3" maxValue="10"/>
    </cacheField>
    <cacheField name="Sale Price" numFmtId="0">
      <sharedItems containsSemiMixedTypes="0" containsString="0" containsNumber="1" containsInteger="1" minValue="7" maxValue="20"/>
    </cacheField>
    <cacheField name="Sales" numFmtId="165">
      <sharedItems containsSemiMixedTypes="0" containsString="0" containsNumber="1" containsInteger="1" minValue="2660" maxValue="37050"/>
    </cacheField>
    <cacheField name="COGS" numFmtId="165">
      <sharedItems containsSemiMixedTypes="0" containsString="0" containsNumber="1" containsInteger="1" minValue="1900" maxValue="24700"/>
    </cacheField>
    <cacheField name="Profit" numFmtId="165">
      <sharedItems containsString="0" containsBlank="1" containsNumber="1" containsInteger="1" minValue="760" maxValue="76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ynda Treacy" refreshedDate="45875.685786805552" createdVersion="8" refreshedVersion="8" minRefreshableVersion="3" recordCount="15" xr:uid="{63F52CFF-3DE0-43E9-9CEF-F893F902AFF9}">
  <cacheSource type="worksheet">
    <worksheetSource name="SalesData"/>
  </cacheSource>
  <cacheFields count="9">
    <cacheField name="Date" numFmtId="14">
      <sharedItems containsSemiMixedTypes="0" containsNonDate="0" containsDate="1" containsString="0" minDate="2024-09-01T00:00:00" maxDate="2024-09-02T00:00:00"/>
    </cacheField>
    <cacheField name="Segment" numFmtId="0">
      <sharedItems count="3">
        <s v="Government"/>
        <s v="Midmarket"/>
        <s v="Channel Partners"/>
      </sharedItems>
    </cacheField>
    <cacheField name="Product" numFmtId="0">
      <sharedItems count="5">
        <s v="Paseo"/>
        <s v="Carretera"/>
        <s v="Velo"/>
        <s v="VTT"/>
        <s v="Amarilla"/>
      </sharedItems>
    </cacheField>
    <cacheField name="Units Sold" numFmtId="165">
      <sharedItems containsSemiMixedTypes="0" containsString="0" containsNumber="1" containsInteger="1" minValue="380" maxValue="2761"/>
    </cacheField>
    <cacheField name="Cost Price" numFmtId="0">
      <sharedItems containsSemiMixedTypes="0" containsString="0" containsNumber="1" containsInteger="1" minValue="3" maxValue="10"/>
    </cacheField>
    <cacheField name="Sale Price" numFmtId="0">
      <sharedItems containsSemiMixedTypes="0" containsString="0" containsNumber="1" containsInteger="1" minValue="7" maxValue="20"/>
    </cacheField>
    <cacheField name="Sales" numFmtId="165">
      <sharedItems containsSemiMixedTypes="0" containsString="0" containsNumber="1" containsInteger="1" minValue="2660" maxValue="33132"/>
    </cacheField>
    <cacheField name="COGS" numFmtId="165">
      <sharedItems containsSemiMixedTypes="0" containsString="0" containsNumber="1" containsInteger="1" minValue="1900" maxValue="12045"/>
    </cacheField>
    <cacheField name="Profit" numFmtId="165">
      <sharedItems containsSemiMixedTypes="0" containsString="0" containsNumber="1" containsInteger="1" minValue="760" maxValue="2484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
  <r>
    <d v="2024-09-01T00:00:00"/>
    <x v="0"/>
    <x v="0"/>
    <n v="380"/>
    <n v="5"/>
    <n v="7"/>
    <n v="2660"/>
    <n v="1900"/>
    <n v="760"/>
  </r>
  <r>
    <d v="2024-09-01T00:00:00"/>
    <x v="0"/>
    <x v="0"/>
    <n v="1031"/>
    <n v="5"/>
    <n v="7"/>
    <n v="7217"/>
    <n v="5155"/>
    <m/>
  </r>
  <r>
    <d v="2024-09-01T00:00:00"/>
    <x v="0"/>
    <x v="1"/>
    <n v="442"/>
    <n v="10"/>
    <n v="20"/>
    <n v="8840"/>
    <n v="4420"/>
    <m/>
  </r>
  <r>
    <d v="2024-09-01T00:00:00"/>
    <x v="1"/>
    <x v="0"/>
    <n v="549"/>
    <n v="10"/>
    <n v="15"/>
    <n v="8235"/>
    <n v="5490"/>
    <m/>
  </r>
  <r>
    <d v="2024-09-01T00:00:00"/>
    <x v="1"/>
    <x v="2"/>
    <n v="660"/>
    <n v="10"/>
    <n v="15"/>
    <n v="9900"/>
    <n v="6600"/>
    <m/>
  </r>
  <r>
    <d v="2024-09-01T00:00:00"/>
    <x v="1"/>
    <x v="2"/>
    <n v="655"/>
    <n v="10"/>
    <n v="15"/>
    <n v="9825"/>
    <n v="6550"/>
    <m/>
  </r>
  <r>
    <d v="2024-09-01T00:00:00"/>
    <x v="2"/>
    <x v="3"/>
    <n v="1005"/>
    <n v="3"/>
    <n v="12"/>
    <n v="12060"/>
    <n v="3015"/>
    <m/>
  </r>
  <r>
    <d v="2024-09-01T00:00:00"/>
    <x v="0"/>
    <x v="0"/>
    <n v="1760"/>
    <n v="5"/>
    <n v="7"/>
    <n v="12320"/>
    <n v="8800"/>
    <m/>
  </r>
  <r>
    <d v="2024-09-01T00:00:00"/>
    <x v="0"/>
    <x v="2"/>
    <n v="736"/>
    <n v="10"/>
    <n v="20"/>
    <n v="14720"/>
    <n v="7360"/>
    <m/>
  </r>
  <r>
    <d v="2024-09-01T00:00:00"/>
    <x v="0"/>
    <x v="0"/>
    <n v="2409"/>
    <n v="5"/>
    <n v="7"/>
    <n v="16863"/>
    <n v="12045"/>
    <m/>
  </r>
  <r>
    <d v="2024-09-01T00:00:00"/>
    <x v="0"/>
    <x v="0"/>
    <n v="2349"/>
    <n v="5"/>
    <n v="7"/>
    <n v="16443"/>
    <n v="11745"/>
    <m/>
  </r>
  <r>
    <d v="2024-09-01T00:00:00"/>
    <x v="2"/>
    <x v="4"/>
    <n v="1989"/>
    <n v="3"/>
    <n v="12"/>
    <n v="23868"/>
    <n v="5967"/>
    <m/>
  </r>
  <r>
    <d v="2024-09-01T00:00:00"/>
    <x v="2"/>
    <x v="3"/>
    <n v="2234"/>
    <n v="3"/>
    <n v="12"/>
    <n v="26808"/>
    <n v="6702"/>
    <m/>
  </r>
  <r>
    <d v="2024-09-01T00:00:00"/>
    <x v="2"/>
    <x v="3"/>
    <n v="2215"/>
    <n v="3"/>
    <n v="12"/>
    <n v="26580"/>
    <n v="6645"/>
    <m/>
  </r>
  <r>
    <d v="2024-09-01T00:00:00"/>
    <x v="2"/>
    <x v="4"/>
    <n v="2761"/>
    <n v="3"/>
    <n v="12"/>
    <n v="33132"/>
    <n v="8283"/>
    <m/>
  </r>
  <r>
    <d v="2024-09-01T00:00:00"/>
    <x v="1"/>
    <x v="0"/>
    <n v="2470"/>
    <n v="10"/>
    <n v="15"/>
    <n v="37050"/>
    <n v="24700"/>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
  <r>
    <d v="2024-09-01T00:00:00"/>
    <x v="0"/>
    <x v="0"/>
    <n v="380"/>
    <n v="5"/>
    <n v="7"/>
    <n v="2660"/>
    <n v="1900"/>
    <n v="760"/>
  </r>
  <r>
    <d v="2024-09-01T00:00:00"/>
    <x v="0"/>
    <x v="0"/>
    <n v="1031"/>
    <n v="5"/>
    <n v="7"/>
    <n v="7217"/>
    <n v="5155"/>
    <n v="2062"/>
  </r>
  <r>
    <d v="2024-09-01T00:00:00"/>
    <x v="0"/>
    <x v="1"/>
    <n v="442"/>
    <n v="10"/>
    <n v="20"/>
    <n v="8840"/>
    <n v="4420"/>
    <n v="4420"/>
  </r>
  <r>
    <d v="2024-09-01T00:00:00"/>
    <x v="1"/>
    <x v="0"/>
    <n v="549"/>
    <n v="10"/>
    <n v="15"/>
    <n v="8235"/>
    <n v="5490"/>
    <n v="2745"/>
  </r>
  <r>
    <d v="2024-09-01T00:00:00"/>
    <x v="1"/>
    <x v="2"/>
    <n v="660"/>
    <n v="10"/>
    <n v="15"/>
    <n v="9900"/>
    <n v="6600"/>
    <n v="3300"/>
  </r>
  <r>
    <d v="2024-09-01T00:00:00"/>
    <x v="1"/>
    <x v="2"/>
    <n v="655"/>
    <n v="10"/>
    <n v="15"/>
    <n v="9825"/>
    <n v="6550"/>
    <n v="3275"/>
  </r>
  <r>
    <d v="2024-09-01T00:00:00"/>
    <x v="2"/>
    <x v="3"/>
    <n v="1005"/>
    <n v="3"/>
    <n v="12"/>
    <n v="12060"/>
    <n v="3015"/>
    <n v="9045"/>
  </r>
  <r>
    <d v="2024-09-01T00:00:00"/>
    <x v="0"/>
    <x v="0"/>
    <n v="1760"/>
    <n v="5"/>
    <n v="7"/>
    <n v="12320"/>
    <n v="8800"/>
    <n v="3520"/>
  </r>
  <r>
    <d v="2024-09-01T00:00:00"/>
    <x v="0"/>
    <x v="2"/>
    <n v="736"/>
    <n v="10"/>
    <n v="20"/>
    <n v="14720"/>
    <n v="7360"/>
    <n v="7360"/>
  </r>
  <r>
    <d v="2024-09-01T00:00:00"/>
    <x v="0"/>
    <x v="0"/>
    <n v="2409"/>
    <n v="5"/>
    <n v="7"/>
    <n v="16863"/>
    <n v="12045"/>
    <n v="4818"/>
  </r>
  <r>
    <d v="2024-09-01T00:00:00"/>
    <x v="0"/>
    <x v="0"/>
    <n v="2349"/>
    <n v="5"/>
    <n v="7"/>
    <n v="16443"/>
    <n v="11745"/>
    <n v="4698"/>
  </r>
  <r>
    <d v="2024-09-01T00:00:00"/>
    <x v="2"/>
    <x v="4"/>
    <n v="1989"/>
    <n v="3"/>
    <n v="12"/>
    <n v="23868"/>
    <n v="5967"/>
    <n v="17901"/>
  </r>
  <r>
    <d v="2024-09-01T00:00:00"/>
    <x v="2"/>
    <x v="3"/>
    <n v="2234"/>
    <n v="3"/>
    <n v="12"/>
    <n v="26808"/>
    <n v="6702"/>
    <n v="20106"/>
  </r>
  <r>
    <d v="2024-09-01T00:00:00"/>
    <x v="2"/>
    <x v="3"/>
    <n v="2215"/>
    <n v="3"/>
    <n v="12"/>
    <n v="26580"/>
    <n v="6645"/>
    <n v="19935"/>
  </r>
  <r>
    <d v="2024-09-01T00:00:00"/>
    <x v="2"/>
    <x v="4"/>
    <n v="2761"/>
    <n v="3"/>
    <n v="12"/>
    <n v="33132"/>
    <n v="8283"/>
    <n v="2484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7DACB32-04AA-412E-B276-62B6F794817F}" name="PivotTable1"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L3:M9" firstHeaderRow="1" firstDataRow="1" firstDataCol="1"/>
  <pivotFields count="9">
    <pivotField compact="0" numFmtId="14" outline="0" subtotalTop="0" showAll="0" defaultSubtotal="0"/>
    <pivotField compact="0" outline="0" subtotalTop="0" showAll="0" defaultSubtotal="0">
      <items count="3">
        <item x="2"/>
        <item x="0"/>
        <item x="1"/>
      </items>
    </pivotField>
    <pivotField axis="axisRow" compact="0" outline="0" subtotalTop="0" showAll="0" defaultSubtotal="0">
      <items count="5">
        <item x="4"/>
        <item x="1"/>
        <item x="0"/>
        <item x="2"/>
        <item x="3"/>
      </items>
    </pivotField>
    <pivotField compact="0" numFmtId="165" outline="0" subtotalTop="0" showAll="0" defaultSubtotal="0"/>
    <pivotField compact="0" outline="0" subtotalTop="0" showAll="0" defaultSubtotal="0"/>
    <pivotField compact="0" outline="0" subtotalTop="0" showAll="0" defaultSubtotal="0"/>
    <pivotField dataField="1" compact="0" numFmtId="165" outline="0" subtotalTop="0" showAll="0" defaultSubtotal="0"/>
    <pivotField compact="0" numFmtId="165" outline="0" subtotalTop="0" showAll="0" defaultSubtotal="0"/>
    <pivotField compact="0" outline="0" subtotalTop="0" showAll="0" defaultSubtotal="0"/>
  </pivotFields>
  <rowFields count="1">
    <field x="2"/>
  </rowFields>
  <rowItems count="6">
    <i>
      <x/>
    </i>
    <i>
      <x v="1"/>
    </i>
    <i>
      <x v="2"/>
    </i>
    <i>
      <x v="3"/>
    </i>
    <i>
      <x v="4"/>
    </i>
    <i t="grand">
      <x/>
    </i>
  </rowItems>
  <colItems count="1">
    <i/>
  </colItems>
  <dataFields count="1">
    <dataField name="Sum of Sales" fld="6" baseField="0" baseItem="0" numFmtId="165"/>
  </dataField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F672374-C834-41BF-9005-68FAE861AEDA}" name="PivotTable2" cacheId="1"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L3:M9" firstHeaderRow="1" firstDataRow="1" firstDataCol="1"/>
  <pivotFields count="9">
    <pivotField compact="0" numFmtId="14" outline="0" subtotalTop="0" showAll="0" defaultSubtotal="0"/>
    <pivotField compact="0" outline="0" subtotalTop="0" showAll="0" defaultSubtotal="0">
      <items count="3">
        <item x="2"/>
        <item x="0"/>
        <item x="1"/>
      </items>
    </pivotField>
    <pivotField axis="axisRow" compact="0" outline="0" subtotalTop="0" showAll="0" defaultSubtotal="0">
      <items count="5">
        <item x="4"/>
        <item x="1"/>
        <item x="0"/>
        <item x="2"/>
        <item x="3"/>
      </items>
    </pivotField>
    <pivotField compact="0" numFmtId="165" outline="0" subtotalTop="0" showAll="0" defaultSubtotal="0"/>
    <pivotField compact="0" outline="0" subtotalTop="0" showAll="0" defaultSubtotal="0"/>
    <pivotField compact="0" outline="0" subtotalTop="0" showAll="0" defaultSubtotal="0"/>
    <pivotField dataField="1" compact="0" numFmtId="165" outline="0" subtotalTop="0" showAll="0" defaultSubtotal="0"/>
    <pivotField compact="0" numFmtId="165" outline="0" subtotalTop="0" showAll="0" defaultSubtotal="0"/>
    <pivotField compact="0" numFmtId="165" outline="0" subtotalTop="0" showAll="0" defaultSubtotal="0"/>
  </pivotFields>
  <rowFields count="1">
    <field x="2"/>
  </rowFields>
  <rowItems count="6">
    <i>
      <x/>
    </i>
    <i>
      <x v="1"/>
    </i>
    <i>
      <x v="2"/>
    </i>
    <i>
      <x v="3"/>
    </i>
    <i>
      <x v="4"/>
    </i>
    <i t="grand">
      <x/>
    </i>
  </rowItems>
  <colItems count="1">
    <i/>
  </colItems>
  <dataFields count="1">
    <dataField name="Sum of Sales" fld="6" baseField="0" baseItem="0" numFmtId="165"/>
  </dataFields>
  <pivotTableStyleInfo name="PivotStyleLight1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gment" xr10:uid="{E7D1885C-DD31-4FA8-B1C5-46E6F60A292A}" sourceName="Segment">
  <extLst>
    <x:ext xmlns:x15="http://schemas.microsoft.com/office/spreadsheetml/2010/11/main" uri="{2F2917AC-EB37-4324-AD4E-5DD8C200BD13}">
      <x15:tableSlicerCache tableId="1"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gment" xr10:uid="{7EAB3CE7-7E79-4379-BBE3-D32DC56E91BC}" cache="Slicer_Segment" caption="Segment" columnCount="3" style="SlicerStyleLight6"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F788429-D185-4BD6-8458-C5FF7BA371AE}" name="SalesData" displayName="SalesData" ref="B3:J19" totalsRowCount="1" headerRowDxfId="19" dataDxfId="18" dataCellStyle="Comma">
  <autoFilter ref="B3:J18" xr:uid="{1F788429-D185-4BD6-8458-C5FF7BA371AE}"/>
  <tableColumns count="9">
    <tableColumn id="1" xr3:uid="{8F3F30C3-08AF-4CA3-A970-058BDD5B642C}" name="Date" totalsRowLabel="Total" dataDxfId="17" totalsRowDxfId="16"/>
    <tableColumn id="2" xr3:uid="{E1112B52-BC14-4F1D-BCC3-6A95E7C270DB}" name="Segment" dataDxfId="15" totalsRowDxfId="14"/>
    <tableColumn id="3" xr3:uid="{098323C6-D304-47B8-9D23-3E820DE9FF98}" name="Product" dataDxfId="13" totalsRowDxfId="12"/>
    <tableColumn id="4" xr3:uid="{56FBA43E-8145-425A-AEC8-225CEFC85C66}" name="Units Sold" dataDxfId="11" totalsRowDxfId="10" dataCellStyle="Comma"/>
    <tableColumn id="6" xr3:uid="{EFB8DF33-94AD-46F9-BA44-46E40D258D29}" name="Sale Price" dataDxfId="9" totalsRowDxfId="8" dataCellStyle="Comma"/>
    <tableColumn id="5" xr3:uid="{9FF6C20F-F8E2-44C8-93BA-FA6682EB719E}" name="Cost Price" dataDxfId="7" totalsRowDxfId="6"/>
    <tableColumn id="7" xr3:uid="{5C9FF396-2C24-4F22-B3DE-82599AA0F863}" name="Sales" totalsRowFunction="sum" dataDxfId="5" totalsRowDxfId="4" dataCellStyle="Comma">
      <calculatedColumnFormula>SalesData[[#This Row],[Units Sold]]*SalesData[[#This Row],[Sale Price]]</calculatedColumnFormula>
    </tableColumn>
    <tableColumn id="8" xr3:uid="{D9709B81-03A7-45CF-B607-316CB225F036}" name="COGS" totalsRowFunction="sum" dataDxfId="3" totalsRowDxfId="2" dataCellStyle="Comma">
      <calculatedColumnFormula>SalesData[[#This Row],[Units Sold]]*SalesData[[#This Row],[Cost Price]]</calculatedColumnFormula>
    </tableColumn>
    <tableColumn id="9" xr3:uid="{DFC0E1D3-410C-4C10-9AF4-845131FF262F}" name="Profit" totalsRowFunction="sum" dataDxfId="1" totalsRowDxfId="0" dataCellStyle="Comma">
      <calculatedColumnFormula>SalesData[[#This Row],[Sales]]-SalesData[[#This Row],[COGS]]</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2013 - 2022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ivotTable" Target="../pivotTables/pivotTable2.xml"/><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myonlinetraininghub.com/excel-expert-upgrade" TargetMode="External"/><Relationship Id="rId13" Type="http://schemas.openxmlformats.org/officeDocument/2006/relationships/hyperlink" Target="https://www.myonlinetraininghub.com/power-pivot-course" TargetMode="External"/><Relationship Id="rId18" Type="http://schemas.openxmlformats.org/officeDocument/2006/relationships/hyperlink" Target="https://www.myonlinetraininghub.com/excel-operations-management-course" TargetMode="External"/><Relationship Id="rId3" Type="http://schemas.openxmlformats.org/officeDocument/2006/relationships/hyperlink" Target="http://www.myonlinetraininghub.com/excel-webinars" TargetMode="External"/><Relationship Id="rId21" Type="http://schemas.openxmlformats.org/officeDocument/2006/relationships/drawing" Target="../drawings/drawing4.xml"/><Relationship Id="rId7" Type="http://schemas.openxmlformats.org/officeDocument/2006/relationships/hyperlink" Target="https://www.myonlinetraininghub.com/excel-dashboard-course" TargetMode="External"/><Relationship Id="rId12" Type="http://schemas.openxmlformats.org/officeDocument/2006/relationships/hyperlink" Target="https://www.myonlinetraininghub.com/excel-pivottable-course" TargetMode="External"/><Relationship Id="rId17" Type="http://schemas.openxmlformats.org/officeDocument/2006/relationships/hyperlink" Target="https://www.myonlinetraininghub.com/excel-for-customer-service-professionals" TargetMode="External"/><Relationship Id="rId2" Type="http://schemas.openxmlformats.org/officeDocument/2006/relationships/hyperlink" Target="http://www.myonlinetraininghub.com/category/excel-dashboard" TargetMode="External"/><Relationship Id="rId16" Type="http://schemas.openxmlformats.org/officeDocument/2006/relationships/hyperlink" Target="https://www.myonlinetraininghub.com/excel-analysis-toolpak-course" TargetMode="External"/><Relationship Id="rId20" Type="http://schemas.openxmlformats.org/officeDocument/2006/relationships/hyperlink" Target="https://www.myonlinetraininghub.com/microsoft-word-course" TargetMode="External"/><Relationship Id="rId1" Type="http://schemas.openxmlformats.org/officeDocument/2006/relationships/hyperlink" Target="http://www.myonlinetraininghub.com/category/excel-charts" TargetMode="External"/><Relationship Id="rId6" Type="http://schemas.openxmlformats.org/officeDocument/2006/relationships/hyperlink" Target="https://www.myonlinetraininghub.com/power-bi-course" TargetMode="External"/><Relationship Id="rId11" Type="http://schemas.openxmlformats.org/officeDocument/2006/relationships/hyperlink" Target="https://www.myonlinetraininghub.com/excel-pivottable-course-quick-start" TargetMode="External"/><Relationship Id="rId5" Type="http://schemas.openxmlformats.org/officeDocument/2006/relationships/hyperlink" Target="https://www.myonlinetraininghub.com/excel-functions" TargetMode="External"/><Relationship Id="rId15" Type="http://schemas.openxmlformats.org/officeDocument/2006/relationships/hyperlink" Target="https://www.myonlinetraininghub.com/excel-for-finance-course" TargetMode="External"/><Relationship Id="rId10" Type="http://schemas.openxmlformats.org/officeDocument/2006/relationships/hyperlink" Target="https://www.myonlinetraininghub.com/excel-power-query-course" TargetMode="External"/><Relationship Id="rId19" Type="http://schemas.openxmlformats.org/officeDocument/2006/relationships/hyperlink" Target="https://www.myonlinetraininghub.com/financial-modelling-course" TargetMode="External"/><Relationship Id="rId4" Type="http://schemas.openxmlformats.org/officeDocument/2006/relationships/hyperlink" Target="https://www.myonlinetraininghub.com/excel-forum" TargetMode="External"/><Relationship Id="rId9" Type="http://schemas.openxmlformats.org/officeDocument/2006/relationships/hyperlink" Target="https://www.myonlinetraininghub.com/advanced-excel-formulas-course" TargetMode="External"/><Relationship Id="rId14" Type="http://schemas.openxmlformats.org/officeDocument/2006/relationships/hyperlink" Target="https://www.myonlinetraininghub.com/excel-for-decision-making-cour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448AE-67F7-42F8-A55A-87F47BFC1CEF}">
  <dimension ref="A1:Q30"/>
  <sheetViews>
    <sheetView showGridLines="0" showRowColHeaders="0" tabSelected="1" workbookViewId="0"/>
  </sheetViews>
  <sheetFormatPr defaultColWidth="0" defaultRowHeight="15" customHeight="1" zeroHeight="1" x14ac:dyDescent="0.25"/>
  <cols>
    <col min="1" max="1" width="4.85546875" customWidth="1"/>
    <col min="2" max="17" width="9.140625" customWidth="1"/>
    <col min="18" max="16384" width="9.140625" hidden="1"/>
  </cols>
  <sheetData>
    <row r="1" spans="1:17" ht="52.5" customHeight="1" x14ac:dyDescent="0.25">
      <c r="A1" s="24"/>
      <c r="B1" s="7" t="s">
        <v>0</v>
      </c>
      <c r="C1" s="7"/>
      <c r="D1" s="7"/>
      <c r="E1" s="7"/>
      <c r="F1" s="7"/>
      <c r="G1" s="7"/>
      <c r="H1" s="7"/>
      <c r="I1" s="7"/>
      <c r="J1" s="7"/>
      <c r="K1" s="7"/>
      <c r="L1" s="7"/>
      <c r="M1" s="7"/>
      <c r="N1" s="7"/>
      <c r="O1" s="7"/>
      <c r="P1" s="7"/>
      <c r="Q1" s="7"/>
    </row>
    <row r="2" spans="1:17" x14ac:dyDescent="0.25"/>
    <row r="3" spans="1:17" ht="18.75" x14ac:dyDescent="0.3">
      <c r="B3" s="5" t="s">
        <v>1</v>
      </c>
    </row>
    <row r="4" spans="1:17" ht="18.75" x14ac:dyDescent="0.25">
      <c r="B4" s="6" t="s">
        <v>2</v>
      </c>
    </row>
    <row r="5" spans="1:17" ht="18.75" x14ac:dyDescent="0.25">
      <c r="B5" s="6" t="s">
        <v>3</v>
      </c>
    </row>
    <row r="6" spans="1:17" ht="18.75" x14ac:dyDescent="0.25">
      <c r="B6" s="6" t="s">
        <v>4</v>
      </c>
    </row>
    <row r="7" spans="1:17" ht="18.75" x14ac:dyDescent="0.25">
      <c r="B7" s="6"/>
    </row>
    <row r="8" spans="1:17" ht="18.75" x14ac:dyDescent="0.25">
      <c r="B8" s="6" t="s">
        <v>5</v>
      </c>
    </row>
    <row r="9" spans="1:17" x14ac:dyDescent="0.25"/>
    <row r="10" spans="1:17" ht="18.75" x14ac:dyDescent="0.25">
      <c r="B10" s="6" t="s">
        <v>6</v>
      </c>
    </row>
    <row r="11" spans="1:17" ht="18.75" x14ac:dyDescent="0.25">
      <c r="B11" s="6" t="s">
        <v>7</v>
      </c>
    </row>
    <row r="30" spans="2:2" hidden="1" x14ac:dyDescent="0.25">
      <c r="B30" t="s">
        <v>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751F1-0960-4650-BC6D-021B2F78A774}">
  <dimension ref="A1:N19"/>
  <sheetViews>
    <sheetView showGridLines="0" zoomScale="130" zoomScaleNormal="130" workbookViewId="0">
      <selection activeCell="I8" sqref="I8"/>
    </sheetView>
  </sheetViews>
  <sheetFormatPr defaultRowHeight="16.5" x14ac:dyDescent="0.3"/>
  <cols>
    <col min="1" max="1" width="3.42578125" style="4" customWidth="1"/>
    <col min="2" max="2" width="11.85546875" style="4" bestFit="1" customWidth="1"/>
    <col min="3" max="3" width="18.140625" style="4" customWidth="1"/>
    <col min="4" max="4" width="11.85546875" style="4" customWidth="1"/>
    <col min="5" max="5" width="13" style="4" customWidth="1"/>
    <col min="6" max="6" width="12.42578125" style="4" customWidth="1"/>
    <col min="7" max="7" width="12" style="4" customWidth="1"/>
    <col min="8" max="8" width="11.7109375" style="4" customWidth="1"/>
    <col min="9" max="10" width="11.28515625" style="4" bestFit="1" customWidth="1"/>
    <col min="11" max="11" width="4.28515625" style="4" customWidth="1"/>
    <col min="12" max="12" width="11.28515625" style="4" bestFit="1" customWidth="1"/>
    <col min="13" max="14" width="12.140625" style="4" bestFit="1" customWidth="1"/>
    <col min="15" max="16384" width="9.140625" style="4"/>
  </cols>
  <sheetData>
    <row r="1" spans="1:14" s="8" customFormat="1" ht="48.75" customHeight="1" x14ac:dyDescent="0.3">
      <c r="A1" s="24"/>
      <c r="B1" s="7" t="s">
        <v>80</v>
      </c>
      <c r="C1" s="7"/>
      <c r="D1" s="7"/>
      <c r="E1" s="7"/>
      <c r="F1" s="7"/>
      <c r="G1" s="7"/>
      <c r="H1" s="7"/>
      <c r="I1" s="7"/>
      <c r="J1" s="7"/>
      <c r="K1" s="7"/>
    </row>
    <row r="3" spans="1:14" x14ac:dyDescent="0.3">
      <c r="B3" s="19" t="s">
        <v>59</v>
      </c>
      <c r="C3" s="19" t="s">
        <v>52</v>
      </c>
      <c r="D3" s="19" t="s">
        <v>53</v>
      </c>
      <c r="E3" s="20" t="s">
        <v>54</v>
      </c>
      <c r="F3" s="20" t="s">
        <v>77</v>
      </c>
      <c r="G3" s="20" t="s">
        <v>55</v>
      </c>
      <c r="H3" s="21" t="s">
        <v>56</v>
      </c>
      <c r="I3" s="21" t="s">
        <v>57</v>
      </c>
      <c r="J3" s="21" t="s">
        <v>58</v>
      </c>
      <c r="L3" s="11" t="s">
        <v>53</v>
      </c>
      <c r="M3" t="s">
        <v>79</v>
      </c>
      <c r="N3"/>
    </row>
    <row r="4" spans="1:14" x14ac:dyDescent="0.3">
      <c r="B4" s="16">
        <v>45536</v>
      </c>
      <c r="C4" s="17" t="s">
        <v>60</v>
      </c>
      <c r="D4" s="17" t="s">
        <v>64</v>
      </c>
      <c r="E4" s="18">
        <v>380</v>
      </c>
      <c r="F4" s="17">
        <v>5</v>
      </c>
      <c r="G4" s="17">
        <v>7</v>
      </c>
      <c r="H4" s="18">
        <f>E4*G4</f>
        <v>2660</v>
      </c>
      <c r="I4" s="18">
        <f>F4*E4</f>
        <v>1900</v>
      </c>
      <c r="J4" s="18">
        <f>H4-I4</f>
        <v>760</v>
      </c>
      <c r="L4" t="s">
        <v>67</v>
      </c>
      <c r="M4" s="12">
        <v>57000</v>
      </c>
      <c r="N4"/>
    </row>
    <row r="5" spans="1:14" x14ac:dyDescent="0.3">
      <c r="B5" s="16">
        <v>45536</v>
      </c>
      <c r="C5" s="17" t="s">
        <v>60</v>
      </c>
      <c r="D5" s="17" t="s">
        <v>64</v>
      </c>
      <c r="E5" s="18">
        <v>1031</v>
      </c>
      <c r="F5" s="17">
        <v>5</v>
      </c>
      <c r="G5" s="17">
        <v>7</v>
      </c>
      <c r="H5" s="18">
        <f t="shared" ref="H5:H18" si="0">E5*G5</f>
        <v>7217</v>
      </c>
      <c r="I5" s="18">
        <f t="shared" ref="I5:I18" si="1">F5*E5</f>
        <v>5155</v>
      </c>
      <c r="J5" s="18">
        <f t="shared" ref="J5:J18" si="2">H5-I5</f>
        <v>2062</v>
      </c>
      <c r="L5" t="s">
        <v>61</v>
      </c>
      <c r="M5" s="12">
        <v>8840</v>
      </c>
      <c r="N5"/>
    </row>
    <row r="6" spans="1:14" x14ac:dyDescent="0.3">
      <c r="B6" s="16">
        <v>45536</v>
      </c>
      <c r="C6" s="17" t="s">
        <v>60</v>
      </c>
      <c r="D6" s="17" t="s">
        <v>61</v>
      </c>
      <c r="E6" s="18">
        <v>442</v>
      </c>
      <c r="F6" s="17">
        <v>10</v>
      </c>
      <c r="G6" s="17">
        <v>20</v>
      </c>
      <c r="H6" s="18">
        <f t="shared" si="0"/>
        <v>8840</v>
      </c>
      <c r="I6" s="18">
        <f t="shared" si="1"/>
        <v>4420</v>
      </c>
      <c r="J6" s="18">
        <f t="shared" si="2"/>
        <v>4420</v>
      </c>
      <c r="L6" t="s">
        <v>64</v>
      </c>
      <c r="M6" s="12">
        <v>100788</v>
      </c>
      <c r="N6"/>
    </row>
    <row r="7" spans="1:14" x14ac:dyDescent="0.3">
      <c r="B7" s="16">
        <v>45536</v>
      </c>
      <c r="C7" s="17" t="s">
        <v>62</v>
      </c>
      <c r="D7" s="17" t="s">
        <v>64</v>
      </c>
      <c r="E7" s="18">
        <v>549</v>
      </c>
      <c r="F7" s="17">
        <v>10</v>
      </c>
      <c r="G7" s="17">
        <v>15</v>
      </c>
      <c r="H7" s="18">
        <f t="shared" si="0"/>
        <v>8235</v>
      </c>
      <c r="I7" s="18">
        <f t="shared" si="1"/>
        <v>5490</v>
      </c>
      <c r="J7" s="18">
        <f t="shared" si="2"/>
        <v>2745</v>
      </c>
      <c r="L7" t="s">
        <v>65</v>
      </c>
      <c r="M7" s="12">
        <v>34445</v>
      </c>
      <c r="N7"/>
    </row>
    <row r="8" spans="1:14" x14ac:dyDescent="0.3">
      <c r="B8" s="16">
        <v>45536</v>
      </c>
      <c r="C8" s="17" t="s">
        <v>62</v>
      </c>
      <c r="D8" s="17" t="s">
        <v>65</v>
      </c>
      <c r="E8" s="18">
        <v>660</v>
      </c>
      <c r="F8" s="17">
        <v>10</v>
      </c>
      <c r="G8" s="17">
        <v>15</v>
      </c>
      <c r="H8" s="18">
        <f t="shared" si="0"/>
        <v>9900</v>
      </c>
      <c r="I8" s="18">
        <f t="shared" si="1"/>
        <v>6600</v>
      </c>
      <c r="J8" s="18">
        <f t="shared" si="2"/>
        <v>3300</v>
      </c>
      <c r="L8" t="s">
        <v>66</v>
      </c>
      <c r="M8" s="12">
        <v>65448</v>
      </c>
      <c r="N8"/>
    </row>
    <row r="9" spans="1:14" x14ac:dyDescent="0.3">
      <c r="B9" s="16">
        <v>45536</v>
      </c>
      <c r="C9" s="17" t="s">
        <v>62</v>
      </c>
      <c r="D9" s="17" t="s">
        <v>65</v>
      </c>
      <c r="E9" s="18">
        <v>655</v>
      </c>
      <c r="F9" s="17">
        <v>10</v>
      </c>
      <c r="G9" s="17">
        <v>15</v>
      </c>
      <c r="H9" s="18">
        <f t="shared" si="0"/>
        <v>9825</v>
      </c>
      <c r="I9" s="18">
        <f t="shared" si="1"/>
        <v>6550</v>
      </c>
      <c r="J9" s="18">
        <f t="shared" si="2"/>
        <v>3275</v>
      </c>
      <c r="L9" t="s">
        <v>78</v>
      </c>
      <c r="M9" s="12">
        <v>266521</v>
      </c>
      <c r="N9"/>
    </row>
    <row r="10" spans="1:14" x14ac:dyDescent="0.3">
      <c r="B10" s="16">
        <v>45536</v>
      </c>
      <c r="C10" s="17" t="s">
        <v>63</v>
      </c>
      <c r="D10" s="17" t="s">
        <v>66</v>
      </c>
      <c r="E10" s="18">
        <v>1005</v>
      </c>
      <c r="F10" s="17">
        <v>3</v>
      </c>
      <c r="G10" s="17">
        <v>12</v>
      </c>
      <c r="H10" s="18">
        <f t="shared" si="0"/>
        <v>12060</v>
      </c>
      <c r="I10" s="18">
        <f t="shared" si="1"/>
        <v>3015</v>
      </c>
      <c r="J10" s="18">
        <f t="shared" si="2"/>
        <v>9045</v>
      </c>
      <c r="L10"/>
      <c r="M10"/>
      <c r="N10"/>
    </row>
    <row r="11" spans="1:14" x14ac:dyDescent="0.3">
      <c r="B11" s="16">
        <v>45536</v>
      </c>
      <c r="C11" s="17" t="s">
        <v>60</v>
      </c>
      <c r="D11" s="17" t="s">
        <v>64</v>
      </c>
      <c r="E11" s="18">
        <v>1760</v>
      </c>
      <c r="F11" s="17">
        <v>5</v>
      </c>
      <c r="G11" s="17">
        <v>7</v>
      </c>
      <c r="H11" s="18">
        <f t="shared" si="0"/>
        <v>12320</v>
      </c>
      <c r="I11" s="18">
        <f t="shared" si="1"/>
        <v>8800</v>
      </c>
      <c r="J11" s="18">
        <f t="shared" si="2"/>
        <v>3520</v>
      </c>
      <c r="L11"/>
      <c r="M11"/>
      <c r="N11"/>
    </row>
    <row r="12" spans="1:14" x14ac:dyDescent="0.3">
      <c r="B12" s="16">
        <v>45536</v>
      </c>
      <c r="C12" s="17" t="s">
        <v>60</v>
      </c>
      <c r="D12" s="17" t="s">
        <v>65</v>
      </c>
      <c r="E12" s="18">
        <v>736</v>
      </c>
      <c r="F12" s="17">
        <v>10</v>
      </c>
      <c r="G12" s="17">
        <v>20</v>
      </c>
      <c r="H12" s="18">
        <f t="shared" si="0"/>
        <v>14720</v>
      </c>
      <c r="I12" s="18">
        <f t="shared" si="1"/>
        <v>7360</v>
      </c>
      <c r="J12" s="18">
        <f t="shared" si="2"/>
        <v>7360</v>
      </c>
      <c r="L12"/>
      <c r="M12"/>
      <c r="N12"/>
    </row>
    <row r="13" spans="1:14" x14ac:dyDescent="0.3">
      <c r="B13" s="16">
        <v>45536</v>
      </c>
      <c r="C13" s="17" t="s">
        <v>60</v>
      </c>
      <c r="D13" s="17" t="s">
        <v>64</v>
      </c>
      <c r="E13" s="18">
        <v>2409</v>
      </c>
      <c r="F13" s="17">
        <v>5</v>
      </c>
      <c r="G13" s="17">
        <v>7</v>
      </c>
      <c r="H13" s="18">
        <f t="shared" si="0"/>
        <v>16863</v>
      </c>
      <c r="I13" s="18">
        <f t="shared" si="1"/>
        <v>12045</v>
      </c>
      <c r="J13" s="18">
        <f t="shared" si="2"/>
        <v>4818</v>
      </c>
      <c r="L13"/>
      <c r="M13"/>
      <c r="N13"/>
    </row>
    <row r="14" spans="1:14" x14ac:dyDescent="0.3">
      <c r="B14" s="16">
        <v>45536</v>
      </c>
      <c r="C14" s="17" t="s">
        <v>60</v>
      </c>
      <c r="D14" s="17" t="s">
        <v>64</v>
      </c>
      <c r="E14" s="18">
        <v>2349</v>
      </c>
      <c r="F14" s="17">
        <v>5</v>
      </c>
      <c r="G14" s="17">
        <v>7</v>
      </c>
      <c r="H14" s="18">
        <f t="shared" si="0"/>
        <v>16443</v>
      </c>
      <c r="I14" s="18">
        <f t="shared" si="1"/>
        <v>11745</v>
      </c>
      <c r="J14" s="18">
        <f t="shared" si="2"/>
        <v>4698</v>
      </c>
      <c r="L14"/>
      <c r="M14"/>
      <c r="N14"/>
    </row>
    <row r="15" spans="1:14" x14ac:dyDescent="0.3">
      <c r="B15" s="16">
        <v>45536</v>
      </c>
      <c r="C15" s="17" t="s">
        <v>63</v>
      </c>
      <c r="D15" s="17" t="s">
        <v>67</v>
      </c>
      <c r="E15" s="18">
        <v>1989</v>
      </c>
      <c r="F15" s="17">
        <v>3</v>
      </c>
      <c r="G15" s="17">
        <v>12</v>
      </c>
      <c r="H15" s="18">
        <f t="shared" si="0"/>
        <v>23868</v>
      </c>
      <c r="I15" s="18">
        <f t="shared" si="1"/>
        <v>5967</v>
      </c>
      <c r="J15" s="18">
        <f t="shared" si="2"/>
        <v>17901</v>
      </c>
      <c r="L15"/>
      <c r="M15"/>
      <c r="N15"/>
    </row>
    <row r="16" spans="1:14" x14ac:dyDescent="0.3">
      <c r="B16" s="16">
        <v>45536</v>
      </c>
      <c r="C16" s="17" t="s">
        <v>63</v>
      </c>
      <c r="D16" s="17" t="s">
        <v>66</v>
      </c>
      <c r="E16" s="18">
        <v>2234</v>
      </c>
      <c r="F16" s="17">
        <v>3</v>
      </c>
      <c r="G16" s="17">
        <v>12</v>
      </c>
      <c r="H16" s="18">
        <f t="shared" si="0"/>
        <v>26808</v>
      </c>
      <c r="I16" s="18">
        <f t="shared" si="1"/>
        <v>6702</v>
      </c>
      <c r="J16" s="18">
        <f t="shared" si="2"/>
        <v>20106</v>
      </c>
      <c r="L16"/>
      <c r="M16"/>
      <c r="N16"/>
    </row>
    <row r="17" spans="2:14" x14ac:dyDescent="0.3">
      <c r="B17" s="16">
        <v>45536</v>
      </c>
      <c r="C17" s="17" t="s">
        <v>63</v>
      </c>
      <c r="D17" s="17" t="s">
        <v>66</v>
      </c>
      <c r="E17" s="18">
        <v>2215</v>
      </c>
      <c r="F17" s="17">
        <v>3</v>
      </c>
      <c r="G17" s="17">
        <v>12</v>
      </c>
      <c r="H17" s="18">
        <f t="shared" si="0"/>
        <v>26580</v>
      </c>
      <c r="I17" s="18">
        <f t="shared" si="1"/>
        <v>6645</v>
      </c>
      <c r="J17" s="18">
        <f t="shared" si="2"/>
        <v>19935</v>
      </c>
      <c r="L17"/>
      <c r="M17"/>
      <c r="N17"/>
    </row>
    <row r="18" spans="2:14" x14ac:dyDescent="0.3">
      <c r="B18" s="16">
        <v>45536</v>
      </c>
      <c r="C18" s="17" t="s">
        <v>63</v>
      </c>
      <c r="D18" s="17" t="s">
        <v>67</v>
      </c>
      <c r="E18" s="18">
        <v>2761</v>
      </c>
      <c r="F18" s="17">
        <v>3</v>
      </c>
      <c r="G18" s="17">
        <v>12</v>
      </c>
      <c r="H18" s="18">
        <f t="shared" si="0"/>
        <v>33132</v>
      </c>
      <c r="I18" s="18">
        <f t="shared" si="1"/>
        <v>8283</v>
      </c>
      <c r="J18" s="18">
        <f t="shared" si="2"/>
        <v>24849</v>
      </c>
      <c r="L18"/>
      <c r="M18"/>
      <c r="N18"/>
    </row>
    <row r="19" spans="2:14" x14ac:dyDescent="0.3">
      <c r="G19" s="15" t="s">
        <v>82</v>
      </c>
      <c r="H19" s="22">
        <f>SUM(H4:H18)</f>
        <v>229471</v>
      </c>
      <c r="I19" s="22">
        <f t="shared" ref="I19:J19" si="3">SUM(I4:I18)</f>
        <v>100677</v>
      </c>
      <c r="J19" s="22">
        <f t="shared" si="3"/>
        <v>128794</v>
      </c>
      <c r="L19"/>
      <c r="M19"/>
      <c r="N19"/>
    </row>
  </sheetData>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FA5E0-DE7A-4DFC-87F3-35CA088D0E34}">
  <dimension ref="A1:M19"/>
  <sheetViews>
    <sheetView showGridLines="0" zoomScale="130" zoomScaleNormal="130" workbookViewId="0">
      <selection activeCell="J2" sqref="J2"/>
    </sheetView>
  </sheetViews>
  <sheetFormatPr defaultRowHeight="15" x14ac:dyDescent="0.25"/>
  <cols>
    <col min="1" max="1" width="3.140625" customWidth="1"/>
    <col min="2" max="2" width="11.85546875" bestFit="1" customWidth="1"/>
    <col min="3" max="3" width="17" bestFit="1" customWidth="1"/>
    <col min="4" max="4" width="11.42578125" customWidth="1"/>
    <col min="5" max="5" width="13.7109375" bestFit="1" customWidth="1"/>
    <col min="6" max="6" width="13.42578125" bestFit="1" customWidth="1"/>
    <col min="7" max="7" width="13" bestFit="1" customWidth="1"/>
    <col min="8" max="10" width="11.28515625" bestFit="1" customWidth="1"/>
    <col min="11" max="11" width="4" customWidth="1"/>
    <col min="12" max="12" width="11.28515625" bestFit="1" customWidth="1"/>
    <col min="13" max="14" width="12.140625" bestFit="1" customWidth="1"/>
  </cols>
  <sheetData>
    <row r="1" spans="1:13" s="8" customFormat="1" ht="48.75" customHeight="1" x14ac:dyDescent="0.3">
      <c r="A1" s="24"/>
      <c r="B1" s="7" t="s">
        <v>81</v>
      </c>
      <c r="C1" s="7"/>
      <c r="D1" s="7"/>
      <c r="E1" s="7"/>
      <c r="F1" s="7"/>
      <c r="G1" s="7"/>
      <c r="H1" s="7"/>
      <c r="I1" s="7"/>
      <c r="J1" s="7"/>
      <c r="K1" s="7"/>
    </row>
    <row r="2" spans="1:13" ht="63.75" customHeight="1" x14ac:dyDescent="0.25"/>
    <row r="3" spans="1:13" ht="16.5" x14ac:dyDescent="0.3">
      <c r="B3" s="13" t="s">
        <v>59</v>
      </c>
      <c r="C3" s="13" t="s">
        <v>52</v>
      </c>
      <c r="D3" s="13" t="s">
        <v>53</v>
      </c>
      <c r="E3" s="13" t="s">
        <v>54</v>
      </c>
      <c r="F3" s="13" t="s">
        <v>55</v>
      </c>
      <c r="G3" s="13" t="s">
        <v>77</v>
      </c>
      <c r="H3" s="14" t="s">
        <v>56</v>
      </c>
      <c r="I3" s="14" t="s">
        <v>57</v>
      </c>
      <c r="J3" s="14" t="s">
        <v>58</v>
      </c>
      <c r="L3" s="11" t="s">
        <v>53</v>
      </c>
      <c r="M3" t="s">
        <v>79</v>
      </c>
    </row>
    <row r="4" spans="1:13" ht="16.5" x14ac:dyDescent="0.3">
      <c r="B4" s="9">
        <v>45536</v>
      </c>
      <c r="C4" s="4" t="s">
        <v>60</v>
      </c>
      <c r="D4" s="4" t="s">
        <v>64</v>
      </c>
      <c r="E4" s="10">
        <v>380</v>
      </c>
      <c r="F4" s="4">
        <v>7</v>
      </c>
      <c r="G4" s="4">
        <v>5</v>
      </c>
      <c r="H4" s="10">
        <f>SalesData[[#This Row],[Units Sold]]*SalesData[[#This Row],[Sale Price]]</f>
        <v>2660</v>
      </c>
      <c r="I4" s="10">
        <f>SalesData[[#This Row],[Units Sold]]*SalesData[[#This Row],[Cost Price]]</f>
        <v>1900</v>
      </c>
      <c r="J4" s="10">
        <f>SalesData[[#This Row],[Sales]]-SalesData[[#This Row],[COGS]]</f>
        <v>760</v>
      </c>
      <c r="L4" t="s">
        <v>67</v>
      </c>
      <c r="M4" s="12">
        <v>57000</v>
      </c>
    </row>
    <row r="5" spans="1:13" ht="16.5" x14ac:dyDescent="0.3">
      <c r="B5" s="9">
        <v>45536</v>
      </c>
      <c r="C5" s="4" t="s">
        <v>60</v>
      </c>
      <c r="D5" s="4" t="s">
        <v>64</v>
      </c>
      <c r="E5" s="10">
        <v>1031</v>
      </c>
      <c r="F5" s="4">
        <v>7</v>
      </c>
      <c r="G5" s="4">
        <v>5</v>
      </c>
      <c r="H5" s="10">
        <f>SalesData[[#This Row],[Units Sold]]*SalesData[[#This Row],[Sale Price]]</f>
        <v>7217</v>
      </c>
      <c r="I5" s="10">
        <f>SalesData[[#This Row],[Units Sold]]*SalesData[[#This Row],[Cost Price]]</f>
        <v>5155</v>
      </c>
      <c r="J5" s="10">
        <f>SalesData[[#This Row],[Sales]]-SalesData[[#This Row],[COGS]]</f>
        <v>2062</v>
      </c>
      <c r="L5" t="s">
        <v>61</v>
      </c>
      <c r="M5" s="12">
        <v>8840</v>
      </c>
    </row>
    <row r="6" spans="1:13" ht="16.5" x14ac:dyDescent="0.3">
      <c r="B6" s="9">
        <v>45536</v>
      </c>
      <c r="C6" s="4" t="s">
        <v>60</v>
      </c>
      <c r="D6" s="4" t="s">
        <v>61</v>
      </c>
      <c r="E6" s="10">
        <v>442</v>
      </c>
      <c r="F6" s="4">
        <v>20</v>
      </c>
      <c r="G6" s="4">
        <v>10</v>
      </c>
      <c r="H6" s="10">
        <f>SalesData[[#This Row],[Units Sold]]*SalesData[[#This Row],[Sale Price]]</f>
        <v>8840</v>
      </c>
      <c r="I6" s="10">
        <f>SalesData[[#This Row],[Units Sold]]*SalesData[[#This Row],[Cost Price]]</f>
        <v>4420</v>
      </c>
      <c r="J6" s="10">
        <f>SalesData[[#This Row],[Sales]]-SalesData[[#This Row],[COGS]]</f>
        <v>4420</v>
      </c>
      <c r="L6" t="s">
        <v>64</v>
      </c>
      <c r="M6" s="12">
        <v>63738</v>
      </c>
    </row>
    <row r="7" spans="1:13" ht="16.5" x14ac:dyDescent="0.3">
      <c r="B7" s="9">
        <v>45536</v>
      </c>
      <c r="C7" s="4" t="s">
        <v>62</v>
      </c>
      <c r="D7" s="4" t="s">
        <v>64</v>
      </c>
      <c r="E7" s="10">
        <v>549</v>
      </c>
      <c r="F7" s="4">
        <v>15</v>
      </c>
      <c r="G7" s="4">
        <v>10</v>
      </c>
      <c r="H7" s="10">
        <f>SalesData[[#This Row],[Units Sold]]*SalesData[[#This Row],[Sale Price]]</f>
        <v>8235</v>
      </c>
      <c r="I7" s="10">
        <f>SalesData[[#This Row],[Units Sold]]*SalesData[[#This Row],[Cost Price]]</f>
        <v>5490</v>
      </c>
      <c r="J7" s="10">
        <f>SalesData[[#This Row],[Sales]]-SalesData[[#This Row],[COGS]]</f>
        <v>2745</v>
      </c>
      <c r="L7" t="s">
        <v>65</v>
      </c>
      <c r="M7" s="12">
        <v>34445</v>
      </c>
    </row>
    <row r="8" spans="1:13" ht="16.5" x14ac:dyDescent="0.3">
      <c r="B8" s="9">
        <v>45536</v>
      </c>
      <c r="C8" s="4" t="s">
        <v>62</v>
      </c>
      <c r="D8" s="4" t="s">
        <v>65</v>
      </c>
      <c r="E8" s="10">
        <v>660</v>
      </c>
      <c r="F8" s="4">
        <v>15</v>
      </c>
      <c r="G8" s="4">
        <v>10</v>
      </c>
      <c r="H8" s="10">
        <f>SalesData[[#This Row],[Units Sold]]*SalesData[[#This Row],[Sale Price]]</f>
        <v>9900</v>
      </c>
      <c r="I8" s="10">
        <f>SalesData[[#This Row],[Units Sold]]*SalesData[[#This Row],[Cost Price]]</f>
        <v>6600</v>
      </c>
      <c r="J8" s="10">
        <f>SalesData[[#This Row],[Sales]]-SalesData[[#This Row],[COGS]]</f>
        <v>3300</v>
      </c>
      <c r="L8" t="s">
        <v>66</v>
      </c>
      <c r="M8" s="12">
        <v>65448</v>
      </c>
    </row>
    <row r="9" spans="1:13" ht="16.5" x14ac:dyDescent="0.3">
      <c r="B9" s="9">
        <v>45536</v>
      </c>
      <c r="C9" s="4" t="s">
        <v>62</v>
      </c>
      <c r="D9" s="4" t="s">
        <v>65</v>
      </c>
      <c r="E9" s="10">
        <v>655</v>
      </c>
      <c r="F9" s="4">
        <v>15</v>
      </c>
      <c r="G9" s="4">
        <v>10</v>
      </c>
      <c r="H9" s="10">
        <f>SalesData[[#This Row],[Units Sold]]*SalesData[[#This Row],[Sale Price]]</f>
        <v>9825</v>
      </c>
      <c r="I9" s="10">
        <f>SalesData[[#This Row],[Units Sold]]*SalesData[[#This Row],[Cost Price]]</f>
        <v>6550</v>
      </c>
      <c r="J9" s="10">
        <f>SalesData[[#This Row],[Sales]]-SalesData[[#This Row],[COGS]]</f>
        <v>3275</v>
      </c>
      <c r="L9" t="s">
        <v>78</v>
      </c>
      <c r="M9" s="12">
        <v>229471</v>
      </c>
    </row>
    <row r="10" spans="1:13" ht="16.5" x14ac:dyDescent="0.3">
      <c r="B10" s="9">
        <v>45536</v>
      </c>
      <c r="C10" s="4" t="s">
        <v>63</v>
      </c>
      <c r="D10" s="4" t="s">
        <v>66</v>
      </c>
      <c r="E10" s="10">
        <v>1005</v>
      </c>
      <c r="F10" s="4">
        <v>12</v>
      </c>
      <c r="G10" s="4">
        <v>3</v>
      </c>
      <c r="H10" s="10">
        <f>SalesData[[#This Row],[Units Sold]]*SalesData[[#This Row],[Sale Price]]</f>
        <v>12060</v>
      </c>
      <c r="I10" s="10">
        <f>SalesData[[#This Row],[Units Sold]]*SalesData[[#This Row],[Cost Price]]</f>
        <v>3015</v>
      </c>
      <c r="J10" s="10">
        <f>SalesData[[#This Row],[Sales]]-SalesData[[#This Row],[COGS]]</f>
        <v>9045</v>
      </c>
    </row>
    <row r="11" spans="1:13" ht="16.5" x14ac:dyDescent="0.3">
      <c r="B11" s="9">
        <v>45536</v>
      </c>
      <c r="C11" s="4" t="s">
        <v>60</v>
      </c>
      <c r="D11" s="4" t="s">
        <v>64</v>
      </c>
      <c r="E11" s="10">
        <v>1760</v>
      </c>
      <c r="F11" s="4">
        <v>7</v>
      </c>
      <c r="G11" s="4">
        <v>5</v>
      </c>
      <c r="H11" s="10">
        <f>SalesData[[#This Row],[Units Sold]]*SalesData[[#This Row],[Sale Price]]</f>
        <v>12320</v>
      </c>
      <c r="I11" s="10">
        <f>SalesData[[#This Row],[Units Sold]]*SalesData[[#This Row],[Cost Price]]</f>
        <v>8800</v>
      </c>
      <c r="J11" s="10">
        <f>SalesData[[#This Row],[Sales]]-SalesData[[#This Row],[COGS]]</f>
        <v>3520</v>
      </c>
    </row>
    <row r="12" spans="1:13" ht="16.5" x14ac:dyDescent="0.3">
      <c r="B12" s="9">
        <v>45536</v>
      </c>
      <c r="C12" s="4" t="s">
        <v>60</v>
      </c>
      <c r="D12" s="4" t="s">
        <v>65</v>
      </c>
      <c r="E12" s="10">
        <v>736</v>
      </c>
      <c r="F12" s="4">
        <v>20</v>
      </c>
      <c r="G12" s="4">
        <v>10</v>
      </c>
      <c r="H12" s="10">
        <f>SalesData[[#This Row],[Units Sold]]*SalesData[[#This Row],[Sale Price]]</f>
        <v>14720</v>
      </c>
      <c r="I12" s="10">
        <f>SalesData[[#This Row],[Units Sold]]*SalesData[[#This Row],[Cost Price]]</f>
        <v>7360</v>
      </c>
      <c r="J12" s="10">
        <f>SalesData[[#This Row],[Sales]]-SalesData[[#This Row],[COGS]]</f>
        <v>7360</v>
      </c>
    </row>
    <row r="13" spans="1:13" ht="16.5" x14ac:dyDescent="0.3">
      <c r="B13" s="9">
        <v>45536</v>
      </c>
      <c r="C13" s="4" t="s">
        <v>60</v>
      </c>
      <c r="D13" s="4" t="s">
        <v>64</v>
      </c>
      <c r="E13" s="10">
        <v>2409</v>
      </c>
      <c r="F13" s="4">
        <v>7</v>
      </c>
      <c r="G13" s="4">
        <v>5</v>
      </c>
      <c r="H13" s="10">
        <f>SalesData[[#This Row],[Units Sold]]*SalesData[[#This Row],[Sale Price]]</f>
        <v>16863</v>
      </c>
      <c r="I13" s="10">
        <f>SalesData[[#This Row],[Units Sold]]*SalesData[[#This Row],[Cost Price]]</f>
        <v>12045</v>
      </c>
      <c r="J13" s="10">
        <f>SalesData[[#This Row],[Sales]]-SalesData[[#This Row],[COGS]]</f>
        <v>4818</v>
      </c>
    </row>
    <row r="14" spans="1:13" ht="16.5" x14ac:dyDescent="0.3">
      <c r="B14" s="9">
        <v>45536</v>
      </c>
      <c r="C14" s="4" t="s">
        <v>60</v>
      </c>
      <c r="D14" s="4" t="s">
        <v>64</v>
      </c>
      <c r="E14" s="10">
        <v>2349</v>
      </c>
      <c r="F14" s="4">
        <v>7</v>
      </c>
      <c r="G14" s="4">
        <v>5</v>
      </c>
      <c r="H14" s="10">
        <f>SalesData[[#This Row],[Units Sold]]*SalesData[[#This Row],[Sale Price]]</f>
        <v>16443</v>
      </c>
      <c r="I14" s="10">
        <f>SalesData[[#This Row],[Units Sold]]*SalesData[[#This Row],[Cost Price]]</f>
        <v>11745</v>
      </c>
      <c r="J14" s="10">
        <f>SalesData[[#This Row],[Sales]]-SalesData[[#This Row],[COGS]]</f>
        <v>4698</v>
      </c>
    </row>
    <row r="15" spans="1:13" ht="16.5" x14ac:dyDescent="0.3">
      <c r="B15" s="9">
        <v>45536</v>
      </c>
      <c r="C15" s="4" t="s">
        <v>63</v>
      </c>
      <c r="D15" s="4" t="s">
        <v>67</v>
      </c>
      <c r="E15" s="10">
        <v>1989</v>
      </c>
      <c r="F15" s="4">
        <v>12</v>
      </c>
      <c r="G15" s="4">
        <v>3</v>
      </c>
      <c r="H15" s="10">
        <f>SalesData[[#This Row],[Units Sold]]*SalesData[[#This Row],[Sale Price]]</f>
        <v>23868</v>
      </c>
      <c r="I15" s="10">
        <f>SalesData[[#This Row],[Units Sold]]*SalesData[[#This Row],[Cost Price]]</f>
        <v>5967</v>
      </c>
      <c r="J15" s="10">
        <f>SalesData[[#This Row],[Sales]]-SalesData[[#This Row],[COGS]]</f>
        <v>17901</v>
      </c>
    </row>
    <row r="16" spans="1:13" ht="16.5" x14ac:dyDescent="0.3">
      <c r="B16" s="9">
        <v>45536</v>
      </c>
      <c r="C16" s="4" t="s">
        <v>63</v>
      </c>
      <c r="D16" s="4" t="s">
        <v>66</v>
      </c>
      <c r="E16" s="10">
        <v>2234</v>
      </c>
      <c r="F16" s="4">
        <v>12</v>
      </c>
      <c r="G16" s="4">
        <v>3</v>
      </c>
      <c r="H16" s="10">
        <f>SalesData[[#This Row],[Units Sold]]*SalesData[[#This Row],[Sale Price]]</f>
        <v>26808</v>
      </c>
      <c r="I16" s="10">
        <f>SalesData[[#This Row],[Units Sold]]*SalesData[[#This Row],[Cost Price]]</f>
        <v>6702</v>
      </c>
      <c r="J16" s="10">
        <f>SalesData[[#This Row],[Sales]]-SalesData[[#This Row],[COGS]]</f>
        <v>20106</v>
      </c>
    </row>
    <row r="17" spans="2:10" ht="16.5" x14ac:dyDescent="0.3">
      <c r="B17" s="9">
        <v>45536</v>
      </c>
      <c r="C17" s="4" t="s">
        <v>63</v>
      </c>
      <c r="D17" s="4" t="s">
        <v>66</v>
      </c>
      <c r="E17" s="10">
        <v>2215</v>
      </c>
      <c r="F17" s="4">
        <v>12</v>
      </c>
      <c r="G17" s="4">
        <v>3</v>
      </c>
      <c r="H17" s="10">
        <f>SalesData[[#This Row],[Units Sold]]*SalesData[[#This Row],[Sale Price]]</f>
        <v>26580</v>
      </c>
      <c r="I17" s="10">
        <f>SalesData[[#This Row],[Units Sold]]*SalesData[[#This Row],[Cost Price]]</f>
        <v>6645</v>
      </c>
      <c r="J17" s="10">
        <f>SalesData[[#This Row],[Sales]]-SalesData[[#This Row],[COGS]]</f>
        <v>19935</v>
      </c>
    </row>
    <row r="18" spans="2:10" ht="16.5" x14ac:dyDescent="0.3">
      <c r="B18" s="9">
        <v>45536</v>
      </c>
      <c r="C18" s="4" t="s">
        <v>63</v>
      </c>
      <c r="D18" s="4" t="s">
        <v>67</v>
      </c>
      <c r="E18" s="10">
        <v>2761</v>
      </c>
      <c r="F18" s="4">
        <v>12</v>
      </c>
      <c r="G18" s="4">
        <v>3</v>
      </c>
      <c r="H18" s="10">
        <f>SalesData[[#This Row],[Units Sold]]*SalesData[[#This Row],[Sale Price]]</f>
        <v>33132</v>
      </c>
      <c r="I18" s="10">
        <f>SalesData[[#This Row],[Units Sold]]*SalesData[[#This Row],[Cost Price]]</f>
        <v>8283</v>
      </c>
      <c r="J18" s="10">
        <f>SalesData[[#This Row],[Sales]]-SalesData[[#This Row],[COGS]]</f>
        <v>24849</v>
      </c>
    </row>
    <row r="19" spans="2:10" ht="16.5" x14ac:dyDescent="0.3">
      <c r="B19" s="4" t="s">
        <v>82</v>
      </c>
      <c r="C19" s="4"/>
      <c r="D19" s="4"/>
      <c r="E19" s="4"/>
      <c r="F19" s="4"/>
      <c r="G19" s="4"/>
      <c r="H19" s="23">
        <f>SUBTOTAL(109,SalesData[Sales])</f>
        <v>229471</v>
      </c>
      <c r="I19" s="23">
        <f>SUBTOTAL(109,SalesData[COGS])</f>
        <v>100677</v>
      </c>
      <c r="J19" s="23">
        <f>SUBTOTAL(109,SalesData[Profit])</f>
        <v>128794</v>
      </c>
    </row>
  </sheetData>
  <pageMargins left="0.7" right="0.7" top="0.75" bottom="0.75" header="0.3" footer="0.3"/>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E47D8-2D07-4F72-A545-116C32F6AA78}">
  <dimension ref="A1:H40"/>
  <sheetViews>
    <sheetView showGridLines="0" showRowColHeaders="0" zoomScaleNormal="100" workbookViewId="0"/>
  </sheetViews>
  <sheetFormatPr defaultColWidth="0" defaultRowHeight="15" customHeight="1" zeroHeight="1" x14ac:dyDescent="0.25"/>
  <cols>
    <col min="1" max="1" width="4" customWidth="1"/>
    <col min="2" max="2" width="46.28515625" customWidth="1"/>
    <col min="3" max="3" width="61" customWidth="1"/>
    <col min="4" max="4" width="1.42578125" customWidth="1"/>
    <col min="5" max="7" width="9.140625" customWidth="1"/>
    <col min="8" max="16384" width="9.140625" hidden="1"/>
  </cols>
  <sheetData>
    <row r="1" spans="1:8" ht="51" customHeight="1" x14ac:dyDescent="0.25">
      <c r="A1" s="24"/>
      <c r="B1" s="7" t="s">
        <v>9</v>
      </c>
      <c r="C1" s="7"/>
      <c r="D1" s="7"/>
      <c r="E1" s="7"/>
      <c r="F1" s="7"/>
      <c r="G1" s="7"/>
      <c r="H1" s="7"/>
    </row>
    <row r="2" spans="1:8" x14ac:dyDescent="0.25"/>
    <row r="3" spans="1:8" x14ac:dyDescent="0.25">
      <c r="B3" s="1" t="s">
        <v>10</v>
      </c>
    </row>
    <row r="4" spans="1:8" x14ac:dyDescent="0.25">
      <c r="B4" s="2" t="s">
        <v>11</v>
      </c>
      <c r="C4" s="3" t="s">
        <v>12</v>
      </c>
    </row>
    <row r="5" spans="1:8" x14ac:dyDescent="0.25">
      <c r="B5" s="2" t="s">
        <v>13</v>
      </c>
      <c r="C5" s="3" t="s">
        <v>14</v>
      </c>
    </row>
    <row r="6" spans="1:8" x14ac:dyDescent="0.25">
      <c r="B6" s="2" t="s">
        <v>15</v>
      </c>
      <c r="C6" s="3" t="s">
        <v>16</v>
      </c>
    </row>
    <row r="7" spans="1:8" x14ac:dyDescent="0.25"/>
    <row r="8" spans="1:8" x14ac:dyDescent="0.25">
      <c r="B8" s="1" t="s">
        <v>17</v>
      </c>
    </row>
    <row r="9" spans="1:8" x14ac:dyDescent="0.25">
      <c r="B9" s="2" t="s">
        <v>18</v>
      </c>
      <c r="C9" s="3" t="s">
        <v>19</v>
      </c>
    </row>
    <row r="10" spans="1:8" x14ac:dyDescent="0.25"/>
    <row r="11" spans="1:8" x14ac:dyDescent="0.25">
      <c r="B11" s="1" t="s">
        <v>20</v>
      </c>
    </row>
    <row r="12" spans="1:8" x14ac:dyDescent="0.25">
      <c r="B12" s="2" t="s">
        <v>21</v>
      </c>
      <c r="C12" s="3" t="s">
        <v>22</v>
      </c>
    </row>
    <row r="13" spans="1:8" x14ac:dyDescent="0.25">
      <c r="B13" s="2" t="s">
        <v>23</v>
      </c>
      <c r="C13" s="3" t="s">
        <v>24</v>
      </c>
    </row>
    <row r="14" spans="1:8" x14ac:dyDescent="0.25">
      <c r="B14" s="2" t="s">
        <v>25</v>
      </c>
      <c r="C14" s="3" t="s">
        <v>26</v>
      </c>
    </row>
    <row r="15" spans="1:8" x14ac:dyDescent="0.25">
      <c r="B15" s="2" t="s">
        <v>27</v>
      </c>
      <c r="C15" s="3" t="s">
        <v>28</v>
      </c>
    </row>
    <row r="16" spans="1:8" x14ac:dyDescent="0.25">
      <c r="B16" s="2" t="s">
        <v>29</v>
      </c>
      <c r="C16" s="3" t="s">
        <v>30</v>
      </c>
    </row>
    <row r="17" spans="2:3" x14ac:dyDescent="0.25">
      <c r="B17" s="2" t="s">
        <v>31</v>
      </c>
      <c r="C17" s="3" t="s">
        <v>32</v>
      </c>
    </row>
    <row r="18" spans="2:3" x14ac:dyDescent="0.25">
      <c r="B18" s="2" t="s">
        <v>33</v>
      </c>
      <c r="C18" s="3" t="s">
        <v>34</v>
      </c>
    </row>
    <row r="19" spans="2:3" x14ac:dyDescent="0.25">
      <c r="B19" s="2" t="s">
        <v>35</v>
      </c>
      <c r="C19" s="3" t="s">
        <v>36</v>
      </c>
    </row>
    <row r="20" spans="2:3" x14ac:dyDescent="0.25">
      <c r="B20" s="2" t="s">
        <v>71</v>
      </c>
      <c r="C20" s="3" t="s">
        <v>72</v>
      </c>
    </row>
    <row r="21" spans="2:3" x14ac:dyDescent="0.25">
      <c r="B21" s="2" t="s">
        <v>73</v>
      </c>
      <c r="C21" s="3" t="s">
        <v>76</v>
      </c>
    </row>
    <row r="22" spans="2:3" x14ac:dyDescent="0.25">
      <c r="B22" s="2" t="s">
        <v>37</v>
      </c>
      <c r="C22" s="3" t="s">
        <v>38</v>
      </c>
    </row>
    <row r="23" spans="2:3" x14ac:dyDescent="0.25">
      <c r="B23" s="2" t="s">
        <v>39</v>
      </c>
      <c r="C23" s="3" t="s">
        <v>40</v>
      </c>
    </row>
    <row r="24" spans="2:3" x14ac:dyDescent="0.25">
      <c r="B24" s="2" t="s">
        <v>41</v>
      </c>
      <c r="C24" s="3" t="s">
        <v>42</v>
      </c>
    </row>
    <row r="25" spans="2:3" x14ac:dyDescent="0.25">
      <c r="B25" s="2" t="s">
        <v>43</v>
      </c>
      <c r="C25" s="3" t="s">
        <v>44</v>
      </c>
    </row>
    <row r="26" spans="2:3" x14ac:dyDescent="0.25">
      <c r="B26" s="2" t="s">
        <v>45</v>
      </c>
      <c r="C26" s="3" t="s">
        <v>46</v>
      </c>
    </row>
    <row r="27" spans="2:3" x14ac:dyDescent="0.25">
      <c r="B27" s="2" t="s">
        <v>47</v>
      </c>
      <c r="C27" s="3" t="s">
        <v>48</v>
      </c>
    </row>
    <row r="28" spans="2:3" x14ac:dyDescent="0.25">
      <c r="B28" s="2" t="s">
        <v>74</v>
      </c>
      <c r="C28" s="3" t="s">
        <v>75</v>
      </c>
    </row>
    <row r="29" spans="2:3" x14ac:dyDescent="0.25">
      <c r="B29" s="2" t="s">
        <v>71</v>
      </c>
      <c r="C29" s="3" t="s">
        <v>72</v>
      </c>
    </row>
    <row r="30" spans="2:3" x14ac:dyDescent="0.25">
      <c r="B30" s="2" t="s">
        <v>69</v>
      </c>
      <c r="C30" s="3" t="s">
        <v>70</v>
      </c>
    </row>
    <row r="31" spans="2:3" x14ac:dyDescent="0.25">
      <c r="B31" s="2"/>
      <c r="C31" s="3"/>
    </row>
    <row r="32" spans="2:3" x14ac:dyDescent="0.25">
      <c r="B32" s="1" t="s">
        <v>49</v>
      </c>
    </row>
    <row r="33" spans="2:3" x14ac:dyDescent="0.25">
      <c r="B33" s="2" t="s">
        <v>50</v>
      </c>
      <c r="C33" s="3" t="s">
        <v>51</v>
      </c>
    </row>
    <row r="34" spans="2:3" x14ac:dyDescent="0.25">
      <c r="B34" s="2"/>
      <c r="C34" s="3"/>
    </row>
    <row r="35" spans="2:3" x14ac:dyDescent="0.25">
      <c r="B35" s="1" t="s">
        <v>68</v>
      </c>
      <c r="C35" s="3"/>
    </row>
    <row r="36" spans="2:3" x14ac:dyDescent="0.25"/>
    <row r="37" spans="2:3" x14ac:dyDescent="0.25"/>
    <row r="38" spans="2:3" x14ac:dyDescent="0.25"/>
    <row r="39" spans="2:3" x14ac:dyDescent="0.25"/>
    <row r="40" spans="2:3" x14ac:dyDescent="0.25"/>
  </sheetData>
  <hyperlinks>
    <hyperlink ref="C5" r:id="rId1" display="http://www.myonlinetraininghub.com/category/excel-charts" xr:uid="{16804540-43B0-4917-8C31-6BA49138DB63}"/>
    <hyperlink ref="C6" r:id="rId2" display="http://www.myonlinetraininghub.com/category/excel-dashboard" xr:uid="{D2239242-1590-4A95-B2DD-552C940FDFF2}"/>
    <hyperlink ref="C9" r:id="rId3" display="http://www.myonlinetraininghub.com/excel-webinars" xr:uid="{9459537E-7D61-4F76-9C30-07C1D71C701D}"/>
    <hyperlink ref="C33" r:id="rId4" xr:uid="{17B6DA40-AE3E-44DF-AA3A-6DB15618FD1C}"/>
    <hyperlink ref="C4" r:id="rId5" xr:uid="{BB2451AD-23AD-4B16-AB53-18C8C444CAEC}"/>
    <hyperlink ref="C19" r:id="rId6" xr:uid="{FED3065B-879C-479E-BEA0-8CC3D2A143D8}"/>
    <hyperlink ref="C18" r:id="rId7" xr:uid="{F9B894D1-DD24-42CF-BDDD-2C777E267B2D}"/>
    <hyperlink ref="C12" r:id="rId8" xr:uid="{70F5F3B1-C15B-4475-9F68-51F15FCB84EE}"/>
    <hyperlink ref="C13" r:id="rId9" xr:uid="{9CAB9626-83C1-4497-B1F9-17F524848655}"/>
    <hyperlink ref="C14" r:id="rId10" xr:uid="{FC949AA8-AEEF-4A7A-8C25-33EE66BF1FCA}"/>
    <hyperlink ref="C15" r:id="rId11" xr:uid="{B9A94296-D078-48E6-B20D-97DDA9281823}"/>
    <hyperlink ref="C16" r:id="rId12" xr:uid="{7282B8C6-AB09-4643-94B3-9EE00AC2EB27}"/>
    <hyperlink ref="C17" r:id="rId13" xr:uid="{0E6CC592-3AB6-458A-A860-1A76ACEF83B6}"/>
    <hyperlink ref="C22" r:id="rId14" xr:uid="{9326BAA7-CEAD-4360-AA3B-870AC500496C}"/>
    <hyperlink ref="C23" r:id="rId15" xr:uid="{1618935D-49FC-4C2A-8311-9D4E14954CF1}"/>
    <hyperlink ref="C24" r:id="rId16" xr:uid="{4FC80C28-AB31-411C-A5D7-60CA76313774}"/>
    <hyperlink ref="C25" r:id="rId17" xr:uid="{EE806D25-354A-410E-BF5C-D95047EF01C1}"/>
    <hyperlink ref="C26" r:id="rId18" xr:uid="{2F2C2AF6-7AC8-4550-A3DB-671E24434A71}"/>
    <hyperlink ref="C27" r:id="rId19" xr:uid="{75F5A0D9-DFC6-4367-8DD0-B9614D992790}"/>
    <hyperlink ref="C30" r:id="rId20" xr:uid="{46EF8656-E596-4506-8B3E-CA6DCD456BFC}"/>
  </hyperlinks>
  <pageMargins left="0.7" right="0.7" top="0.75" bottom="0.75" header="0.3" footer="0.3"/>
  <drawing r:id="rId2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4ec5a1a-e29c-407e-9660-cb4eaaff03a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6A9E49C56486844AEA3493470A3BA7F" ma:contentTypeVersion="18" ma:contentTypeDescription="Create a new document." ma:contentTypeScope="" ma:versionID="e113dd8c6d9d6d8e50c33cd355eeb814">
  <xsd:schema xmlns:xsd="http://www.w3.org/2001/XMLSchema" xmlns:xs="http://www.w3.org/2001/XMLSchema" xmlns:p="http://schemas.microsoft.com/office/2006/metadata/properties" xmlns:ns3="04ec5a1a-e29c-407e-9660-cb4eaaff03ab" xmlns:ns4="98587d8b-32ff-4694-8d3a-6f66eb643b0d" targetNamespace="http://schemas.microsoft.com/office/2006/metadata/properties" ma:root="true" ma:fieldsID="654ccc4b072c8ba42f6f064ab7b3a12b" ns3:_="" ns4:_="">
    <xsd:import namespace="04ec5a1a-e29c-407e-9660-cb4eaaff03ab"/>
    <xsd:import namespace="98587d8b-32ff-4694-8d3a-6f66eb643b0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element ref="ns3:MediaLengthInSeconds" minOccurs="0"/>
                <xsd:element ref="ns3:MediaServiceSearchProperties" minOccurs="0"/>
                <xsd:element ref="ns3:MediaServiceLocation"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ec5a1a-e29c-407e-9660-cb4eaaff03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_activity" ma:index="23" nillable="true" ma:displayName="_activity" ma:hidden="true" ma:internalName="_activity">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87d8b-32ff-4694-8d3a-6f66eb643b0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c D A A B Q S w M E F A A C A A g A U I X c U m 2 s 6 q 6 n A A A A + Q A A A B I A H A B D b 2 5 m a W c v U G F j a 2 F n Z S 5 4 b W w g o h g A K K A U A A A A A A A A A A A A A A A A A A A A A A A A A A A A h Y / R C o I w G E Z f R X b v / r V A S n 4 n 0 W 1 C E E W 3 Y y 4 d 6 Q w 3 0 3 f r o k f q F R L K 6 q 7 L 7 3 A u z v e 4 3 T E d 6 i q 4 6 t a Z x i Z k R h k J t F V N b m y R k M 6 f w g V J B W 6 l O s t C B 6 N s X T y 4 P C G l 9 5 c Y o O 9 7 2 s 9 p 0 x b A G Z v B M d v s V K l r S T 6 y + S + H x j o v r d J E 4 O E V I z h d R j T i E a O M M Y 4 w c c y M / T p 8 T K Y M 4 Q f i u q t 8 1 2 q h b b j a I 0 w T 4 X 1 D P A F Q S w M E F A A C A A g A U I X c 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C F 3 F I o i k e 4 D g A A A B E A A A A T A B w A R m 9 y b X V s Y X M v U 2 V j d G l v b j E u b S C i G A A o o B Q A A A A A A A A A A A A A A A A A A A A A A A A A A A A r T k 0 u y c z P U w i G 0 I b W A F B L A Q I t A B Q A A g A I A F C F 3 F J t r O q u p w A A A P k A A A A S A A A A A A A A A A A A A A A A A A A A A A B D b 2 5 m a W c v U G F j a 2 F n Z S 5 4 b W x Q S w E C L Q A U A A I A C A B Q h d x S D 8 r p q 6 Q A A A D p A A A A E w A A A A A A A A A A A A A A A A D z A A A A W 0 N v b n R l b n R f V H l w Z X N d L n h t b F B L A Q I t A B Q A A g A I A F C F 3 F I 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p t h r I Z T f 9 T 5 B P p U Q o q j + V A A A A A A I A A A A A A B B m A A A A A Q A A I A A A A L 3 Y R 2 k F z Y e E s s K H L 0 M q m E S U K R U W N W G y p p i t u E E G 0 Z / L A A A A A A 6 A A A A A A g A A I A A A A G t + X 4 5 S k g 9 W y O A s V Z u f Q Y a 9 c S 0 9 e M 2 2 D 9 o u U y a s K Y j R U A A A A B 6 E s a B u h c W 9 A F J o m U l t C b E e e m y X / v x C D h A 4 3 U U Y B q 0 n Y S A H d c 1 y c u x 8 y e x Y j M I B Z D b G e P E r a Z C v T r + s 8 N L L Z M a 5 b e S 9 I 9 x b s U r i 3 d U w y s 3 M Q A A A A D F T M m D 4 / x j M b e V h O T O / G u s R K C w A x 9 k 6 O D v q A Q b J C W B e i F r 9 v + V + N 3 7 G P 6 t / O 9 f J i i D z d A / I J 4 9 W h 4 p N R + F 8 2 Y Y = < / D a t a M a s h u p > 
</file>

<file path=customXml/itemProps1.xml><?xml version="1.0" encoding="utf-8"?>
<ds:datastoreItem xmlns:ds="http://schemas.openxmlformats.org/officeDocument/2006/customXml" ds:itemID="{8C00B319-165B-4AE8-A6AE-EED707A1FDFE}">
  <ds:schemaRefs>
    <ds:schemaRef ds:uri="98587d8b-32ff-4694-8d3a-6f66eb643b0d"/>
    <ds:schemaRef ds:uri="http://purl.org/dc/elements/1.1/"/>
    <ds:schemaRef ds:uri="http://schemas.microsoft.com/office/2006/documentManagement/types"/>
    <ds:schemaRef ds:uri="04ec5a1a-e29c-407e-9660-cb4eaaff03ab"/>
    <ds:schemaRef ds:uri="http://purl.org/dc/terms/"/>
    <ds:schemaRef ds:uri="http://purl.org/dc/dcmitype/"/>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76F14EA0-1B09-4BA6-A1E0-FED8521C2BE1}">
  <ds:schemaRefs>
    <ds:schemaRef ds:uri="http://schemas.microsoft.com/sharepoint/v3/contenttype/forms"/>
  </ds:schemaRefs>
</ds:datastoreItem>
</file>

<file path=customXml/itemProps3.xml><?xml version="1.0" encoding="utf-8"?>
<ds:datastoreItem xmlns:ds="http://schemas.openxmlformats.org/officeDocument/2006/customXml" ds:itemID="{91B81557-EE76-428B-9459-69C26217F3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ec5a1a-e29c-407e-9660-cb4eaaff03ab"/>
    <ds:schemaRef ds:uri="98587d8b-32ff-4694-8d3a-6f66eb643b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4B241E6-AE4C-4EA5-96CC-6E77ABF1BB4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Copyright</vt:lpstr>
      <vt:lpstr>Manual Table</vt:lpstr>
      <vt:lpstr>Dynamic Tables</vt:lpstr>
      <vt:lpstr>More Resources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Mynda Treacy</dc:creator>
  <cp:keywords/>
  <dc:description/>
  <cp:lastModifiedBy>Mynda Treacy</cp:lastModifiedBy>
  <cp:revision/>
  <dcterms:created xsi:type="dcterms:W3CDTF">2019-12-23T04:48:23Z</dcterms:created>
  <dcterms:modified xsi:type="dcterms:W3CDTF">2025-09-16T00:13:39Z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0x01010076A9E49C56486844AEA3493470A3BA7F</vt:lpwstr>
  </property>
</Properties>
</file>