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drawings/drawing7.xml" ContentType="application/vnd.openxmlformats-officedocument.drawing+xml"/>
  <Override PartName="/xl/tables/table8.xml" ContentType="application/vnd.openxmlformats-officedocument.spreadsheetml.table+xml"/>
  <Override PartName="/xl/drawings/drawing8.xml" ContentType="application/vnd.openxmlformats-officedocument.drawing+xml"/>
  <Override PartName="/xl/tables/table9.xml" ContentType="application/vnd.openxmlformats-officedocument.spreadsheetml.table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30"/>
  <workbookPr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Drop-Downs 5 Ways to Create/"/>
    </mc:Choice>
  </mc:AlternateContent>
  <xr:revisionPtr revIDLastSave="1098" documentId="13_ncr:1_{A10A64F7-D0D4-2440-9FDC-24B6872A1AD7}" xr6:coauthVersionLast="47" xr6:coauthVersionMax="47" xr10:uidLastSave="{C1237151-0D84-4821-A214-AD1E9FB4BFB8}"/>
  <bookViews>
    <workbookView xWindow="-120" yWindow="-120" windowWidth="29040" windowHeight="15720" xr2:uid="{00000000-000D-0000-FFFF-FFFF00000000}"/>
  </bookViews>
  <sheets>
    <sheet name="Copyright" sheetId="14" r:id="rId1"/>
    <sheet name="Option 1" sheetId="1" r:id="rId2"/>
    <sheet name="Option 2" sheetId="4" r:id="rId3"/>
    <sheet name="Department List" sheetId="5" r:id="rId4"/>
    <sheet name="Option 3" sheetId="6" r:id="rId5"/>
    <sheet name="Option 4" sheetId="10" r:id="rId6"/>
    <sheet name="Option 5" sheetId="13" r:id="rId7"/>
    <sheet name="Option 5 List" sheetId="12" r:id="rId8"/>
    <sheet name="More Resources" sheetId="15" r:id="rId9"/>
  </sheets>
  <definedNames>
    <definedName name="DepartmentList">_xlfn.ANCHORARRAY('Department List'!$G$7)</definedName>
    <definedName name="DeptList">BranchesTable[Branches]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3" l="1"/>
  <c r="E8" i="13"/>
  <c r="E9" i="13"/>
  <c r="E10" i="13"/>
  <c r="E11" i="13"/>
  <c r="E12" i="13"/>
  <c r="E13" i="13"/>
  <c r="E14" i="13"/>
  <c r="I6" i="13" a="1"/>
  <c r="I6" i="13" s="1"/>
  <c r="E7" i="10"/>
  <c r="E8" i="10"/>
  <c r="E9" i="10"/>
  <c r="E10" i="10"/>
  <c r="E11" i="10"/>
  <c r="E12" i="10"/>
  <c r="E13" i="10"/>
  <c r="E14" i="10"/>
  <c r="T7" i="6" a="1"/>
  <c r="T7" i="6" s="1"/>
  <c r="S7" i="6" a="1"/>
  <c r="S7" i="6" s="1"/>
  <c r="R7" i="6" a="1"/>
  <c r="R7" i="6" s="1"/>
  <c r="F7" i="10"/>
  <c r="F8" i="10"/>
  <c r="F9" i="10"/>
  <c r="F10" i="10"/>
  <c r="F11" i="10"/>
  <c r="F12" i="10"/>
  <c r="F13" i="10"/>
  <c r="F14" i="10"/>
  <c r="G7" i="5" a="1"/>
  <c r="U8" i="6" a="1"/>
  <c r="U8" i="6" s="1"/>
  <c r="O6" i="6" a="1"/>
  <c r="G7" i="5" l="1"/>
  <c r="O6" i="6"/>
  <c r="O7" i="6" s="1" a="1"/>
  <c r="O7" i="6" s="1"/>
  <c r="Q7" i="6" a="1"/>
  <c r="Q7" i="6" s="1"/>
  <c r="P7" i="6" a="1"/>
  <c r="P7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<sst xmlns="http://schemas.openxmlformats.org/spreadsheetml/2006/main" count="331" uniqueCount="233">
  <si>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</si>
  <si>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</si>
  <si>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</si>
  <si>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</si>
  <si>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Aptos Narrow"/>
        <family val="2"/>
        <scheme val="minor"/>
      </rPr>
      <t>not permitted</t>
    </r>
    <r>
      <rPr>
        <sz val="14"/>
        <rFont val="Aptos Narrow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</si>
  <si>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</si>
  <si>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</si>
  <si>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</si>
  <si>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</si>
  <si>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Auto-updating Drop-Downs</t>
  </si>
  <si>
    <t>Invoice#</t>
  </si>
  <si>
    <t>Client</t>
  </si>
  <si>
    <t>Branch</t>
  </si>
  <si>
    <t>Branches</t>
  </si>
  <si>
    <t>INV-001</t>
  </si>
  <si>
    <t>ABC Corp</t>
  </si>
  <si>
    <t>Orlando</t>
  </si>
  <si>
    <t>Miami</t>
  </si>
  <si>
    <t>INV-002</t>
  </si>
  <si>
    <t>Metro Solutions</t>
  </si>
  <si>
    <t>Tampa</t>
  </si>
  <si>
    <t>INV-003</t>
  </si>
  <si>
    <t>Global Tech</t>
  </si>
  <si>
    <t>INV-004</t>
  </si>
  <si>
    <t>Pioneer Systems</t>
  </si>
  <si>
    <t>Boston</t>
  </si>
  <si>
    <t>INV-005</t>
  </si>
  <si>
    <t>Brightline Industries</t>
  </si>
  <si>
    <t>Denver</t>
  </si>
  <si>
    <t>INV-006</t>
  </si>
  <si>
    <t>NextGen Consulting</t>
  </si>
  <si>
    <t>INV-007</t>
  </si>
  <si>
    <t>Summit Partners</t>
  </si>
  <si>
    <t>INV-008</t>
  </si>
  <si>
    <t>Evergreen Logistics</t>
  </si>
  <si>
    <t>INV-009</t>
  </si>
  <si>
    <t>Bluewave Technologies</t>
  </si>
  <si>
    <t>INV-010</t>
  </si>
  <si>
    <t>Vertex Dynamics</t>
  </si>
  <si>
    <t>Auto-Updating Drop-Downs - Lists on Other Sheets</t>
  </si>
  <si>
    <t>EmployeeTable</t>
  </si>
  <si>
    <t>Employee ID</t>
  </si>
  <si>
    <t>Name</t>
  </si>
  <si>
    <t>Department</t>
  </si>
  <si>
    <t>EMP001</t>
  </si>
  <si>
    <t>Ava Martinez</t>
  </si>
  <si>
    <t>HR</t>
  </si>
  <si>
    <t>EMP002</t>
  </si>
  <si>
    <t>Liam Carter</t>
  </si>
  <si>
    <t>Customer Service</t>
  </si>
  <si>
    <t>EMP003</t>
  </si>
  <si>
    <t>Noah Patel</t>
  </si>
  <si>
    <t>Finance</t>
  </si>
  <si>
    <t>EMP004</t>
  </si>
  <si>
    <t>Sophia Nguyen</t>
  </si>
  <si>
    <t>EMP005</t>
  </si>
  <si>
    <t>Mia Rossi</t>
  </si>
  <si>
    <t>EMP006</t>
  </si>
  <si>
    <t>Ethan Johnson</t>
  </si>
  <si>
    <t>EMP007</t>
  </si>
  <si>
    <t>Olivia Clark</t>
  </si>
  <si>
    <t>EMP008</t>
  </si>
  <si>
    <t>Daniel Kim</t>
  </si>
  <si>
    <t>Department List</t>
  </si>
  <si>
    <t>DepartmentTable</t>
  </si>
  <si>
    <t>DepartmentList</t>
  </si>
  <si>
    <t>Marketing</t>
  </si>
  <si>
    <t>IT</t>
  </si>
  <si>
    <t>Operations</t>
  </si>
  <si>
    <t>Dependent/Cascading Drop-Downs</t>
  </si>
  <si>
    <t>SalesOrdersTable</t>
  </si>
  <si>
    <t>ProductTable</t>
  </si>
  <si>
    <t>Lookups Lists</t>
  </si>
  <si>
    <t>Order ID</t>
  </si>
  <si>
    <t>Customer Name</t>
  </si>
  <si>
    <t>Product Category</t>
  </si>
  <si>
    <t>Product</t>
  </si>
  <si>
    <t>Category</t>
  </si>
  <si>
    <t>ORD001</t>
  </si>
  <si>
    <t>Atlas Retail Group</t>
  </si>
  <si>
    <t>Electronics</t>
  </si>
  <si>
    <t>Laptop</t>
  </si>
  <si>
    <t>ORD002</t>
  </si>
  <si>
    <t>Metroline Distribution</t>
  </si>
  <si>
    <t>Office Supplies</t>
  </si>
  <si>
    <t>Pens</t>
  </si>
  <si>
    <t>Tablet</t>
  </si>
  <si>
    <t>ORD003</t>
  </si>
  <si>
    <t>Northbridge Solutions</t>
  </si>
  <si>
    <t>Furniture</t>
  </si>
  <si>
    <t>Cabinet</t>
  </si>
  <si>
    <t>Monitor</t>
  </si>
  <si>
    <t>ORD004</t>
  </si>
  <si>
    <t>Horizon Office Co.</t>
  </si>
  <si>
    <t>Printer</t>
  </si>
  <si>
    <t>ORD005</t>
  </si>
  <si>
    <t>Everest Supply Chain</t>
  </si>
  <si>
    <t>Desk</t>
  </si>
  <si>
    <t>ORD006</t>
  </si>
  <si>
    <t>BluePeak Enterprises</t>
  </si>
  <si>
    <t>Chair</t>
  </si>
  <si>
    <t>ORD007</t>
  </si>
  <si>
    <t>Crescent Tech Partners</t>
  </si>
  <si>
    <t>ORD008</t>
  </si>
  <si>
    <t>Riverside Interiors</t>
  </si>
  <si>
    <t>Bookshelf</t>
  </si>
  <si>
    <t>Paper</t>
  </si>
  <si>
    <t>Stapler</t>
  </si>
  <si>
    <t>Folders</t>
  </si>
  <si>
    <t>Formulas Linked to Drop-Downs</t>
  </si>
  <si>
    <t>ProjectAssignmentsTable</t>
  </si>
  <si>
    <t>EmployeeDatabaseTable</t>
  </si>
  <si>
    <t>Project ID</t>
  </si>
  <si>
    <t>Employee Name</t>
  </si>
  <si>
    <t>Hourly Rate</t>
  </si>
  <si>
    <t>Skills/Specialization</t>
  </si>
  <si>
    <t>PROJ001</t>
  </si>
  <si>
    <t>Cloud Engineering, Azure</t>
  </si>
  <si>
    <t>PROJ002</t>
  </si>
  <si>
    <t>Paid Ads, SEO</t>
  </si>
  <si>
    <t>PROJ003</t>
  </si>
  <si>
    <t>FP&amp;A, Forecasting</t>
  </si>
  <si>
    <t>PROJ004</t>
  </si>
  <si>
    <t>Data Analytics</t>
  </si>
  <si>
    <t>Python, Power BI</t>
  </si>
  <si>
    <t>PROJ005</t>
  </si>
  <si>
    <t>Supply Chain, Lean</t>
  </si>
  <si>
    <t>PROJ006</t>
  </si>
  <si>
    <t>Zoe Bennett</t>
  </si>
  <si>
    <t>Recruiting, HRIS</t>
  </si>
  <si>
    <t>PROJ007</t>
  </si>
  <si>
    <t>DevOps, Kubernetes</t>
  </si>
  <si>
    <t>PROJ008</t>
  </si>
  <si>
    <t>Sales</t>
  </si>
  <si>
    <t>Enterprise Accounts, CRM</t>
  </si>
  <si>
    <t>Emma Thompson</t>
  </si>
  <si>
    <t>Design</t>
  </si>
  <si>
    <t>UX/UI, Prototyping</t>
  </si>
  <si>
    <t>Jacob Rivera</t>
  </si>
  <si>
    <t>Accounting, Tax</t>
  </si>
  <si>
    <t>Content, Email</t>
  </si>
  <si>
    <t>Marcus Lee</t>
  </si>
  <si>
    <t>ML, Model Deployment</t>
  </si>
  <si>
    <t>Excluding Items from Drop-Downs</t>
  </si>
  <si>
    <t>OrderFormTable</t>
  </si>
  <si>
    <t>Available Products</t>
  </si>
  <si>
    <t>Unit Price</t>
  </si>
  <si>
    <t>ColorJet 3200</t>
  </si>
  <si>
    <t>27" IPS 4K</t>
  </si>
  <si>
    <t>24" Office</t>
  </si>
  <si>
    <t>Product Lookup Table</t>
  </si>
  <si>
    <t>ProductsTable</t>
  </si>
  <si>
    <t>Status</t>
  </si>
  <si>
    <t>Stock</t>
  </si>
  <si>
    <t>Price USD</t>
  </si>
  <si>
    <t>Laptops</t>
  </si>
  <si>
    <t>Ultrabook 13"</t>
  </si>
  <si>
    <t>Active</t>
  </si>
  <si>
    <t>ProBook 15"</t>
  </si>
  <si>
    <t>WorkMate 14"</t>
  </si>
  <si>
    <t>Discontinued</t>
  </si>
  <si>
    <t>Tablets</t>
  </si>
  <si>
    <t>Tab Mini 8</t>
  </si>
  <si>
    <t>Tab Pro 11</t>
  </si>
  <si>
    <t>Monitors</t>
  </si>
  <si>
    <t>34" UltraWide</t>
  </si>
  <si>
    <t>Printers</t>
  </si>
  <si>
    <t>LaserJet 2100</t>
  </si>
  <si>
    <t>InkPro 560</t>
  </si>
  <si>
    <t>Accessories</t>
  </si>
  <si>
    <t>USB-C Dock</t>
  </si>
  <si>
    <t>Wireless Mouse</t>
  </si>
  <si>
    <t>Mechanical Keyboard</t>
  </si>
  <si>
    <t>Networking</t>
  </si>
  <si>
    <t>WiFi 6 Router</t>
  </si>
  <si>
    <t>Gigabit Switch 8p</t>
  </si>
  <si>
    <t>Software</t>
  </si>
  <si>
    <t>Office Suite Std</t>
  </si>
  <si>
    <t>Office Suite Pro</t>
  </si>
  <si>
    <t>Photo Editor</t>
  </si>
  <si>
    <t>Creator 16"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</si>
  <si>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</si>
  <si>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</si>
  <si>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</si>
  <si>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</si>
  <si>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</si>
  <si>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</si>
  <si>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</si>
  <si>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</si>
  <si>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</si>
  <si>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</si>
  <si>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</si>
  <si>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</si>
  <si>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</si>
  <si>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</si>
  <si>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</si>
  <si>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</si>
  <si>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</si>
  <si>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</si>
  <si>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</si>
  <si>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</si>
  <si>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</si>
  <si>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</si>
  <si>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</si>
  <si>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</si>
  <si>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</si>
  <si>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</si>
  <si>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</si>
  <si>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</si>
  <si>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PowerPoint</t>
  </si>
  <si>
    <t>https://www.myonlinetraininghub.com/microsoft-powerpoint-course</t>
  </si>
  <si>
    <t>Excel for Data Analysts Fast Track</t>
  </si>
  <si>
    <t>https://www.myonlinetraininghub.com/excel-data-analyst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</si>
  <si>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</si>
  <si>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</si>
  <si>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</si>
  <si>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</si>
  <si>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</si>
  <si>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</si>
  <si>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</si>
  <si>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</si>
  <si>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</si>
  <si>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</si>
  <si>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</si>
  <si>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</si>
  <si>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</si>
  <si>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</si>
  <si>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</si>
  <si>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</si>
  <si>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Support</t>
  </si>
  <si>
    <t>Excel Forum</t>
  </si>
  <si>
    <t>https://www.myonlinetraininghub.com/excel-forum</t>
  </si>
  <si>
    <t>Follow Us for more Tips &amp; Tutorials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</si>
</sst>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&quot;$&quot;#,##0.00_-"/>
    <numFmt numFmtId="165" formatCode="@*.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28"/>
      <color theme="0"/>
      <name val="Segoe UI Light"/>
      <family val="2"/>
    </font>
    <font>
      <sz val="11"/>
      <color theme="1"/>
      <name val="Segoe UI"/>
      <family val="2"/>
    </font>
    <font>
      <sz val="11"/>
      <color theme="6"/>
      <name val="Segoe UI"/>
      <family val="2"/>
    </font>
    <font>
      <sz val="14"/>
      <name val="Aptos Narrow"/>
      <family val="2"/>
      <scheme val="minor"/>
    </font>
    <font>
      <b/>
      <sz val="14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F551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6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20">
    <xf numFmtId="0" fontId="0" fillId="0" borderId="0" xfId="0"/>
    <xf numFmtId="0" fontId="3" fillId="2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4" fillId="3" borderId="0" xfId="0" applyFont="1" applyFill="1"/>
    <xf numFmtId="0" fontId="0" fillId="4" borderId="0" xfId="0" applyFill="1"/>
    <xf numFmtId="0" fontId="2" fillId="0" borderId="0" xfId="0" applyFont="1"/>
    <xf numFmtId="0" fontId="2" fillId="0" borderId="1" xfId="0" applyFont="1" applyBorder="1"/>
    <xf numFmtId="0" fontId="3" fillId="3" borderId="0" xfId="0" applyFont="1" applyFill="1" applyAlignment="1">
      <alignment horizontal="left" vertical="center" indent="1"/>
    </xf>
    <xf numFmtId="164" fontId="0" fillId="0" borderId="0" xfId="0" applyNumberFormat="1"/>
    <xf numFmtId="43" fontId="0" fillId="0" borderId="0" xfId="1" applyFont="1" applyFill="1"/>
    <xf numFmtId="0" fontId="5" fillId="0" borderId="2" xfId="0" applyFont="1" applyBorder="1"/>
    <xf numFmtId="0" fontId="4" fillId="0" borderId="2" xfId="0" applyFont="1" applyBorder="1"/>
    <xf numFmtId="16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164" fontId="0" fillId="0" borderId="0" xfId="1" applyNumberFormat="1" applyFont="1" applyFill="1"/>
    <xf numFmtId="0" fontId="3" fillId="5" borderId="0" xfId="0" applyFont="1" applyFill="1" applyAlignment="1">
      <alignment vertical="center"/>
    </xf>
    <xf numFmtId="0" fontId="6" fillId="0" borderId="0" xfId="0" applyFont="1"/>
    <xf numFmtId="0" fontId="6" fillId="0" borderId="0" xfId="0" applyFont="1" applyAlignment="1">
      <alignment vertical="center"/>
    </xf>
    <xf numFmtId="165" fontId="0" fillId="0" borderId="0" xfId="0" applyNumberFormat="1" applyAlignment="1">
      <alignment horizontal="left" indent="1"/>
    </xf>
    <xf numFmtId="0" fontId="8" fillId="0" borderId="0" xfId="2"/>
  </cellXfs>
  <cellStyles count="3">
    <cellStyle name="Comma" xfId="1" builtinId="3"/>
    <cellStyle name="Hyperlink" xfId="2" builtinId="8"/>
    <cellStyle name="Normal" xfId="0" builtinId="0"/>
  </cellStyles>
  <dxfs count="53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35" formatCode="_-* #,##0.00_-;\-* #,##0.00_-;_-* &quot;-&quot;??_-;_-@_-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64" formatCode="&quot;$&quot;#,##0.00_-"/>
      <fill>
        <patternFill patternType="none">
          <fgColor indexed="64"/>
          <bgColor auto="1"/>
        </patternFill>
      </fill>
    </dxf>
    <dxf>
      <numFmt numFmtId="164" formatCode="&quot;$&quot;#,##0.00_-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4.svg"/><Relationship Id="rId7" Type="http://schemas.openxmlformats.org/officeDocument/2006/relationships/image" Target="../media/image2.svg"/><Relationship Id="rId2" Type="http://schemas.openxmlformats.org/officeDocument/2006/relationships/image" Target="../media/image3.png"/><Relationship Id="rId1" Type="http://schemas.openxmlformats.org/officeDocument/2006/relationships/hyperlink" Target="https://www.myonlinetraininghub.com/dynamic-drop-down-lists-in-excel" TargetMode="External"/><Relationship Id="rId6" Type="http://schemas.openxmlformats.org/officeDocument/2006/relationships/image" Target="../media/image1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2YEXzHIy_l8" TargetMode="External"/><Relationship Id="rId9" Type="http://schemas.openxmlformats.org/officeDocument/2006/relationships/image" Target="../media/image6.sv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svg"/><Relationship Id="rId7" Type="http://schemas.openxmlformats.org/officeDocument/2006/relationships/image" Target="../media/image2.svg"/><Relationship Id="rId2" Type="http://schemas.openxmlformats.org/officeDocument/2006/relationships/image" Target="../media/image3.png"/><Relationship Id="rId1" Type="http://schemas.openxmlformats.org/officeDocument/2006/relationships/hyperlink" Target="https://www.myonlinetraininghub.com/dynamic-drop-down-lists-in-excel" TargetMode="External"/><Relationship Id="rId6" Type="http://schemas.openxmlformats.org/officeDocument/2006/relationships/image" Target="../media/image1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2YEXzHIy_l8" TargetMode="Externa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https://www.myonlinetraininghub.com/dynamic-drop-down-lists-in-excel" TargetMode="External"/><Relationship Id="rId7" Type="http://schemas.openxmlformats.org/officeDocument/2006/relationships/hyperlink" Target="https://www.myonlinetraininghub.com/" TargetMode="External"/><Relationship Id="rId2" Type="http://schemas.openxmlformats.org/officeDocument/2006/relationships/image" Target="../media/image6.svg"/><Relationship Id="rId1" Type="http://schemas.openxmlformats.org/officeDocument/2006/relationships/image" Target="../media/image5.png"/><Relationship Id="rId6" Type="http://schemas.openxmlformats.org/officeDocument/2006/relationships/hyperlink" Target="https://youtu.be/2YEXzHIy_l8" TargetMode="External"/><Relationship Id="rId5" Type="http://schemas.openxmlformats.org/officeDocument/2006/relationships/image" Target="../media/image4.svg"/><Relationship Id="rId4" Type="http://schemas.openxmlformats.org/officeDocument/2006/relationships/image" Target="../media/image3.png"/><Relationship Id="rId9" Type="http://schemas.openxmlformats.org/officeDocument/2006/relationships/image" Target="../media/image2.sv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https://www.myonlinetraininghub.com/dynamic-drop-down-lists-in-excel" TargetMode="External"/><Relationship Id="rId7" Type="http://schemas.openxmlformats.org/officeDocument/2006/relationships/hyperlink" Target="https://www.myonlinetraininghub.com/" TargetMode="External"/><Relationship Id="rId2" Type="http://schemas.openxmlformats.org/officeDocument/2006/relationships/image" Target="../media/image6.svg"/><Relationship Id="rId1" Type="http://schemas.openxmlformats.org/officeDocument/2006/relationships/image" Target="../media/image5.png"/><Relationship Id="rId6" Type="http://schemas.openxmlformats.org/officeDocument/2006/relationships/hyperlink" Target="https://youtu.be/2YEXzHIy_l8" TargetMode="External"/><Relationship Id="rId5" Type="http://schemas.openxmlformats.org/officeDocument/2006/relationships/image" Target="../media/image4.svg"/><Relationship Id="rId4" Type="http://schemas.openxmlformats.org/officeDocument/2006/relationships/image" Target="../media/image3.png"/><Relationship Id="rId9" Type="http://schemas.openxmlformats.org/officeDocument/2006/relationships/image" Target="../media/image2.sv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" TargetMode="External"/><Relationship Id="rId3" Type="http://schemas.openxmlformats.org/officeDocument/2006/relationships/image" Target="../media/image6.svg"/><Relationship Id="rId7" Type="http://schemas.openxmlformats.org/officeDocument/2006/relationships/hyperlink" Target="https://youtu.be/2YEXzHIy_l8" TargetMode="External"/><Relationship Id="rId2" Type="http://schemas.openxmlformats.org/officeDocument/2006/relationships/image" Target="../media/image5.png"/><Relationship Id="rId1" Type="http://schemas.openxmlformats.org/officeDocument/2006/relationships/hyperlink" Target="https://www.myonlinetraininghub.com/excel-index-and-match-functions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10" Type="http://schemas.openxmlformats.org/officeDocument/2006/relationships/image" Target="../media/image2.svg"/><Relationship Id="rId4" Type="http://schemas.openxmlformats.org/officeDocument/2006/relationships/hyperlink" Target="https://www.myonlinetraininghub.com/dynamic-drop-down-lists-in-excel" TargetMode="External"/><Relationship Id="rId9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svg"/><Relationship Id="rId7" Type="http://schemas.openxmlformats.org/officeDocument/2006/relationships/image" Target="../media/image2.svg"/><Relationship Id="rId2" Type="http://schemas.openxmlformats.org/officeDocument/2006/relationships/image" Target="../media/image3.png"/><Relationship Id="rId1" Type="http://schemas.openxmlformats.org/officeDocument/2006/relationships/hyperlink" Target="https://www.myonlinetraininghub.com/dynamic-drop-down-lists-in-excel" TargetMode="External"/><Relationship Id="rId6" Type="http://schemas.openxmlformats.org/officeDocument/2006/relationships/image" Target="../media/image1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2YEXzHIy_l8" TargetMode="Externa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svg"/><Relationship Id="rId7" Type="http://schemas.openxmlformats.org/officeDocument/2006/relationships/image" Target="../media/image2.svg"/><Relationship Id="rId2" Type="http://schemas.openxmlformats.org/officeDocument/2006/relationships/image" Target="../media/image3.png"/><Relationship Id="rId1" Type="http://schemas.openxmlformats.org/officeDocument/2006/relationships/hyperlink" Target="https://www.myonlinetraininghub.com/dynamic-drop-down-lists-in-excel" TargetMode="External"/><Relationship Id="rId6" Type="http://schemas.openxmlformats.org/officeDocument/2006/relationships/image" Target="../media/image1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2YEXzHIy_l8" TargetMode="Externa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12</xdr:col>
      <xdr:colOff>0</xdr:colOff>
      <xdr:row>0</xdr:row>
      <xdr:rowOff>92765</xdr:rowOff>
    </xdr:from>
    <xdr:to>
      <xdr:col>16</xdr:col>
      <xdr:colOff>606695</xdr:colOff>
      <xdr:row>1</xdr:row>
      <xdr:rowOff>0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D80229-15AA-4F0D-A56A-B73F7CB67B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7029450" y="92765"/>
          <a:ext cx="3045095" cy="5739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2</xdr:row>
      <xdr:rowOff>1</xdr:rowOff>
    </xdr:from>
    <xdr:to>
      <xdr:col>6</xdr:col>
      <xdr:colOff>1</xdr:colOff>
      <xdr:row>15</xdr:row>
      <xdr:rowOff>1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2DEBC2FA-5B1E-4893-B7F7-63BCF827C864}"/>
            </a:ext>
          </a:extLst>
        </xdr:cNvPr>
        <xdr:cNvSpPr/>
      </xdr:nvSpPr>
      <xdr:spPr>
        <a:xfrm>
          <a:off x="228601" y="809626"/>
          <a:ext cx="3409950" cy="2476500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7</xdr:col>
      <xdr:colOff>0</xdr:colOff>
      <xdr:row>2</xdr:row>
      <xdr:rowOff>1</xdr:rowOff>
    </xdr:from>
    <xdr:to>
      <xdr:col>10</xdr:col>
      <xdr:colOff>0</xdr:colOff>
      <xdr:row>10</xdr:row>
      <xdr:rowOff>190500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EC6D02E5-C6C0-57AC-616C-1BA46F4B44C9}"/>
            </a:ext>
          </a:extLst>
        </xdr:cNvPr>
        <xdr:cNvSpPr/>
      </xdr:nvSpPr>
      <xdr:spPr>
        <a:xfrm>
          <a:off x="4234962" y="813289"/>
          <a:ext cx="1033096" cy="1714499"/>
        </a:xfrm>
        <a:prstGeom prst="roundRect">
          <a:avLst>
            <a:gd name="adj" fmla="val 3274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8</xdr:col>
      <xdr:colOff>652096</xdr:colOff>
      <xdr:row>0</xdr:row>
      <xdr:rowOff>161928</xdr:rowOff>
    </xdr:from>
    <xdr:to>
      <xdr:col>12</xdr:col>
      <xdr:colOff>164936</xdr:colOff>
      <xdr:row>0</xdr:row>
      <xdr:rowOff>457203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A84BDFE-8E23-4A11-8699-3FA8895B6214}"/>
            </a:ext>
          </a:extLst>
        </xdr:cNvPr>
        <xdr:cNvGrpSpPr/>
      </xdr:nvGrpSpPr>
      <xdr:grpSpPr>
        <a:xfrm>
          <a:off x="5018942" y="161928"/>
          <a:ext cx="1161398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65D50647-E493-554F-C17F-877ADBE85BB1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9C0E615A-FA01-8AAA-037F-086617A122C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12</xdr:col>
      <xdr:colOff>307810</xdr:colOff>
      <xdr:row>0</xdr:row>
      <xdr:rowOff>161928</xdr:rowOff>
    </xdr:from>
    <xdr:to>
      <xdr:col>14</xdr:col>
      <xdr:colOff>187077</xdr:colOff>
      <xdr:row>0</xdr:row>
      <xdr:rowOff>457203</xdr:rowOff>
    </xdr:to>
    <xdr:grpSp>
      <xdr:nvGrpSpPr>
        <xdr:cNvPr id="7" name="Group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A3DFA35-65BD-46A7-9426-5D8B8F09CE81}"/>
            </a:ext>
          </a:extLst>
        </xdr:cNvPr>
        <xdr:cNvGrpSpPr/>
      </xdr:nvGrpSpPr>
      <xdr:grpSpPr>
        <a:xfrm>
          <a:off x="6323214" y="161928"/>
          <a:ext cx="1366632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357970A3-9863-D052-008D-615A0C4E8013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3E471C15-6C90-0CBF-383B-CF7780920340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CD4B42B6-661B-5E19-631B-B3E3E4DE11DC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37181F55-E222-82BF-CE19-E8A26DFE0E93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14</xdr:col>
      <xdr:colOff>329878</xdr:colOff>
      <xdr:row>0</xdr:row>
      <xdr:rowOff>29308</xdr:rowOff>
    </xdr:from>
    <xdr:to>
      <xdr:col>19</xdr:col>
      <xdr:colOff>559969</xdr:colOff>
      <xdr:row>0</xdr:row>
      <xdr:rowOff>603293</xdr:rowOff>
    </xdr:to>
    <xdr:pic>
      <xdr:nvPicPr>
        <xdr:cNvPr id="12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B63AD74-8DF7-46FD-BC3B-6B6F1619D7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7832647" y="29308"/>
          <a:ext cx="3197495" cy="573985"/>
        </a:xfrm>
        <a:prstGeom prst="rect">
          <a:avLst/>
        </a:prstGeom>
      </xdr:spPr>
    </xdr:pic>
    <xdr:clientData/>
  </xdr:twoCellAnchor>
  <xdr:twoCellAnchor>
    <xdr:from>
      <xdr:col>11</xdr:col>
      <xdr:colOff>29307</xdr:colOff>
      <xdr:row>3</xdr:row>
      <xdr:rowOff>0</xdr:rowOff>
    </xdr:from>
    <xdr:to>
      <xdr:col>13</xdr:col>
      <xdr:colOff>652096</xdr:colOff>
      <xdr:row>10</xdr:row>
      <xdr:rowOff>109904</xdr:rowOff>
    </xdr:to>
    <xdr:grpSp>
      <xdr:nvGrpSpPr>
        <xdr:cNvPr id="16" name="Group 15">
          <a:extLst>
            <a:ext uri="{FF2B5EF4-FFF2-40B4-BE49-F238E27FC236}">
              <a16:creationId xmlns:a16="http://schemas.microsoft.com/office/drawing/2014/main" id="{9E73D0D3-8C4D-8F38-2186-9417FAE1C515}"/>
            </a:ext>
          </a:extLst>
        </xdr:cNvPr>
        <xdr:cNvGrpSpPr/>
      </xdr:nvGrpSpPr>
      <xdr:grpSpPr>
        <a:xfrm>
          <a:off x="5451230" y="930519"/>
          <a:ext cx="1809751" cy="1443404"/>
          <a:chOff x="5451230" y="930519"/>
          <a:chExt cx="1809751" cy="1522278"/>
        </a:xfrm>
      </xdr:grpSpPr>
      <xdr:sp macro="" textlink="">
        <xdr:nvSpPr>
          <xdr:cNvPr id="13" name="Speech Bubble: Rectangle with Corners Rounded 12">
            <a:extLst>
              <a:ext uri="{FF2B5EF4-FFF2-40B4-BE49-F238E27FC236}">
                <a16:creationId xmlns:a16="http://schemas.microsoft.com/office/drawing/2014/main" id="{D328ABD7-FFD3-6DC8-2BD3-5B1D0B2D93F7}"/>
              </a:ext>
            </a:extLst>
          </xdr:cNvPr>
          <xdr:cNvSpPr/>
        </xdr:nvSpPr>
        <xdr:spPr>
          <a:xfrm>
            <a:off x="5451230" y="930519"/>
            <a:ext cx="1809751" cy="1522278"/>
          </a:xfrm>
          <a:prstGeom prst="wedgeRoundRectCallout">
            <a:avLst>
              <a:gd name="adj1" fmla="val -56477"/>
              <a:gd name="adj2" fmla="val -22283"/>
              <a:gd name="adj3" fmla="val 16667"/>
            </a:avLst>
          </a:prstGeom>
          <a:solidFill>
            <a:schemeClr val="bg1">
              <a:lumMod val="85000"/>
            </a:schemeClr>
          </a:solidFill>
          <a:ln w="9525"/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t"/>
          <a:lstStyle/>
          <a:p>
            <a:pPr algn="l"/>
            <a:r>
              <a:rPr lang="en-AU" sz="1100" b="1">
                <a:solidFill>
                  <a:sysClr val="windowText" lastClr="000000"/>
                </a:solidFill>
              </a:rPr>
              <a:t>          Tip: </a:t>
            </a:r>
            <a:r>
              <a:rPr lang="en-AU" sz="1100">
                <a:solidFill>
                  <a:sysClr val="windowText" lastClr="000000"/>
                </a:solidFill>
              </a:rPr>
              <a:t>Store your list in a Table on the</a:t>
            </a:r>
            <a:r>
              <a:rPr lang="en-AU" sz="1100" baseline="0">
                <a:solidFill>
                  <a:sysClr val="windowText" lastClr="000000"/>
                </a:solidFill>
              </a:rPr>
              <a:t> same sheet and reference the table cells. New data will automatically be included. No need for the INDIRECT function or any other complicated steps.</a:t>
            </a:r>
            <a:endParaRPr lang="en-AU" sz="1100">
              <a:solidFill>
                <a:sysClr val="windowText" lastClr="000000"/>
              </a:solidFill>
            </a:endParaRPr>
          </a:p>
        </xdr:txBody>
      </xdr:sp>
      <xdr:pic>
        <xdr:nvPicPr>
          <xdr:cNvPr id="15" name="Graphic 14" descr="Lights On with solid fill">
            <a:extLst>
              <a:ext uri="{FF2B5EF4-FFF2-40B4-BE49-F238E27FC236}">
                <a16:creationId xmlns:a16="http://schemas.microsoft.com/office/drawing/2014/main" id="{C0AAABB6-45D0-4D67-C748-51EEAC0FAAB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>
            <a:extLst>
              <a:ext uri="{96DAC541-7B7A-43D3-8B79-37D633B846F1}">
                <asvg:svgBlip xmlns:asvg="http://schemas.microsoft.com/office/drawing/2016/SVG/main" r:embed="rId9"/>
              </a:ext>
            </a:extLst>
          </a:blip>
          <a:stretch>
            <a:fillRect/>
          </a:stretch>
        </xdr:blipFill>
        <xdr:spPr>
          <a:xfrm>
            <a:off x="5546480" y="981807"/>
            <a:ext cx="219808" cy="219808"/>
          </a:xfrm>
          <a:prstGeom prst="rect">
            <a:avLst/>
          </a:prstGeom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2</xdr:row>
      <xdr:rowOff>1</xdr:rowOff>
    </xdr:from>
    <xdr:to>
      <xdr:col>6</xdr:col>
      <xdr:colOff>1</xdr:colOff>
      <xdr:row>15</xdr:row>
      <xdr:rowOff>1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521A83B1-4E44-4357-B480-7A865D225965}"/>
            </a:ext>
          </a:extLst>
        </xdr:cNvPr>
        <xdr:cNvSpPr/>
      </xdr:nvSpPr>
      <xdr:spPr>
        <a:xfrm>
          <a:off x="228601" y="809626"/>
          <a:ext cx="3695700" cy="2095500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13</xdr:col>
      <xdr:colOff>278423</xdr:colOff>
      <xdr:row>0</xdr:row>
      <xdr:rowOff>168519</xdr:rowOff>
    </xdr:from>
    <xdr:to>
      <xdr:col>15</xdr:col>
      <xdr:colOff>252859</xdr:colOff>
      <xdr:row>0</xdr:row>
      <xdr:rowOff>463794</xdr:rowOff>
    </xdr:to>
    <xdr:grpSp>
      <xdr:nvGrpSpPr>
        <xdr:cNvPr id="3" name="Group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C8D0B2A-AFE3-4A39-B397-8FA6A5E11529}"/>
            </a:ext>
          </a:extLst>
        </xdr:cNvPr>
        <xdr:cNvGrpSpPr/>
      </xdr:nvGrpSpPr>
      <xdr:grpSpPr>
        <a:xfrm>
          <a:off x="8329119" y="168519"/>
          <a:ext cx="1150566" cy="295275"/>
          <a:chOff x="4486275" y="142875"/>
          <a:chExt cx="1162050" cy="295275"/>
        </a:xfrm>
      </xdr:grpSpPr>
      <xdr:sp macro="" textlink="">
        <xdr:nvSpPr>
          <xdr:cNvPr id="4" name="Rectangle: Rounded Corners 3">
            <a:extLst>
              <a:ext uri="{FF2B5EF4-FFF2-40B4-BE49-F238E27FC236}">
                <a16:creationId xmlns:a16="http://schemas.microsoft.com/office/drawing/2014/main" id="{3DFA256D-9B48-A0AF-2B95-8D9ACE8518EC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5" name="Graphic 4" descr="Document">
            <a:extLst>
              <a:ext uri="{FF2B5EF4-FFF2-40B4-BE49-F238E27FC236}">
                <a16:creationId xmlns:a16="http://schemas.microsoft.com/office/drawing/2014/main" id="{2D66C733-EE72-D2E3-FBFA-7E7FC111A34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15</xdr:col>
      <xdr:colOff>395733</xdr:colOff>
      <xdr:row>0</xdr:row>
      <xdr:rowOff>168519</xdr:rowOff>
    </xdr:from>
    <xdr:to>
      <xdr:col>17</xdr:col>
      <xdr:colOff>575404</xdr:colOff>
      <xdr:row>0</xdr:row>
      <xdr:rowOff>463794</xdr:rowOff>
    </xdr:to>
    <xdr:grpSp>
      <xdr:nvGrpSpPr>
        <xdr:cNvPr id="6" name="Group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13C4088-CF24-40B2-9F72-623A55A13C89}"/>
            </a:ext>
          </a:extLst>
        </xdr:cNvPr>
        <xdr:cNvGrpSpPr/>
      </xdr:nvGrpSpPr>
      <xdr:grpSpPr>
        <a:xfrm>
          <a:off x="9622559" y="168519"/>
          <a:ext cx="1355802" cy="295275"/>
          <a:chOff x="5400674" y="152400"/>
          <a:chExt cx="1362075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ED7F294B-7245-8EAD-0731-B9AAB566DFB4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ECF92B82-A9FB-9DD7-3C11-C4FBD308058A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9" name="Rectangle: Rounded Corners 8">
              <a:extLst>
                <a:ext uri="{FF2B5EF4-FFF2-40B4-BE49-F238E27FC236}">
                  <a16:creationId xmlns:a16="http://schemas.microsoft.com/office/drawing/2014/main" id="{2FC649A1-DC57-EB74-84DA-AA4068846ED7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0" name="Isosceles Triangle 9">
              <a:extLst>
                <a:ext uri="{FF2B5EF4-FFF2-40B4-BE49-F238E27FC236}">
                  <a16:creationId xmlns:a16="http://schemas.microsoft.com/office/drawing/2014/main" id="{E3604ECB-EF23-D220-F144-1A543973C841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18</xdr:col>
      <xdr:colOff>240196</xdr:colOff>
      <xdr:row>0</xdr:row>
      <xdr:rowOff>49696</xdr:rowOff>
    </xdr:from>
    <xdr:to>
      <xdr:col>23</xdr:col>
      <xdr:colOff>497365</xdr:colOff>
      <xdr:row>1</xdr:row>
      <xdr:rowOff>2485</xdr:rowOff>
    </xdr:to>
    <xdr:pic>
      <xdr:nvPicPr>
        <xdr:cNvPr id="11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28A2084-B4E9-48AC-A6BA-21E0D0472A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11231218" y="49696"/>
          <a:ext cx="3197495" cy="5739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4</xdr:col>
      <xdr:colOff>0</xdr:colOff>
      <xdr:row>16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499C4728-82CC-4497-BC4B-D2FBDCE48626}"/>
            </a:ext>
          </a:extLst>
        </xdr:cNvPr>
        <xdr:cNvSpPr/>
      </xdr:nvSpPr>
      <xdr:spPr>
        <a:xfrm>
          <a:off x="226219" y="809625"/>
          <a:ext cx="1476375" cy="1714500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5</xdr:col>
      <xdr:colOff>1</xdr:colOff>
      <xdr:row>1</xdr:row>
      <xdr:rowOff>190500</xdr:rowOff>
    </xdr:from>
    <xdr:to>
      <xdr:col>8</xdr:col>
      <xdr:colOff>0</xdr:colOff>
      <xdr:row>15</xdr:row>
      <xdr:rowOff>190500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70B3E6DD-4F05-2D9C-924B-A15E28E3D7CC}"/>
            </a:ext>
          </a:extLst>
        </xdr:cNvPr>
        <xdr:cNvSpPr/>
      </xdr:nvSpPr>
      <xdr:spPr>
        <a:xfrm>
          <a:off x="1890347" y="813288"/>
          <a:ext cx="1472711" cy="1714500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8</xdr:col>
      <xdr:colOff>241788</xdr:colOff>
      <xdr:row>5</xdr:row>
      <xdr:rowOff>36635</xdr:rowOff>
    </xdr:from>
    <xdr:to>
      <xdr:col>11</xdr:col>
      <xdr:colOff>476250</xdr:colOff>
      <xdr:row>8</xdr:row>
      <xdr:rowOff>146539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F1C751EC-F3EE-4F05-9285-E2E25ADA5945}"/>
            </a:ext>
          </a:extLst>
        </xdr:cNvPr>
        <xdr:cNvGrpSpPr/>
      </xdr:nvGrpSpPr>
      <xdr:grpSpPr>
        <a:xfrm>
          <a:off x="3714750" y="1370135"/>
          <a:ext cx="2014904" cy="681404"/>
          <a:chOff x="5451230" y="930519"/>
          <a:chExt cx="2014904" cy="681404"/>
        </a:xfrm>
      </xdr:grpSpPr>
      <xdr:sp macro="" textlink="">
        <xdr:nvSpPr>
          <xdr:cNvPr id="5" name="Speech Bubble: Rectangle with Corners Rounded 4">
            <a:extLst>
              <a:ext uri="{FF2B5EF4-FFF2-40B4-BE49-F238E27FC236}">
                <a16:creationId xmlns:a16="http://schemas.microsoft.com/office/drawing/2014/main" id="{71C06C50-09D8-3B2C-A636-DD7760D7969E}"/>
              </a:ext>
            </a:extLst>
          </xdr:cNvPr>
          <xdr:cNvSpPr/>
        </xdr:nvSpPr>
        <xdr:spPr>
          <a:xfrm>
            <a:off x="5451230" y="930519"/>
            <a:ext cx="2014904" cy="681404"/>
          </a:xfrm>
          <a:prstGeom prst="wedgeRoundRectCallout">
            <a:avLst>
              <a:gd name="adj1" fmla="val -56477"/>
              <a:gd name="adj2" fmla="val -22283"/>
              <a:gd name="adj3" fmla="val 16667"/>
            </a:avLst>
          </a:prstGeom>
          <a:solidFill>
            <a:schemeClr val="bg1">
              <a:lumMod val="85000"/>
            </a:schemeClr>
          </a:solidFill>
          <a:ln w="9525"/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t"/>
          <a:lstStyle/>
          <a:p>
            <a:pPr algn="l"/>
            <a:r>
              <a:rPr lang="en-AU" sz="1100" b="1">
                <a:solidFill>
                  <a:sysClr val="windowText" lastClr="000000"/>
                </a:solidFill>
              </a:rPr>
              <a:t>          Tip: </a:t>
            </a:r>
            <a:r>
              <a:rPr lang="en-AU" sz="1100">
                <a:solidFill>
                  <a:sysClr val="windowText" lastClr="000000"/>
                </a:solidFill>
              </a:rPr>
              <a:t>Ignore blanks and automatically</a:t>
            </a:r>
            <a:r>
              <a:rPr lang="en-AU" sz="1100" baseline="0">
                <a:solidFill>
                  <a:sysClr val="windowText" lastClr="000000"/>
                </a:solidFill>
              </a:rPr>
              <a:t> sort your lists with =SORT(UNIQUE(TOCOL(...,1)))</a:t>
            </a:r>
            <a:endParaRPr lang="en-AU" sz="1100">
              <a:solidFill>
                <a:sysClr val="windowText" lastClr="000000"/>
              </a:solidFill>
            </a:endParaRPr>
          </a:p>
        </xdr:txBody>
      </xdr:sp>
      <xdr:pic>
        <xdr:nvPicPr>
          <xdr:cNvPr id="6" name="Graphic 5" descr="Lights On with solid fill">
            <a:extLst>
              <a:ext uri="{FF2B5EF4-FFF2-40B4-BE49-F238E27FC236}">
                <a16:creationId xmlns:a16="http://schemas.microsoft.com/office/drawing/2014/main" id="{142F8E43-B992-D65F-3536-A7500B84E00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96DAC541-7B7A-43D3-8B79-37D633B846F1}">
                <asvg:svgBlip xmlns:asvg="http://schemas.microsoft.com/office/drawing/2016/SVG/main" r:embed="rId2"/>
              </a:ext>
            </a:extLst>
          </a:blip>
          <a:stretch>
            <a:fillRect/>
          </a:stretch>
        </xdr:blipFill>
        <xdr:spPr>
          <a:xfrm>
            <a:off x="5546480" y="981807"/>
            <a:ext cx="219808" cy="219808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139212</xdr:colOff>
      <xdr:row>0</xdr:row>
      <xdr:rowOff>177439</xdr:rowOff>
    </xdr:from>
    <xdr:to>
      <xdr:col>9</xdr:col>
      <xdr:colOff>498471</xdr:colOff>
      <xdr:row>0</xdr:row>
      <xdr:rowOff>472714</xdr:rowOff>
    </xdr:to>
    <xdr:grpSp>
      <xdr:nvGrpSpPr>
        <xdr:cNvPr id="7" name="Group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81D4157-8B20-4149-8052-19E1D7A1DA03}"/>
            </a:ext>
          </a:extLst>
        </xdr:cNvPr>
        <xdr:cNvGrpSpPr/>
      </xdr:nvGrpSpPr>
      <xdr:grpSpPr>
        <a:xfrm>
          <a:off x="3414347" y="177439"/>
          <a:ext cx="1150566" cy="295275"/>
          <a:chOff x="4486275" y="142875"/>
          <a:chExt cx="1162050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D5D6340B-67CB-AED6-97AC-4F97B6A2DBBB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9" name="Graphic 8" descr="Document">
            <a:extLst>
              <a:ext uri="{FF2B5EF4-FFF2-40B4-BE49-F238E27FC236}">
                <a16:creationId xmlns:a16="http://schemas.microsoft.com/office/drawing/2014/main" id="{5203B4A2-F0E5-6231-7F8B-41C864F0A00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5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10</xdr:col>
      <xdr:colOff>47864</xdr:colOff>
      <xdr:row>0</xdr:row>
      <xdr:rowOff>177439</xdr:rowOff>
    </xdr:from>
    <xdr:to>
      <xdr:col>12</xdr:col>
      <xdr:colOff>216704</xdr:colOff>
      <xdr:row>0</xdr:row>
      <xdr:rowOff>472714</xdr:rowOff>
    </xdr:to>
    <xdr:grpSp>
      <xdr:nvGrpSpPr>
        <xdr:cNvPr id="10" name="Group 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FE09503-8A58-4937-8981-2FDBBE957359}"/>
            </a:ext>
          </a:extLst>
        </xdr:cNvPr>
        <xdr:cNvGrpSpPr/>
      </xdr:nvGrpSpPr>
      <xdr:grpSpPr>
        <a:xfrm>
          <a:off x="4707787" y="177439"/>
          <a:ext cx="1355802" cy="295275"/>
          <a:chOff x="5400674" y="152400"/>
          <a:chExt cx="1362075" cy="295275"/>
        </a:xfrm>
      </xdr:grpSpPr>
      <xdr:sp macro="" textlink="">
        <xdr:nvSpPr>
          <xdr:cNvPr id="11" name="Rectangle: Rounded Corners 10">
            <a:extLst>
              <a:ext uri="{FF2B5EF4-FFF2-40B4-BE49-F238E27FC236}">
                <a16:creationId xmlns:a16="http://schemas.microsoft.com/office/drawing/2014/main" id="{A80B1062-4C49-DC29-5866-8C7A207BAAD2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2" name="Group 11">
            <a:extLst>
              <a:ext uri="{FF2B5EF4-FFF2-40B4-BE49-F238E27FC236}">
                <a16:creationId xmlns:a16="http://schemas.microsoft.com/office/drawing/2014/main" id="{F1C2CA36-8C9C-8440-202F-FBD7E336F35D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3" name="Rectangle: Rounded Corners 12">
              <a:extLst>
                <a:ext uri="{FF2B5EF4-FFF2-40B4-BE49-F238E27FC236}">
                  <a16:creationId xmlns:a16="http://schemas.microsoft.com/office/drawing/2014/main" id="{4E3CBCE5-7081-A70D-4463-790D79BC1663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4" name="Isosceles Triangle 13">
              <a:extLst>
                <a:ext uri="{FF2B5EF4-FFF2-40B4-BE49-F238E27FC236}">
                  <a16:creationId xmlns:a16="http://schemas.microsoft.com/office/drawing/2014/main" id="{C35BD810-B5A2-32B9-456D-5AD018B73A5F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12</xdr:col>
      <xdr:colOff>469561</xdr:colOff>
      <xdr:row>0</xdr:row>
      <xdr:rowOff>58616</xdr:rowOff>
    </xdr:from>
    <xdr:to>
      <xdr:col>18</xdr:col>
      <xdr:colOff>106172</xdr:colOff>
      <xdr:row>1</xdr:row>
      <xdr:rowOff>9813</xdr:rowOff>
    </xdr:to>
    <xdr:pic>
      <xdr:nvPicPr>
        <xdr:cNvPr id="15" name="my-online-training-hub-logo-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D4021B0-B705-4F1F-A3FF-330335A82C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rcRect t="10349"/>
        <a:stretch>
          <a:fillRect/>
        </a:stretch>
      </xdr:blipFill>
      <xdr:spPr>
        <a:xfrm>
          <a:off x="6316446" y="58616"/>
          <a:ext cx="3197495" cy="57398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1</xdr:rowOff>
    </xdr:from>
    <xdr:to>
      <xdr:col>7</xdr:col>
      <xdr:colOff>0</xdr:colOff>
      <xdr:row>15</xdr:row>
      <xdr:rowOff>1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DA3C9BB4-71E1-445B-8203-A22987549862}"/>
            </a:ext>
          </a:extLst>
        </xdr:cNvPr>
        <xdr:cNvSpPr/>
      </xdr:nvSpPr>
      <xdr:spPr>
        <a:xfrm>
          <a:off x="228600" y="809626"/>
          <a:ext cx="5257800" cy="2095500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13</xdr:col>
      <xdr:colOff>1</xdr:colOff>
      <xdr:row>2</xdr:row>
      <xdr:rowOff>2</xdr:rowOff>
    </xdr:from>
    <xdr:to>
      <xdr:col>21</xdr:col>
      <xdr:colOff>1</xdr:colOff>
      <xdr:row>11</xdr:row>
      <xdr:rowOff>1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B19B6868-FF7A-4B1C-BF26-49D66701B99E}"/>
            </a:ext>
          </a:extLst>
        </xdr:cNvPr>
        <xdr:cNvSpPr/>
      </xdr:nvSpPr>
      <xdr:spPr>
        <a:xfrm>
          <a:off x="6074020" y="813290"/>
          <a:ext cx="3458308" cy="1736480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8</xdr:col>
      <xdr:colOff>1</xdr:colOff>
      <xdr:row>1</xdr:row>
      <xdr:rowOff>190500</xdr:rowOff>
    </xdr:from>
    <xdr:to>
      <xdr:col>12</xdr:col>
      <xdr:colOff>1</xdr:colOff>
      <xdr:row>18</xdr:row>
      <xdr:rowOff>190499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C2A90709-49B9-4D2C-BE4B-7BF0CF210833}"/>
            </a:ext>
          </a:extLst>
        </xdr:cNvPr>
        <xdr:cNvSpPr/>
      </xdr:nvSpPr>
      <xdr:spPr>
        <a:xfrm>
          <a:off x="5707674" y="813288"/>
          <a:ext cx="2066192" cy="3187211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17</xdr:col>
      <xdr:colOff>256761</xdr:colOff>
      <xdr:row>11</xdr:row>
      <xdr:rowOff>132522</xdr:rowOff>
    </xdr:from>
    <xdr:to>
      <xdr:col>19</xdr:col>
      <xdr:colOff>165652</xdr:colOff>
      <xdr:row>15</xdr:row>
      <xdr:rowOff>49696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DB285B5F-5063-471A-8580-3531D870FA8D}"/>
            </a:ext>
          </a:extLst>
        </xdr:cNvPr>
        <xdr:cNvGrpSpPr/>
      </xdr:nvGrpSpPr>
      <xdr:grpSpPr>
        <a:xfrm>
          <a:off x="11405152" y="2600739"/>
          <a:ext cx="1929848" cy="679174"/>
          <a:chOff x="5451230" y="930519"/>
          <a:chExt cx="1929848" cy="716287"/>
        </a:xfrm>
      </xdr:grpSpPr>
      <xdr:sp macro="" textlink="">
        <xdr:nvSpPr>
          <xdr:cNvPr id="6" name="Speech Bubble: Rectangle with Corners Rounded 5">
            <a:extLst>
              <a:ext uri="{FF2B5EF4-FFF2-40B4-BE49-F238E27FC236}">
                <a16:creationId xmlns:a16="http://schemas.microsoft.com/office/drawing/2014/main" id="{AEACF601-22AE-9EA7-6CE5-41AD7C9699FA}"/>
              </a:ext>
            </a:extLst>
          </xdr:cNvPr>
          <xdr:cNvSpPr/>
        </xdr:nvSpPr>
        <xdr:spPr>
          <a:xfrm>
            <a:off x="5451230" y="930519"/>
            <a:ext cx="1929848" cy="716287"/>
          </a:xfrm>
          <a:prstGeom prst="wedgeRoundRectCallout">
            <a:avLst>
              <a:gd name="adj1" fmla="val -21237"/>
              <a:gd name="adj2" fmla="val -58434"/>
              <a:gd name="adj3" fmla="val 16667"/>
            </a:avLst>
          </a:prstGeom>
          <a:solidFill>
            <a:schemeClr val="bg1">
              <a:lumMod val="85000"/>
            </a:schemeClr>
          </a:solidFill>
          <a:ln w="9525"/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t"/>
          <a:lstStyle/>
          <a:p>
            <a:pPr algn="l"/>
            <a:r>
              <a:rPr lang="en-AU" sz="1100" b="1">
                <a:solidFill>
                  <a:sysClr val="windowText" lastClr="000000"/>
                </a:solidFill>
              </a:rPr>
              <a:t>          Tip: </a:t>
            </a:r>
            <a:r>
              <a:rPr lang="en-AU" sz="1100">
                <a:solidFill>
                  <a:sysClr val="windowText" lastClr="000000"/>
                </a:solidFill>
              </a:rPr>
              <a:t>Copy the formula</a:t>
            </a:r>
            <a:r>
              <a:rPr lang="en-AU" sz="1100" baseline="0">
                <a:solidFill>
                  <a:sysClr val="windowText" lastClr="000000"/>
                </a:solidFill>
              </a:rPr>
              <a:t> in row 7 across to allow for new Product Categories to be added.</a:t>
            </a:r>
            <a:endParaRPr lang="en-AU" sz="1100">
              <a:solidFill>
                <a:sysClr val="windowText" lastClr="000000"/>
              </a:solidFill>
            </a:endParaRPr>
          </a:p>
        </xdr:txBody>
      </xdr:sp>
      <xdr:pic>
        <xdr:nvPicPr>
          <xdr:cNvPr id="7" name="Graphic 6" descr="Lights On with solid fill">
            <a:extLst>
              <a:ext uri="{FF2B5EF4-FFF2-40B4-BE49-F238E27FC236}">
                <a16:creationId xmlns:a16="http://schemas.microsoft.com/office/drawing/2014/main" id="{DFD0C340-8D3E-32C6-1AE5-CFF252A209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96DAC541-7B7A-43D3-8B79-37D633B846F1}">
                <asvg:svgBlip xmlns:asvg="http://schemas.microsoft.com/office/drawing/2016/SVG/main" r:embed="rId2"/>
              </a:ext>
            </a:extLst>
          </a:blip>
          <a:stretch>
            <a:fillRect/>
          </a:stretch>
        </xdr:blipFill>
        <xdr:spPr>
          <a:xfrm>
            <a:off x="5546480" y="981807"/>
            <a:ext cx="219808" cy="219808"/>
          </a:xfrm>
          <a:prstGeom prst="rect">
            <a:avLst/>
          </a:prstGeom>
        </xdr:spPr>
      </xdr:pic>
    </xdr:grpSp>
    <xdr:clientData/>
  </xdr:twoCellAnchor>
  <xdr:twoCellAnchor editAs="absolute">
    <xdr:from>
      <xdr:col>9</xdr:col>
      <xdr:colOff>82826</xdr:colOff>
      <xdr:row>0</xdr:row>
      <xdr:rowOff>135388</xdr:rowOff>
    </xdr:from>
    <xdr:to>
      <xdr:col>10</xdr:col>
      <xdr:colOff>280892</xdr:colOff>
      <xdr:row>0</xdr:row>
      <xdr:rowOff>430663</xdr:rowOff>
    </xdr:to>
    <xdr:grpSp>
      <xdr:nvGrpSpPr>
        <xdr:cNvPr id="8" name="Group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1912082-C28E-4321-8BA8-9524A5FB2A6F}"/>
            </a:ext>
          </a:extLst>
        </xdr:cNvPr>
        <xdr:cNvGrpSpPr/>
      </xdr:nvGrpSpPr>
      <xdr:grpSpPr>
        <a:xfrm>
          <a:off x="6004891" y="135388"/>
          <a:ext cx="1150566" cy="295275"/>
          <a:chOff x="4486275" y="142875"/>
          <a:chExt cx="1162050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84D72AF4-3A09-CB90-534B-8D9A5080393B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10" name="Graphic 9" descr="Document">
            <a:extLst>
              <a:ext uri="{FF2B5EF4-FFF2-40B4-BE49-F238E27FC236}">
                <a16:creationId xmlns:a16="http://schemas.microsoft.com/office/drawing/2014/main" id="{FB8033D4-692E-2A3E-69C3-56D74B741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5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10</xdr:col>
      <xdr:colOff>423766</xdr:colOff>
      <xdr:row>0</xdr:row>
      <xdr:rowOff>135388</xdr:rowOff>
    </xdr:from>
    <xdr:to>
      <xdr:col>14</xdr:col>
      <xdr:colOff>537176</xdr:colOff>
      <xdr:row>0</xdr:row>
      <xdr:rowOff>430663</xdr:rowOff>
    </xdr:to>
    <xdr:grpSp>
      <xdr:nvGrpSpPr>
        <xdr:cNvPr id="11" name="Group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900A05F-2E15-41FB-A2E2-DD919B068A95}"/>
            </a:ext>
          </a:extLst>
        </xdr:cNvPr>
        <xdr:cNvGrpSpPr/>
      </xdr:nvGrpSpPr>
      <xdr:grpSpPr>
        <a:xfrm>
          <a:off x="7298331" y="135388"/>
          <a:ext cx="1355802" cy="295275"/>
          <a:chOff x="5400674" y="152400"/>
          <a:chExt cx="1362075" cy="295275"/>
        </a:xfrm>
      </xdr:grpSpPr>
      <xdr:sp macro="" textlink="">
        <xdr:nvSpPr>
          <xdr:cNvPr id="12" name="Rectangle: Rounded Corners 11">
            <a:extLst>
              <a:ext uri="{FF2B5EF4-FFF2-40B4-BE49-F238E27FC236}">
                <a16:creationId xmlns:a16="http://schemas.microsoft.com/office/drawing/2014/main" id="{78973B99-4646-1A6F-6C40-D36133CD1970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3" name="Group 12">
            <a:extLst>
              <a:ext uri="{FF2B5EF4-FFF2-40B4-BE49-F238E27FC236}">
                <a16:creationId xmlns:a16="http://schemas.microsoft.com/office/drawing/2014/main" id="{60D565E1-4AB1-F4FA-8E7E-E11150957EFC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4" name="Rectangle: Rounded Corners 13">
              <a:extLst>
                <a:ext uri="{FF2B5EF4-FFF2-40B4-BE49-F238E27FC236}">
                  <a16:creationId xmlns:a16="http://schemas.microsoft.com/office/drawing/2014/main" id="{2CA63A76-7B62-FEF6-8A37-45FB887327F5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5" name="Isosceles Triangle 14">
              <a:extLst>
                <a:ext uri="{FF2B5EF4-FFF2-40B4-BE49-F238E27FC236}">
                  <a16:creationId xmlns:a16="http://schemas.microsoft.com/office/drawing/2014/main" id="{8F8EB8FA-AC69-78A4-71E9-4BF38848A43B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14</xdr:col>
      <xdr:colOff>790033</xdr:colOff>
      <xdr:row>0</xdr:row>
      <xdr:rowOff>16565</xdr:rowOff>
    </xdr:from>
    <xdr:to>
      <xdr:col>17</xdr:col>
      <xdr:colOff>956094</xdr:colOff>
      <xdr:row>0</xdr:row>
      <xdr:rowOff>590550</xdr:rowOff>
    </xdr:to>
    <xdr:pic>
      <xdr:nvPicPr>
        <xdr:cNvPr id="16" name="my-online-training-hub-logo-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1C28077-2D69-4AA6-8FBA-D4988F528E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rcRect t="10349"/>
        <a:stretch>
          <a:fillRect/>
        </a:stretch>
      </xdr:blipFill>
      <xdr:spPr>
        <a:xfrm>
          <a:off x="8906990" y="16565"/>
          <a:ext cx="3197495" cy="57398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1</xdr:rowOff>
    </xdr:from>
    <xdr:to>
      <xdr:col>7</xdr:col>
      <xdr:colOff>0</xdr:colOff>
      <xdr:row>15</xdr:row>
      <xdr:rowOff>1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AAC5D0BC-E7C8-49E5-B947-FF5EFE123DB2}"/>
            </a:ext>
          </a:extLst>
        </xdr:cNvPr>
        <xdr:cNvSpPr/>
      </xdr:nvSpPr>
      <xdr:spPr>
        <a:xfrm>
          <a:off x="227135" y="813289"/>
          <a:ext cx="4813788" cy="2095500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3</xdr:col>
      <xdr:colOff>139211</xdr:colOff>
      <xdr:row>15</xdr:row>
      <xdr:rowOff>146538</xdr:rowOff>
    </xdr:from>
    <xdr:to>
      <xdr:col>5</xdr:col>
      <xdr:colOff>307731</xdr:colOff>
      <xdr:row>18</xdr:row>
      <xdr:rowOff>43962</xdr:rowOff>
    </xdr:to>
    <xdr:grpSp>
      <xdr:nvGrpSpPr>
        <xdr:cNvPr id="3" name="Group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B843B77-3F9D-4E81-B838-20357A7DE958}"/>
            </a:ext>
          </a:extLst>
        </xdr:cNvPr>
        <xdr:cNvGrpSpPr/>
      </xdr:nvGrpSpPr>
      <xdr:grpSpPr>
        <a:xfrm>
          <a:off x="1392115" y="3385038"/>
          <a:ext cx="2674328" cy="468924"/>
          <a:chOff x="4368030" y="930519"/>
          <a:chExt cx="2764814" cy="468924"/>
        </a:xfrm>
      </xdr:grpSpPr>
      <xdr:sp macro="" textlink="">
        <xdr:nvSpPr>
          <xdr:cNvPr id="4" name="Speech Bubble: Rectangle with Corners Rounded 3">
            <a:extLst>
              <a:ext uri="{FF2B5EF4-FFF2-40B4-BE49-F238E27FC236}">
                <a16:creationId xmlns:a16="http://schemas.microsoft.com/office/drawing/2014/main" id="{F6EDD6C3-9337-C462-F6F6-BF33299AE1D4}"/>
              </a:ext>
            </a:extLst>
          </xdr:cNvPr>
          <xdr:cNvSpPr/>
        </xdr:nvSpPr>
        <xdr:spPr>
          <a:xfrm>
            <a:off x="4368030" y="930519"/>
            <a:ext cx="2764814" cy="468924"/>
          </a:xfrm>
          <a:prstGeom prst="wedgeRoundRectCallout">
            <a:avLst>
              <a:gd name="adj1" fmla="val 22846"/>
              <a:gd name="adj2" fmla="val -59917"/>
              <a:gd name="adj3" fmla="val 16667"/>
            </a:avLst>
          </a:prstGeom>
          <a:solidFill>
            <a:schemeClr val="bg1">
              <a:lumMod val="85000"/>
            </a:schemeClr>
          </a:solidFill>
          <a:ln w="9525"/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t"/>
          <a:lstStyle/>
          <a:p>
            <a:pPr algn="l"/>
            <a:r>
              <a:rPr lang="en-AU" sz="1100" b="1">
                <a:solidFill>
                  <a:sysClr val="windowText" lastClr="000000"/>
                </a:solidFill>
              </a:rPr>
              <a:t>          Tip: </a:t>
            </a:r>
            <a:r>
              <a:rPr lang="en-AU" sz="1100">
                <a:solidFill>
                  <a:sysClr val="windowText" lastClr="000000"/>
                </a:solidFill>
              </a:rPr>
              <a:t>If you don't have XLOOKUP,</a:t>
            </a:r>
            <a:r>
              <a:rPr lang="en-AU" sz="1100" baseline="0">
                <a:solidFill>
                  <a:sysClr val="windowText" lastClr="000000"/>
                </a:solidFill>
              </a:rPr>
              <a:t> you can use INDEX &amp; MATCH or VLOOKUP instead.</a:t>
            </a:r>
            <a:endParaRPr lang="en-AU" sz="1100">
              <a:solidFill>
                <a:sysClr val="windowText" lastClr="000000"/>
              </a:solidFill>
            </a:endParaRPr>
          </a:p>
        </xdr:txBody>
      </xdr:sp>
      <xdr:pic>
        <xdr:nvPicPr>
          <xdr:cNvPr id="5" name="Graphic 4" descr="Lights On with solid fill">
            <a:extLst>
              <a:ext uri="{FF2B5EF4-FFF2-40B4-BE49-F238E27FC236}">
                <a16:creationId xmlns:a16="http://schemas.microsoft.com/office/drawing/2014/main" id="{6A97C3FA-E490-3865-E46C-BF601AD96CA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4425406" y="981807"/>
            <a:ext cx="219808" cy="219808"/>
          </a:xfrm>
          <a:prstGeom prst="rect">
            <a:avLst/>
          </a:prstGeom>
        </xdr:spPr>
      </xdr:pic>
    </xdr:grpSp>
    <xdr:clientData/>
  </xdr:twoCellAnchor>
  <xdr:twoCellAnchor>
    <xdr:from>
      <xdr:col>8</xdr:col>
      <xdr:colOff>0</xdr:colOff>
      <xdr:row>2</xdr:row>
      <xdr:rowOff>7326</xdr:rowOff>
    </xdr:from>
    <xdr:to>
      <xdr:col>14</xdr:col>
      <xdr:colOff>0</xdr:colOff>
      <xdr:row>19</xdr:row>
      <xdr:rowOff>0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560D7D0F-4641-7B3D-72B4-3B5AF3AFABB1}"/>
            </a:ext>
          </a:extLst>
        </xdr:cNvPr>
        <xdr:cNvSpPr/>
      </xdr:nvSpPr>
      <xdr:spPr>
        <a:xfrm>
          <a:off x="5465885" y="820614"/>
          <a:ext cx="5788269" cy="3179886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9</xdr:col>
      <xdr:colOff>43962</xdr:colOff>
      <xdr:row>0</xdr:row>
      <xdr:rowOff>177438</xdr:rowOff>
    </xdr:from>
    <xdr:to>
      <xdr:col>9</xdr:col>
      <xdr:colOff>1194528</xdr:colOff>
      <xdr:row>0</xdr:row>
      <xdr:rowOff>472713</xdr:rowOff>
    </xdr:to>
    <xdr:grpSp>
      <xdr:nvGrpSpPr>
        <xdr:cNvPr id="7" name="Group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72AB988-5653-440E-B093-A8BC9EC563E7}"/>
            </a:ext>
          </a:extLst>
        </xdr:cNvPr>
        <xdr:cNvGrpSpPr/>
      </xdr:nvGrpSpPr>
      <xdr:grpSpPr>
        <a:xfrm>
          <a:off x="5465885" y="177438"/>
          <a:ext cx="1150566" cy="295275"/>
          <a:chOff x="4486275" y="142875"/>
          <a:chExt cx="1162050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5EE29D69-64EF-02E1-C705-DB7ED33F9F6C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9" name="Graphic 8" descr="Document">
            <a:extLst>
              <a:ext uri="{FF2B5EF4-FFF2-40B4-BE49-F238E27FC236}">
                <a16:creationId xmlns:a16="http://schemas.microsoft.com/office/drawing/2014/main" id="{4E46C129-A4C8-D783-7733-9444D36EF0C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9</xdr:col>
      <xdr:colOff>1337402</xdr:colOff>
      <xdr:row>0</xdr:row>
      <xdr:rowOff>177438</xdr:rowOff>
    </xdr:from>
    <xdr:to>
      <xdr:col>11</xdr:col>
      <xdr:colOff>158089</xdr:colOff>
      <xdr:row>0</xdr:row>
      <xdr:rowOff>472713</xdr:rowOff>
    </xdr:to>
    <xdr:grpSp>
      <xdr:nvGrpSpPr>
        <xdr:cNvPr id="10" name="Group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327FC4C-E72E-4F16-8115-B7E887FA5C5A}"/>
            </a:ext>
          </a:extLst>
        </xdr:cNvPr>
        <xdr:cNvGrpSpPr/>
      </xdr:nvGrpSpPr>
      <xdr:grpSpPr>
        <a:xfrm>
          <a:off x="6759325" y="177438"/>
          <a:ext cx="1355802" cy="295275"/>
          <a:chOff x="5400674" y="152400"/>
          <a:chExt cx="1362075" cy="295275"/>
        </a:xfrm>
      </xdr:grpSpPr>
      <xdr:sp macro="" textlink="">
        <xdr:nvSpPr>
          <xdr:cNvPr id="11" name="Rectangle: Rounded Corners 10">
            <a:extLst>
              <a:ext uri="{FF2B5EF4-FFF2-40B4-BE49-F238E27FC236}">
                <a16:creationId xmlns:a16="http://schemas.microsoft.com/office/drawing/2014/main" id="{B7992228-2423-C703-B5A9-4962FA687B11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2" name="Group 11">
            <a:extLst>
              <a:ext uri="{FF2B5EF4-FFF2-40B4-BE49-F238E27FC236}">
                <a16:creationId xmlns:a16="http://schemas.microsoft.com/office/drawing/2014/main" id="{4FF3D1ED-B50E-EC50-2E22-C325EC2D82BA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3" name="Rectangle: Rounded Corners 12">
              <a:extLst>
                <a:ext uri="{FF2B5EF4-FFF2-40B4-BE49-F238E27FC236}">
                  <a16:creationId xmlns:a16="http://schemas.microsoft.com/office/drawing/2014/main" id="{9D33D7FF-B6EF-3AAB-CD9B-578335B37DBD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4" name="Isosceles Triangle 13">
              <a:extLst>
                <a:ext uri="{FF2B5EF4-FFF2-40B4-BE49-F238E27FC236}">
                  <a16:creationId xmlns:a16="http://schemas.microsoft.com/office/drawing/2014/main" id="{F12DDF0B-7E82-0310-58C8-39F6F82E1806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11</xdr:col>
      <xdr:colOff>410946</xdr:colOff>
      <xdr:row>0</xdr:row>
      <xdr:rowOff>58615</xdr:rowOff>
    </xdr:from>
    <xdr:to>
      <xdr:col>14</xdr:col>
      <xdr:colOff>582421</xdr:colOff>
      <xdr:row>1</xdr:row>
      <xdr:rowOff>9812</xdr:rowOff>
    </xdr:to>
    <xdr:pic>
      <xdr:nvPicPr>
        <xdr:cNvPr id="15" name="my-online-training-hub-logo-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4A4B89F-52E1-4D37-B798-8C684936A1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96DAC541-7B7A-43D3-8B79-37D633B846F1}">
              <asvg:svgBlip xmlns:asvg="http://schemas.microsoft.com/office/drawing/2016/SVG/main" r:embed="rId10"/>
            </a:ext>
          </a:extLst>
        </a:blip>
        <a:srcRect t="10349"/>
        <a:stretch>
          <a:fillRect/>
        </a:stretch>
      </xdr:blipFill>
      <xdr:spPr>
        <a:xfrm>
          <a:off x="8367984" y="58615"/>
          <a:ext cx="3197495" cy="57398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1</xdr:rowOff>
    </xdr:from>
    <xdr:to>
      <xdr:col>6</xdr:col>
      <xdr:colOff>0</xdr:colOff>
      <xdr:row>15</xdr:row>
      <xdr:rowOff>1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61B6449-6A8E-4FC9-BD56-BEBAF20DE97D}"/>
            </a:ext>
          </a:extLst>
        </xdr:cNvPr>
        <xdr:cNvSpPr/>
      </xdr:nvSpPr>
      <xdr:spPr>
        <a:xfrm>
          <a:off x="228600" y="809626"/>
          <a:ext cx="7096125" cy="2095500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7</xdr:col>
      <xdr:colOff>0</xdr:colOff>
      <xdr:row>2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D7B1C962-E81E-4E5B-9ED1-74FF0483DB8F}"/>
            </a:ext>
          </a:extLst>
        </xdr:cNvPr>
        <xdr:cNvSpPr/>
      </xdr:nvSpPr>
      <xdr:spPr>
        <a:xfrm>
          <a:off x="4848225" y="809625"/>
          <a:ext cx="1590675" cy="4000499"/>
        </a:xfrm>
        <a:prstGeom prst="roundRect">
          <a:avLst>
            <a:gd name="adj" fmla="val 1825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10</xdr:col>
      <xdr:colOff>454270</xdr:colOff>
      <xdr:row>0</xdr:row>
      <xdr:rowOff>177438</xdr:rowOff>
    </xdr:from>
    <xdr:to>
      <xdr:col>12</xdr:col>
      <xdr:colOff>417875</xdr:colOff>
      <xdr:row>0</xdr:row>
      <xdr:rowOff>472713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E916F2-F6EE-4926-80F9-5792B72738A2}"/>
            </a:ext>
          </a:extLst>
        </xdr:cNvPr>
        <xdr:cNvGrpSpPr/>
      </xdr:nvGrpSpPr>
      <xdr:grpSpPr>
        <a:xfrm>
          <a:off x="5890847" y="177438"/>
          <a:ext cx="1150566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5840D246-3142-880C-A7D5-29658718872C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9682D98F-301F-82DD-DCCE-1DA4140EDF2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12</xdr:col>
      <xdr:colOff>560749</xdr:colOff>
      <xdr:row>0</xdr:row>
      <xdr:rowOff>177438</xdr:rowOff>
    </xdr:from>
    <xdr:to>
      <xdr:col>15</xdr:col>
      <xdr:colOff>136108</xdr:colOff>
      <xdr:row>0</xdr:row>
      <xdr:rowOff>472713</xdr:rowOff>
    </xdr:to>
    <xdr:grpSp>
      <xdr:nvGrpSpPr>
        <xdr:cNvPr id="7" name="Group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47F7882-C2D2-45A3-850B-646AF4CB87E8}"/>
            </a:ext>
          </a:extLst>
        </xdr:cNvPr>
        <xdr:cNvGrpSpPr/>
      </xdr:nvGrpSpPr>
      <xdr:grpSpPr>
        <a:xfrm>
          <a:off x="7184287" y="177438"/>
          <a:ext cx="1355802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6D66556D-2DC2-3F81-1CB6-55E86AF64D48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6A57BF13-7017-B8FE-4376-62509BC58800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AAD5261E-FBE2-1576-DDD9-E2883B93E6D7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931F8EEA-5BA6-F2B2-4B5F-1C8CED071211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15</xdr:col>
      <xdr:colOff>388965</xdr:colOff>
      <xdr:row>0</xdr:row>
      <xdr:rowOff>58615</xdr:rowOff>
    </xdr:from>
    <xdr:to>
      <xdr:col>21</xdr:col>
      <xdr:colOff>25576</xdr:colOff>
      <xdr:row>1</xdr:row>
      <xdr:rowOff>9812</xdr:rowOff>
    </xdr:to>
    <xdr:pic>
      <xdr:nvPicPr>
        <xdr:cNvPr id="12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2A721B7-A495-43AD-93B9-77E7C02CF4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8792946" y="58615"/>
          <a:ext cx="3197495" cy="57398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1</xdr:rowOff>
    </xdr:from>
    <xdr:to>
      <xdr:col>8</xdr:col>
      <xdr:colOff>0</xdr:colOff>
      <xdr:row>27</xdr:row>
      <xdr:rowOff>1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C38F43D5-0F7E-4DEC-A97C-62C31915D715}"/>
            </a:ext>
          </a:extLst>
        </xdr:cNvPr>
        <xdr:cNvSpPr/>
      </xdr:nvSpPr>
      <xdr:spPr>
        <a:xfrm>
          <a:off x="227135" y="813289"/>
          <a:ext cx="5619750" cy="4784481"/>
        </a:xfrm>
        <a:prstGeom prst="roundRect">
          <a:avLst>
            <a:gd name="adj" fmla="val 1156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6</xdr:col>
      <xdr:colOff>14654</xdr:colOff>
      <xdr:row>0</xdr:row>
      <xdr:rowOff>170111</xdr:rowOff>
    </xdr:from>
    <xdr:to>
      <xdr:col>8</xdr:col>
      <xdr:colOff>176086</xdr:colOff>
      <xdr:row>0</xdr:row>
      <xdr:rowOff>465386</xdr:rowOff>
    </xdr:to>
    <xdr:grpSp>
      <xdr:nvGrpSpPr>
        <xdr:cNvPr id="3" name="Group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B7DC1D5-6C76-472F-A9EC-21FF839C146A}"/>
            </a:ext>
          </a:extLst>
        </xdr:cNvPr>
        <xdr:cNvGrpSpPr/>
      </xdr:nvGrpSpPr>
      <xdr:grpSpPr>
        <a:xfrm>
          <a:off x="4051789" y="170111"/>
          <a:ext cx="1150566" cy="295275"/>
          <a:chOff x="4486275" y="142875"/>
          <a:chExt cx="1162050" cy="295275"/>
        </a:xfrm>
      </xdr:grpSpPr>
      <xdr:sp macro="" textlink="">
        <xdr:nvSpPr>
          <xdr:cNvPr id="4" name="Rectangle: Rounded Corners 3">
            <a:extLst>
              <a:ext uri="{FF2B5EF4-FFF2-40B4-BE49-F238E27FC236}">
                <a16:creationId xmlns:a16="http://schemas.microsoft.com/office/drawing/2014/main" id="{D1C3593E-5D74-65EC-15F0-8CF5C7B813DA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5" name="Graphic 4" descr="Document">
            <a:extLst>
              <a:ext uri="{FF2B5EF4-FFF2-40B4-BE49-F238E27FC236}">
                <a16:creationId xmlns:a16="http://schemas.microsoft.com/office/drawing/2014/main" id="{2D206D3C-9E47-F426-80D7-81CE1CABB15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8</xdr:col>
      <xdr:colOff>318960</xdr:colOff>
      <xdr:row>0</xdr:row>
      <xdr:rowOff>170111</xdr:rowOff>
    </xdr:from>
    <xdr:to>
      <xdr:col>10</xdr:col>
      <xdr:colOff>487800</xdr:colOff>
      <xdr:row>0</xdr:row>
      <xdr:rowOff>465386</xdr:rowOff>
    </xdr:to>
    <xdr:grpSp>
      <xdr:nvGrpSpPr>
        <xdr:cNvPr id="6" name="Group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BF63D83-192F-44A4-9F7B-D723DACDC1CE}"/>
            </a:ext>
          </a:extLst>
        </xdr:cNvPr>
        <xdr:cNvGrpSpPr/>
      </xdr:nvGrpSpPr>
      <xdr:grpSpPr>
        <a:xfrm>
          <a:off x="5345229" y="170111"/>
          <a:ext cx="1355802" cy="295275"/>
          <a:chOff x="5400674" y="152400"/>
          <a:chExt cx="1362075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08851A4C-A574-283A-EBF9-17A9F963386B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0CFDAC97-24CE-18A0-657F-30414F322D9C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9" name="Rectangle: Rounded Corners 8">
              <a:extLst>
                <a:ext uri="{FF2B5EF4-FFF2-40B4-BE49-F238E27FC236}">
                  <a16:creationId xmlns:a16="http://schemas.microsoft.com/office/drawing/2014/main" id="{4C247638-8505-EDED-FA30-C67DCEDDB5A5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0" name="Isosceles Triangle 9">
              <a:extLst>
                <a:ext uri="{FF2B5EF4-FFF2-40B4-BE49-F238E27FC236}">
                  <a16:creationId xmlns:a16="http://schemas.microsoft.com/office/drawing/2014/main" id="{C7B7B6B3-B157-D91E-1098-00888D41ABBF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11</xdr:col>
      <xdr:colOff>147176</xdr:colOff>
      <xdr:row>0</xdr:row>
      <xdr:rowOff>51288</xdr:rowOff>
    </xdr:from>
    <xdr:to>
      <xdr:col>16</xdr:col>
      <xdr:colOff>377268</xdr:colOff>
      <xdr:row>1</xdr:row>
      <xdr:rowOff>2485</xdr:rowOff>
    </xdr:to>
    <xdr:pic>
      <xdr:nvPicPr>
        <xdr:cNvPr id="11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6A9AADF-5BB1-4250-8957-F2C801AF74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6953888" y="51288"/>
          <a:ext cx="3197495" cy="57398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2774680</xdr:colOff>
      <xdr:row>0</xdr:row>
      <xdr:rowOff>73715</xdr:rowOff>
    </xdr:from>
    <xdr:to>
      <xdr:col>6</xdr:col>
      <xdr:colOff>590550</xdr:colOff>
      <xdr:row>1</xdr:row>
      <xdr:rowOff>0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2F6280-873B-48A3-9FFF-A4725247FE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127480" y="73715"/>
          <a:ext cx="3197495" cy="57398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9A65D3-2F13-8F48-8BEB-FBEB2963E125}" name="BranchesTable" displayName="BranchesTable" ref="I4:I9" totalsRowShown="0" headerRowDxfId="52" dataDxfId="51">
  <autoFilter ref="I4:I9" xr:uid="{129A65D3-2F13-8F48-8BEB-FBEB2963E125}"/>
  <tableColumns count="1">
    <tableColumn id="1" xr3:uid="{80BFDA4A-6EE8-7D44-A2F0-E5A3E9F3CCD5}" name="Branches" dataDxfId="5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5D3E77C-C2D5-5040-9C94-93AC71A2CEC1}" name="EmployeeTable" displayName="EmployeeTable" ref="C6:E14" headerRowDxfId="49" dataDxfId="48" totalsRowDxfId="47">
  <autoFilter ref="C6:E14" xr:uid="{00000000-0009-0000-0100-000001000000}"/>
  <tableColumns count="3">
    <tableColumn id="1" xr3:uid="{00000000-0010-0000-0000-000001000000}" name="Employee ID" dataDxfId="46"/>
    <tableColumn id="2" xr3:uid="{00000000-0010-0000-0000-000002000000}" name="Name" dataDxfId="45"/>
    <tableColumn id="3" xr3:uid="{00000000-0010-0000-0000-000003000000}" name="Department" dataDxfId="44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6FC613D-0169-9645-AA71-7E06091022AB}" name="DepartmentTable" displayName="DepartmentTable" ref="C6:C13" headerRowDxfId="43" dataDxfId="42" totalsRowDxfId="41">
  <autoFilter ref="C6:C13" xr:uid="{00000000-0009-0000-0100-000002000000}"/>
  <tableColumns count="1">
    <tableColumn id="1" xr3:uid="{00000000-0010-0000-0100-000001000000}" name="Department" dataDxfId="40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C317228-7576-7841-9D2D-5C1FCC929F52}" name="SalesOrdersTable" displayName="SalesOrdersTable" ref="C6:F14" headerRowDxfId="39" dataDxfId="38" totalsRowDxfId="37">
  <autoFilter ref="C6:F14" xr:uid="{00000000-0009-0000-0100-000001000000}"/>
  <tableColumns count="4">
    <tableColumn id="1" xr3:uid="{00000000-0010-0000-0000-000001000000}" name="Order ID" dataDxfId="36"/>
    <tableColumn id="2" xr3:uid="{00000000-0010-0000-0000-000002000000}" name="Customer Name" dataDxfId="35"/>
    <tableColumn id="3" xr3:uid="{00000000-0010-0000-0000-000003000000}" name="Product Category" dataDxfId="34"/>
    <tableColumn id="4" xr3:uid="{00000000-0010-0000-0000-000004000000}" name="Product" dataDxfId="33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202AB13-54D9-0E4C-B8E4-202794A2F45C}" name="ProductTable" displayName="ProductTable" ref="J6:K18" headerRowDxfId="32" dataDxfId="31" totalsRowDxfId="30">
  <autoFilter ref="J6:K18" xr:uid="{00000000-0009-0000-0100-000002000000}"/>
  <tableColumns count="2">
    <tableColumn id="1" xr3:uid="{00000000-0010-0000-0100-000001000000}" name="Category" dataDxfId="29"/>
    <tableColumn id="2" xr3:uid="{00000000-0010-0000-0100-000002000000}" name="Product" dataDxfId="28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8B21C28-B58D-8B47-AC10-28ECBF075850}" name="ProjectAssignmentsTable" displayName="ProjectAssignmentsTable" ref="C6:F14" headerRowDxfId="27" dataDxfId="26" totalsRowDxfId="25">
  <autoFilter ref="C6:F14" xr:uid="{00000000-0009-0000-0100-000001000000}"/>
  <tableColumns count="4">
    <tableColumn id="1" xr3:uid="{00000000-0010-0000-0000-000001000000}" name="Project ID" dataDxfId="24"/>
    <tableColumn id="2" xr3:uid="{00000000-0010-0000-0000-000002000000}" name="Employee Name" dataDxfId="23"/>
    <tableColumn id="3" xr3:uid="{00000000-0010-0000-0000-000003000000}" name="Department" dataDxfId="22">
      <calculatedColumnFormula>_xlfn.XLOOKUP(ProjectAssignmentsTable[[#This Row],[Employee Name]],EmployeeDatabaseTable[Employee Name],EmployeeDatabaseTable[Department],"")</calculatedColumnFormula>
    </tableColumn>
    <tableColumn id="4" xr3:uid="{00000000-0010-0000-0000-000004000000}" name="Hourly Rate" dataDxfId="21" dataCellStyle="Comma">
      <calculatedColumnFormula>_xlfn.XLOOKUP(ProjectAssignmentsTable[[#This Row],[Employee Name]],EmployeeDatabaseTable[Employee Name],EmployeeDatabaseTable[Hourly Rate],"")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4FB4697-6C69-FE4D-AB09-F39B5805E9C3}" name="EmployeeDatabaseTable" displayName="EmployeeDatabaseTable" ref="J6:M18" headerRowDxfId="20" dataDxfId="19" totalsRowDxfId="18">
  <autoFilter ref="J6:M18" xr:uid="{00000000-0009-0000-0100-000002000000}"/>
  <tableColumns count="4">
    <tableColumn id="1" xr3:uid="{00000000-0010-0000-0100-000001000000}" name="Employee Name" dataDxfId="17"/>
    <tableColumn id="2" xr3:uid="{00000000-0010-0000-0100-000002000000}" name="Department" dataDxfId="16"/>
    <tableColumn id="3" xr3:uid="{00000000-0010-0000-0100-000003000000}" name="Hourly Rate" dataDxfId="15"/>
    <tableColumn id="4" xr3:uid="{00000000-0010-0000-0100-000004000000}" name="Skills/Specialization" dataDxfId="14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17B145F-6DB2-924A-A317-A5C658330B3D}" name="OrderFormTable" displayName="OrderFormTable" ref="C6:E14" headerRowDxfId="13" dataDxfId="12" totalsRowDxfId="11">
  <autoFilter ref="C6:E14" xr:uid="{00000000-0009-0000-0100-000001000000}"/>
  <tableColumns count="3">
    <tableColumn id="1" xr3:uid="{00000000-0010-0000-0000-000001000000}" name="Order ID" dataDxfId="10"/>
    <tableColumn id="3" xr3:uid="{00000000-0010-0000-0000-000003000000}" name="Available Products" dataDxfId="9"/>
    <tableColumn id="5" xr3:uid="{00000000-0010-0000-0000-000005000000}" name="Unit Price" dataDxfId="8">
      <calculatedColumnFormula>_xlfn.XLOOKUP(OrderFormTable[[#This Row],[Available Products]],ProductsTbl[Product],ProductsTbl[Price USD],"")</calculatedColumnFormula>
    </tableColumn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B665FD2-614C-914D-8736-9D49D3EC40EF}" name="ProductsTbl" displayName="ProductsTbl" ref="C6:G26" headerRowDxfId="7" dataDxfId="6" totalsRowDxfId="5">
  <autoFilter ref="C6:G26" xr:uid="{00000000-0009-0000-0100-000002000000}"/>
  <tableColumns count="5">
    <tableColumn id="1" xr3:uid="{00000000-0010-0000-0100-000001000000}" name="Category" dataDxfId="4"/>
    <tableColumn id="2" xr3:uid="{00000000-0010-0000-0100-000002000000}" name="Product" dataDxfId="3"/>
    <tableColumn id="3" xr3:uid="{00000000-0010-0000-0100-000003000000}" name="Status" dataDxfId="2"/>
    <tableColumn id="4" xr3:uid="{00000000-0010-0000-0100-000004000000}" name="Stock" dataDxfId="1"/>
    <tableColumn id="5" xr3:uid="{00000000-0010-0000-0100-000005000000}" name="Price USD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21" Type="http://schemas.openxmlformats.org/officeDocument/2006/relationships/drawing" Target="../drawings/drawing9.xm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0EE5D-F43C-48E6-979E-D188399877E9}">
  <dimension ref="A1:Q30"/>
  <sheetViews>
    <sheetView showGridLines="0" showRowColHeaders="0" tabSelected="1" workbookViewId="0"/>
  </sheetViews>
  <sheetFormatPr defaultColWidth="0" defaultRowHeight="15" customHeight="1" zeroHeight="1" x14ac:dyDescent="0.25"/>
  <cols>
    <col min="1" max="1" width="4.85546875" customWidth="1"/>
    <col min="2" max="17" width="9.140625" customWidth="1"/>
    <col min="18" max="16384" width="9.140625" hidden="1"/>
  </cols>
  <sheetData>
    <row r="1" spans="1:17" ht="52.5" customHeight="1" x14ac:dyDescent="0.25">
      <c r="A1" s="1"/>
      <c r="B1" s="15" t="s">
        <v>0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7" x14ac:dyDescent="0.25"/>
    <row r="3" spans="1:17" ht="18.75" x14ac:dyDescent="0.3">
      <c r="B3" s="16" t="s">
        <v>1</v>
      </c>
    </row>
    <row r="4" spans="1:17" ht="18.75" x14ac:dyDescent="0.25">
      <c r="B4" s="17" t="s">
        <v>2</v>
      </c>
    </row>
    <row r="5" spans="1:17" ht="18.75" x14ac:dyDescent="0.25">
      <c r="B5" s="17" t="s">
        <v>3</v>
      </c>
    </row>
    <row r="6" spans="1:17" ht="18.75" x14ac:dyDescent="0.25">
      <c r="B6" s="17" t="s">
        <v>4</v>
      </c>
    </row>
    <row r="7" spans="1:17" ht="18.75" x14ac:dyDescent="0.25">
      <c r="B7" s="17"/>
    </row>
    <row r="8" spans="1:17" ht="18.75" x14ac:dyDescent="0.25">
      <c r="B8" s="17" t="s">
        <v>5</v>
      </c>
    </row>
    <row r="9" spans="1:17" x14ac:dyDescent="0.25"/>
    <row r="10" spans="1:17" ht="18.75" x14ac:dyDescent="0.25">
      <c r="B10" s="17" t="s">
        <v>6</v>
      </c>
    </row>
    <row r="11" spans="1:17" ht="18.75" x14ac:dyDescent="0.25">
      <c r="B11" s="17" t="s">
        <v>7</v>
      </c>
    </row>
    <row r="30" spans="2:2" hidden="1" x14ac:dyDescent="0.25">
      <c r="B30" t="s">
        <v>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5"/>
  <sheetViews>
    <sheetView showGridLines="0" zoomScale="130" zoomScaleNormal="130" workbookViewId="0">
      <selection activeCell="O11" sqref="O11"/>
    </sheetView>
  </sheetViews>
  <sheetFormatPr defaultColWidth="8.85546875" defaultRowHeight="15" x14ac:dyDescent="0.25"/>
  <cols>
    <col min="1" max="2" width="3.42578125" style="4" customWidth="1"/>
    <col min="3" max="3" width="8.85546875" style="4"/>
    <col min="4" max="4" width="21.85546875" style="4" bestFit="1" customWidth="1"/>
    <col min="5" max="5" width="13.85546875" style="4" customWidth="1"/>
    <col min="6" max="6" width="3.140625" style="4" customWidth="1"/>
    <col min="7" max="7" width="8.85546875" style="4"/>
    <col min="8" max="8" width="2" style="4" customWidth="1"/>
    <col min="9" max="9" width="11.5703125" style="4" customWidth="1"/>
    <col min="10" max="10" width="2" style="4" customWidth="1"/>
    <col min="11" max="11" width="2.28515625" style="4" customWidth="1"/>
    <col min="12" max="13" width="8.85546875" style="4" customWidth="1"/>
    <col min="14" max="14" width="13.42578125" style="4" customWidth="1"/>
    <col min="15" max="16384" width="8.85546875" style="4"/>
  </cols>
  <sheetData>
    <row r="1" spans="1:19" s="3" customFormat="1" ht="48.75" customHeight="1" x14ac:dyDescent="0.3">
      <c r="A1" s="1"/>
      <c r="B1" s="7" t="s">
        <v>9</v>
      </c>
      <c r="C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3" spans="1:19" ht="9" customHeight="1" x14ac:dyDescent="0.25">
      <c r="B3"/>
      <c r="C3"/>
      <c r="D3"/>
      <c r="E3"/>
      <c r="F3"/>
      <c r="H3"/>
      <c r="I3"/>
      <c r="J3"/>
    </row>
    <row r="4" spans="1:19" x14ac:dyDescent="0.25">
      <c r="B4"/>
      <c r="C4" s="6" t="s">
        <v>10</v>
      </c>
      <c r="D4" s="6" t="s">
        <v>11</v>
      </c>
      <c r="E4" s="6" t="s">
        <v>12</v>
      </c>
      <c r="F4" s="5"/>
      <c r="H4"/>
      <c r="I4" t="s">
        <v>13</v>
      </c>
      <c r="J4"/>
    </row>
    <row r="5" spans="1:19" x14ac:dyDescent="0.25">
      <c r="B5"/>
      <c r="C5" t="s">
        <v>14</v>
      </c>
      <c r="D5" t="s">
        <v>15</v>
      </c>
      <c r="E5" t="s">
        <v>16</v>
      </c>
      <c r="F5"/>
      <c r="H5"/>
      <c r="I5" t="s">
        <v>17</v>
      </c>
      <c r="J5"/>
    </row>
    <row r="6" spans="1:19" x14ac:dyDescent="0.25">
      <c r="B6"/>
      <c r="C6" t="s">
        <v>18</v>
      </c>
      <c r="D6" t="s">
        <v>19</v>
      </c>
      <c r="E6" t="s">
        <v>20</v>
      </c>
      <c r="F6"/>
      <c r="H6"/>
      <c r="I6" t="s">
        <v>16</v>
      </c>
      <c r="J6"/>
    </row>
    <row r="7" spans="1:19" x14ac:dyDescent="0.25">
      <c r="B7"/>
      <c r="C7" t="s">
        <v>21</v>
      </c>
      <c r="D7" t="s">
        <v>22</v>
      </c>
      <c r="E7"/>
      <c r="F7"/>
      <c r="H7"/>
      <c r="I7" t="s">
        <v>20</v>
      </c>
      <c r="J7"/>
    </row>
    <row r="8" spans="1:19" x14ac:dyDescent="0.25">
      <c r="B8"/>
      <c r="C8" t="s">
        <v>23</v>
      </c>
      <c r="D8" t="s">
        <v>24</v>
      </c>
      <c r="E8"/>
      <c r="F8"/>
      <c r="H8"/>
      <c r="I8" t="s">
        <v>25</v>
      </c>
      <c r="J8"/>
    </row>
    <row r="9" spans="1:19" x14ac:dyDescent="0.25">
      <c r="B9"/>
      <c r="C9" t="s">
        <v>26</v>
      </c>
      <c r="D9" t="s">
        <v>27</v>
      </c>
      <c r="E9"/>
      <c r="F9"/>
      <c r="H9"/>
      <c r="I9" t="s">
        <v>28</v>
      </c>
      <c r="J9"/>
    </row>
    <row r="10" spans="1:19" x14ac:dyDescent="0.25">
      <c r="B10"/>
      <c r="C10" t="s">
        <v>29</v>
      </c>
      <c r="D10" t="s">
        <v>30</v>
      </c>
      <c r="E10"/>
      <c r="F10"/>
      <c r="H10"/>
      <c r="I10"/>
      <c r="J10"/>
    </row>
    <row r="11" spans="1:19" x14ac:dyDescent="0.25">
      <c r="B11"/>
      <c r="C11" t="s">
        <v>31</v>
      </c>
      <c r="D11" t="s">
        <v>32</v>
      </c>
      <c r="E11"/>
      <c r="F11"/>
      <c r="H11"/>
      <c r="I11"/>
      <c r="J11"/>
    </row>
    <row r="12" spans="1:19" x14ac:dyDescent="0.25">
      <c r="B12"/>
      <c r="C12" t="s">
        <v>33</v>
      </c>
      <c r="D12" t="s">
        <v>34</v>
      </c>
      <c r="E12"/>
      <c r="F12"/>
    </row>
    <row r="13" spans="1:19" x14ac:dyDescent="0.25">
      <c r="B13"/>
      <c r="C13" t="s">
        <v>35</v>
      </c>
      <c r="D13" t="s">
        <v>36</v>
      </c>
      <c r="E13"/>
      <c r="F13"/>
    </row>
    <row r="14" spans="1:19" x14ac:dyDescent="0.25">
      <c r="B14"/>
      <c r="C14" t="s">
        <v>37</v>
      </c>
      <c r="D14" t="s">
        <v>38</v>
      </c>
      <c r="E14"/>
      <c r="F14"/>
    </row>
    <row r="15" spans="1:19" x14ac:dyDescent="0.25">
      <c r="B15"/>
      <c r="C15"/>
      <c r="D15"/>
      <c r="E15"/>
      <c r="F15"/>
    </row>
  </sheetData>
  <dataValidations count="1">
    <dataValidation type="list" allowBlank="1" showInputMessage="1" showErrorMessage="1" sqref="E5:E14" xr:uid="{39C4FA32-8B4A-4846-910D-8E82818F6397}">
      <formula1>$I$5:$I$9</formula1>
    </dataValidation>
  </dataValidations>
  <pageMargins left="0.75" right="0.75" top="1" bottom="1" header="0.5" footer="0.5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E9149-73F3-3541-A20D-15C68EDC2DBA}">
  <dimension ref="A1:R15"/>
  <sheetViews>
    <sheetView showGridLines="0" zoomScale="115" zoomScaleNormal="115" workbookViewId="0"/>
  </sheetViews>
  <sheetFormatPr defaultColWidth="8.85546875" defaultRowHeight="15" x14ac:dyDescent="0.25"/>
  <cols>
    <col min="1" max="2" width="3.42578125" style="4" customWidth="1"/>
    <col min="3" max="3" width="14.42578125" style="4" bestFit="1" customWidth="1"/>
    <col min="4" max="4" width="18" style="4" customWidth="1"/>
    <col min="5" max="5" width="16.85546875" style="4" customWidth="1"/>
    <col min="6" max="6" width="2.7109375" style="4" customWidth="1"/>
    <col min="7" max="16384" width="8.85546875" style="4"/>
  </cols>
  <sheetData>
    <row r="1" spans="1:18" s="3" customFormat="1" ht="48.75" customHeight="1" x14ac:dyDescent="0.3">
      <c r="A1" s="1"/>
      <c r="B1" s="7" t="s">
        <v>39</v>
      </c>
      <c r="C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18" ht="9" customHeight="1" x14ac:dyDescent="0.25">
      <c r="B3"/>
      <c r="C3"/>
      <c r="D3"/>
      <c r="E3"/>
      <c r="F3"/>
    </row>
    <row r="4" spans="1:18" ht="16.5" x14ac:dyDescent="0.3">
      <c r="B4"/>
      <c r="C4" s="10" t="s">
        <v>40</v>
      </c>
      <c r="D4" s="10"/>
      <c r="E4" s="10"/>
      <c r="F4"/>
    </row>
    <row r="5" spans="1:18" x14ac:dyDescent="0.25">
      <c r="B5"/>
      <c r="C5"/>
      <c r="D5"/>
      <c r="E5"/>
      <c r="F5"/>
    </row>
    <row r="6" spans="1:18" x14ac:dyDescent="0.25">
      <c r="B6"/>
      <c r="C6" t="s">
        <v>41</v>
      </c>
      <c r="D6" t="s">
        <v>42</v>
      </c>
      <c r="E6" t="s">
        <v>43</v>
      </c>
      <c r="F6"/>
    </row>
    <row r="7" spans="1:18" x14ac:dyDescent="0.25">
      <c r="B7"/>
      <c r="C7" t="s">
        <v>44</v>
      </c>
      <c r="D7" t="s">
        <v>45</v>
      </c>
      <c r="E7" t="s">
        <v>46</v>
      </c>
      <c r="F7"/>
    </row>
    <row r="8" spans="1:18" x14ac:dyDescent="0.25">
      <c r="B8"/>
      <c r="C8" t="s">
        <v>47</v>
      </c>
      <c r="D8" t="s">
        <v>48</v>
      </c>
      <c r="E8" t="s">
        <v>49</v>
      </c>
      <c r="F8"/>
    </row>
    <row r="9" spans="1:18" x14ac:dyDescent="0.25">
      <c r="B9"/>
      <c r="C9" t="s">
        <v>50</v>
      </c>
      <c r="D9" t="s">
        <v>51</v>
      </c>
      <c r="E9" t="s">
        <v>52</v>
      </c>
      <c r="F9"/>
    </row>
    <row r="10" spans="1:18" x14ac:dyDescent="0.25">
      <c r="B10"/>
      <c r="C10" t="s">
        <v>53</v>
      </c>
      <c r="D10" t="s">
        <v>54</v>
      </c>
      <c r="E10"/>
      <c r="F10"/>
    </row>
    <row r="11" spans="1:18" x14ac:dyDescent="0.25">
      <c r="B11"/>
      <c r="C11" t="s">
        <v>55</v>
      </c>
      <c r="D11" t="s">
        <v>56</v>
      </c>
      <c r="E11"/>
      <c r="F11"/>
    </row>
    <row r="12" spans="1:18" x14ac:dyDescent="0.25">
      <c r="B12"/>
      <c r="C12" t="s">
        <v>57</v>
      </c>
      <c r="D12" t="s">
        <v>58</v>
      </c>
      <c r="E12"/>
      <c r="F12"/>
    </row>
    <row r="13" spans="1:18" x14ac:dyDescent="0.25">
      <c r="B13"/>
      <c r="C13" t="s">
        <v>59</v>
      </c>
      <c r="D13" t="s">
        <v>60</v>
      </c>
      <c r="E13"/>
      <c r="F13"/>
    </row>
    <row r="14" spans="1:18" x14ac:dyDescent="0.25">
      <c r="B14"/>
      <c r="C14" t="s">
        <v>61</v>
      </c>
      <c r="D14" t="s">
        <v>62</v>
      </c>
      <c r="E14"/>
      <c r="F14"/>
    </row>
    <row r="15" spans="1:18" x14ac:dyDescent="0.25">
      <c r="B15"/>
      <c r="C15"/>
      <c r="D15"/>
      <c r="E15"/>
      <c r="F15"/>
    </row>
  </sheetData>
  <dataValidations count="1">
    <dataValidation type="list" allowBlank="1" showInputMessage="1" showErrorMessage="1" sqref="E7:E14" xr:uid="{C4205F45-39FB-2340-883B-F413E6F5F7E0}">
      <formula1>DepartmentList</formula1>
    </dataValidation>
  </dataValidations>
  <pageMargins left="0.75" right="0.75" top="1" bottom="1" header="0.5" footer="0.5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4DFC7-D073-6344-BDC2-BE11C69E894F}">
  <dimension ref="A1:R16"/>
  <sheetViews>
    <sheetView showGridLines="0" zoomScale="130" zoomScaleNormal="130" workbookViewId="0"/>
  </sheetViews>
  <sheetFormatPr defaultColWidth="8.85546875" defaultRowHeight="15" x14ac:dyDescent="0.25"/>
  <cols>
    <col min="1" max="1" width="3.42578125" style="4" customWidth="1"/>
    <col min="2" max="2" width="2.85546875" style="4" customWidth="1"/>
    <col min="3" max="3" width="18" style="4" bestFit="1" customWidth="1"/>
    <col min="4" max="5" width="2.85546875" style="4" customWidth="1"/>
    <col min="6" max="6" width="3" style="4" customWidth="1"/>
    <col min="7" max="7" width="16.140625" style="4" bestFit="1" customWidth="1"/>
    <col min="8" max="8" width="3" style="4" customWidth="1"/>
    <col min="9" max="16384" width="8.85546875" style="4"/>
  </cols>
  <sheetData>
    <row r="1" spans="1:18" s="3" customFormat="1" ht="48.75" customHeight="1" x14ac:dyDescent="0.3">
      <c r="A1" s="1"/>
      <c r="B1" s="7" t="s">
        <v>63</v>
      </c>
      <c r="C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18" ht="9" customHeight="1" x14ac:dyDescent="0.25">
      <c r="B3"/>
      <c r="C3"/>
      <c r="D3"/>
      <c r="F3"/>
      <c r="G3"/>
      <c r="H3"/>
    </row>
    <row r="4" spans="1:18" ht="16.5" x14ac:dyDescent="0.3">
      <c r="B4"/>
      <c r="C4" s="10" t="s">
        <v>64</v>
      </c>
      <c r="D4"/>
      <c r="F4"/>
      <c r="G4" s="10" t="s">
        <v>65</v>
      </c>
      <c r="H4"/>
    </row>
    <row r="5" spans="1:18" x14ac:dyDescent="0.25">
      <c r="B5"/>
      <c r="C5"/>
      <c r="D5"/>
      <c r="F5"/>
      <c r="G5"/>
      <c r="H5"/>
    </row>
    <row r="6" spans="1:18" x14ac:dyDescent="0.25">
      <c r="B6"/>
      <c r="C6" t="s">
        <v>43</v>
      </c>
      <c r="D6"/>
      <c r="F6"/>
      <c r="G6" s="6" t="s">
        <v>43</v>
      </c>
      <c r="H6"/>
    </row>
    <row r="7" spans="1:18" x14ac:dyDescent="0.25">
      <c r="B7"/>
      <c r="C7" t="s">
        <v>46</v>
      </c>
      <c r="D7"/>
      <c r="F7"/>
      <c r="G7" t="str" cm="1">
        <f t="array" ref="G7:G12">_xlfn._xlws.SORT(_xlfn.UNIQUE(_xlfn.TOCOL(DepartmentTable[Department],1)))</f>
        <v>Customer Service</v>
      </c>
      <c r="H7"/>
    </row>
    <row r="8" spans="1:18" x14ac:dyDescent="0.25">
      <c r="B8"/>
      <c r="C8" t="s">
        <v>52</v>
      </c>
      <c r="D8"/>
      <c r="F8"/>
      <c r="G8" t="str">
        <v>Finance</v>
      </c>
      <c r="H8"/>
    </row>
    <row r="9" spans="1:18" x14ac:dyDescent="0.25">
      <c r="B9"/>
      <c r="C9" t="s">
        <v>66</v>
      </c>
      <c r="D9"/>
      <c r="F9"/>
      <c r="G9" t="str">
        <v>HR</v>
      </c>
      <c r="H9"/>
    </row>
    <row r="10" spans="1:18" x14ac:dyDescent="0.25">
      <c r="B10"/>
      <c r="C10" t="s">
        <v>67</v>
      </c>
      <c r="D10"/>
      <c r="F10"/>
      <c r="G10" t="str">
        <v>IT</v>
      </c>
      <c r="H10"/>
    </row>
    <row r="11" spans="1:18" x14ac:dyDescent="0.25">
      <c r="B11"/>
      <c r="C11" t="s">
        <v>68</v>
      </c>
      <c r="D11"/>
      <c r="F11"/>
      <c r="G11" t="str">
        <v>Marketing</v>
      </c>
      <c r="H11"/>
    </row>
    <row r="12" spans="1:18" x14ac:dyDescent="0.25">
      <c r="B12"/>
      <c r="C12" t="s">
        <v>49</v>
      </c>
      <c r="D12"/>
      <c r="F12"/>
      <c r="G12" t="str">
        <v>Operations</v>
      </c>
      <c r="H12"/>
    </row>
    <row r="13" spans="1:18" x14ac:dyDescent="0.25">
      <c r="B13"/>
      <c r="C13"/>
      <c r="D13"/>
      <c r="F13"/>
      <c r="G13"/>
      <c r="H13"/>
    </row>
    <row r="14" spans="1:18" x14ac:dyDescent="0.25">
      <c r="B14"/>
      <c r="C14"/>
      <c r="D14"/>
      <c r="F14"/>
      <c r="G14"/>
      <c r="H14"/>
    </row>
    <row r="15" spans="1:18" x14ac:dyDescent="0.25">
      <c r="B15"/>
      <c r="C15"/>
      <c r="D15"/>
      <c r="F15"/>
      <c r="G15"/>
      <c r="H15"/>
    </row>
    <row r="16" spans="1:18" x14ac:dyDescent="0.25">
      <c r="B16"/>
      <c r="C16"/>
      <c r="D16"/>
      <c r="F16"/>
      <c r="G16"/>
      <c r="H16"/>
    </row>
  </sheetData>
  <pageMargins left="0.75" right="0.75" top="1" bottom="1" header="0.5" footer="0.5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B61F3-7FF3-3D4D-96C3-657AA630069A}">
  <dimension ref="A1:AB19"/>
  <sheetViews>
    <sheetView showGridLines="0" zoomScale="115" zoomScaleNormal="115" workbookViewId="0">
      <selection activeCell="O25" sqref="O25"/>
    </sheetView>
  </sheetViews>
  <sheetFormatPr defaultColWidth="8.85546875" defaultRowHeight="15" x14ac:dyDescent="0.25"/>
  <cols>
    <col min="1" max="2" width="3.42578125" style="4" customWidth="1"/>
    <col min="3" max="3" width="12" style="4" customWidth="1"/>
    <col min="4" max="4" width="21.42578125" style="4" bestFit="1" customWidth="1"/>
    <col min="5" max="5" width="19" style="4" bestFit="1" customWidth="1"/>
    <col min="6" max="6" width="20" style="4" customWidth="1"/>
    <col min="7" max="9" width="3.140625" style="4" customWidth="1"/>
    <col min="10" max="10" width="14.28515625" style="4" bestFit="1" customWidth="1"/>
    <col min="11" max="11" width="10.28515625" style="4" bestFit="1" customWidth="1"/>
    <col min="12" max="13" width="3.140625" style="4" customWidth="1"/>
    <col min="14" max="14" width="2.140625" style="4" customWidth="1"/>
    <col min="15" max="20" width="15.140625" style="4" customWidth="1"/>
    <col min="21" max="21" width="3.140625" style="4" customWidth="1"/>
    <col min="22" max="16384" width="8.85546875" style="4"/>
  </cols>
  <sheetData>
    <row r="1" spans="1:28" s="3" customFormat="1" ht="48.75" customHeight="1" x14ac:dyDescent="0.3">
      <c r="A1" s="1"/>
      <c r="B1" s="7" t="s">
        <v>69</v>
      </c>
      <c r="C1" s="2"/>
      <c r="E1" s="2"/>
      <c r="F1" s="2"/>
      <c r="G1" s="2"/>
      <c r="H1" s="2"/>
      <c r="I1" s="7"/>
      <c r="J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3" spans="1:28" ht="9" customHeight="1" x14ac:dyDescent="0.25">
      <c r="B3"/>
      <c r="C3"/>
      <c r="D3"/>
      <c r="E3"/>
      <c r="F3"/>
      <c r="G3"/>
      <c r="I3"/>
      <c r="J3"/>
      <c r="K3"/>
      <c r="L3"/>
      <c r="N3"/>
      <c r="O3"/>
      <c r="P3"/>
      <c r="Q3"/>
      <c r="R3"/>
      <c r="S3"/>
      <c r="T3"/>
      <c r="U3"/>
    </row>
    <row r="4" spans="1:28" ht="16.5" x14ac:dyDescent="0.3">
      <c r="B4"/>
      <c r="C4" s="10" t="s">
        <v>70</v>
      </c>
      <c r="D4" s="11"/>
      <c r="E4" s="11"/>
      <c r="F4" s="11"/>
      <c r="G4"/>
      <c r="I4"/>
      <c r="J4" s="10" t="s">
        <v>71</v>
      </c>
      <c r="K4" s="10"/>
      <c r="L4"/>
      <c r="N4"/>
      <c r="O4" s="10" t="s">
        <v>72</v>
      </c>
      <c r="P4" s="11"/>
      <c r="Q4" s="11"/>
      <c r="R4" s="11"/>
      <c r="S4" s="11"/>
      <c r="T4" s="11"/>
      <c r="U4"/>
    </row>
    <row r="5" spans="1:28" x14ac:dyDescent="0.25">
      <c r="B5"/>
      <c r="C5"/>
      <c r="D5"/>
      <c r="E5"/>
      <c r="F5"/>
      <c r="G5"/>
      <c r="I5"/>
      <c r="J5"/>
      <c r="K5"/>
      <c r="L5"/>
      <c r="N5"/>
      <c r="O5"/>
      <c r="P5"/>
      <c r="Q5"/>
      <c r="R5"/>
      <c r="S5"/>
      <c r="T5"/>
      <c r="U5"/>
    </row>
    <row r="6" spans="1:28" x14ac:dyDescent="0.25">
      <c r="B6"/>
      <c r="C6" t="s">
        <v>73</v>
      </c>
      <c r="D6" t="s">
        <v>74</v>
      </c>
      <c r="E6" t="s">
        <v>75</v>
      </c>
      <c r="F6" t="s">
        <v>76</v>
      </c>
      <c r="G6"/>
      <c r="I6"/>
      <c r="J6" t="s">
        <v>77</v>
      </c>
      <c r="K6" t="s">
        <v>76</v>
      </c>
      <c r="L6"/>
      <c r="N6"/>
      <c r="O6" s="5" t="str" cm="1">
        <f t="array" ref="O6:Q6">TRANSPOSE(_xlfn._xlws.SORT(_xlfn.UNIQUE(ProductTable[Category])))</f>
        <v>Electronics</v>
      </c>
      <c r="P6" s="5" t="str">
        <v>Furniture</v>
      </c>
      <c r="Q6" s="5" t="str">
        <v>Office Supplies</v>
      </c>
      <c r="R6" s="5"/>
      <c r="S6" s="5"/>
      <c r="T6" s="5"/>
      <c r="U6"/>
    </row>
    <row r="7" spans="1:28" x14ac:dyDescent="0.25">
      <c r="B7"/>
      <c r="C7" t="s">
        <v>78</v>
      </c>
      <c r="D7" t="s">
        <v>79</v>
      </c>
      <c r="E7" t="s">
        <v>80</v>
      </c>
      <c r="F7" t="s">
        <v>81</v>
      </c>
      <c r="G7"/>
      <c r="I7"/>
      <c r="J7" t="s">
        <v>80</v>
      </c>
      <c r="K7" t="s">
        <v>81</v>
      </c>
      <c r="L7"/>
      <c r="N7"/>
      <c r="O7" t="str" cm="1">
        <f t="array" ref="O7:O10">_xlfn._xlws.SORT(_xlfn._xlws.FILTER(ProductTable[Product],ProductTable[Category]='Option 3'!O6,""))</f>
        <v>Laptop</v>
      </c>
      <c r="P7" t="str" cm="1">
        <f t="array" ref="P7:P10">_xlfn._xlws.SORT(_xlfn._xlws.FILTER(ProductTable[Product],ProductTable[Category]='Option 3'!P6,""))</f>
        <v>Bookshelf</v>
      </c>
      <c r="Q7" t="str" cm="1">
        <f t="array" ref="Q7:Q10">_xlfn._xlws.SORT(_xlfn._xlws.FILTER(ProductTable[Product],ProductTable[Category]='Option 3'!Q6,""))</f>
        <v>Folders</v>
      </c>
      <c r="R7" t="str" cm="1">
        <f t="array" ref="R7">_xlfn._xlws.SORT(_xlfn._xlws.FILTER(ProductTable[Product],ProductTable[Category]='Option 3'!R6,""))</f>
        <v/>
      </c>
      <c r="S7" t="str" cm="1">
        <f t="array" ref="S7">_xlfn._xlws.SORT(_xlfn._xlws.FILTER(ProductTable[Product],ProductTable[Category]='Option 3'!S6,""))</f>
        <v/>
      </c>
      <c r="T7" t="str" cm="1">
        <f t="array" ref="T7">_xlfn._xlws.SORT(_xlfn._xlws.FILTER(ProductTable[Product],ProductTable[Category]='Option 3'!T6,""))</f>
        <v/>
      </c>
      <c r="U7"/>
    </row>
    <row r="8" spans="1:28" x14ac:dyDescent="0.25">
      <c r="B8"/>
      <c r="C8" t="s">
        <v>82</v>
      </c>
      <c r="D8" t="s">
        <v>83</v>
      </c>
      <c r="E8" t="s">
        <v>84</v>
      </c>
      <c r="F8" t="s">
        <v>85</v>
      </c>
      <c r="G8"/>
      <c r="I8"/>
      <c r="J8" t="s">
        <v>80</v>
      </c>
      <c r="K8" t="s">
        <v>86</v>
      </c>
      <c r="L8"/>
      <c r="N8"/>
      <c r="O8" t="str">
        <v>Monitor</v>
      </c>
      <c r="P8" t="str">
        <v>Cabinet</v>
      </c>
      <c r="Q8" t="str">
        <v>Paper</v>
      </c>
      <c r="R8"/>
      <c r="S8"/>
      <c r="T8"/>
      <c r="U8" t="str" cm="1">
        <f t="array" ref="U8">_xlfn._xlws.SORT(_xlfn._xlws.FILTER(ProductTable[Product],ProductTable[Category]='Option 3'!U7,""))</f>
        <v/>
      </c>
    </row>
    <row r="9" spans="1:28" x14ac:dyDescent="0.25">
      <c r="B9"/>
      <c r="C9" t="s">
        <v>87</v>
      </c>
      <c r="D9" t="s">
        <v>88</v>
      </c>
      <c r="E9" t="s">
        <v>89</v>
      </c>
      <c r="F9" t="s">
        <v>90</v>
      </c>
      <c r="G9"/>
      <c r="I9"/>
      <c r="J9" t="s">
        <v>80</v>
      </c>
      <c r="K9" t="s">
        <v>91</v>
      </c>
      <c r="L9"/>
      <c r="N9"/>
      <c r="O9" t="str">
        <v>Printer</v>
      </c>
      <c r="P9" t="str">
        <v>Chair</v>
      </c>
      <c r="Q9" t="str">
        <v>Pens</v>
      </c>
      <c r="R9"/>
      <c r="S9"/>
      <c r="T9"/>
      <c r="U9"/>
    </row>
    <row r="10" spans="1:28" x14ac:dyDescent="0.25">
      <c r="B10"/>
      <c r="C10" t="s">
        <v>92</v>
      </c>
      <c r="D10" t="s">
        <v>93</v>
      </c>
      <c r="E10"/>
      <c r="F10"/>
      <c r="G10"/>
      <c r="I10"/>
      <c r="J10" t="s">
        <v>80</v>
      </c>
      <c r="K10" t="s">
        <v>94</v>
      </c>
      <c r="L10"/>
      <c r="N10"/>
      <c r="O10" t="str">
        <v>Tablet</v>
      </c>
      <c r="P10" t="str">
        <v>Desk</v>
      </c>
      <c r="Q10" t="str">
        <v>Stapler</v>
      </c>
      <c r="R10"/>
      <c r="S10"/>
      <c r="T10"/>
      <c r="U10"/>
    </row>
    <row r="11" spans="1:28" x14ac:dyDescent="0.25">
      <c r="B11"/>
      <c r="C11" t="s">
        <v>95</v>
      </c>
      <c r="D11" t="s">
        <v>96</v>
      </c>
      <c r="E11"/>
      <c r="F11"/>
      <c r="G11"/>
      <c r="I11"/>
      <c r="J11" t="s">
        <v>89</v>
      </c>
      <c r="K11" t="s">
        <v>97</v>
      </c>
      <c r="L11"/>
      <c r="N11"/>
      <c r="O11"/>
      <c r="P11"/>
      <c r="Q11"/>
      <c r="R11"/>
      <c r="S11"/>
      <c r="T11"/>
      <c r="U11"/>
    </row>
    <row r="12" spans="1:28" x14ac:dyDescent="0.25">
      <c r="B12"/>
      <c r="C12" t="s">
        <v>98</v>
      </c>
      <c r="D12" t="s">
        <v>99</v>
      </c>
      <c r="E12"/>
      <c r="F12"/>
      <c r="G12"/>
      <c r="I12"/>
      <c r="J12" t="s">
        <v>89</v>
      </c>
      <c r="K12" t="s">
        <v>100</v>
      </c>
      <c r="L12"/>
    </row>
    <row r="13" spans="1:28" x14ac:dyDescent="0.25">
      <c r="B13"/>
      <c r="C13" t="s">
        <v>101</v>
      </c>
      <c r="D13" t="s">
        <v>102</v>
      </c>
      <c r="E13"/>
      <c r="F13"/>
      <c r="G13"/>
      <c r="I13"/>
      <c r="J13" t="s">
        <v>89</v>
      </c>
      <c r="K13" t="s">
        <v>90</v>
      </c>
      <c r="L13"/>
    </row>
    <row r="14" spans="1:28" x14ac:dyDescent="0.25">
      <c r="B14"/>
      <c r="C14" t="s">
        <v>103</v>
      </c>
      <c r="D14" t="s">
        <v>104</v>
      </c>
      <c r="E14"/>
      <c r="F14"/>
      <c r="G14"/>
      <c r="I14"/>
      <c r="J14" t="s">
        <v>89</v>
      </c>
      <c r="K14" t="s">
        <v>105</v>
      </c>
      <c r="L14"/>
    </row>
    <row r="15" spans="1:28" x14ac:dyDescent="0.25">
      <c r="B15"/>
      <c r="C15"/>
      <c r="D15"/>
      <c r="E15"/>
      <c r="F15"/>
      <c r="G15"/>
      <c r="I15"/>
      <c r="J15" t="s">
        <v>84</v>
      </c>
      <c r="K15" t="s">
        <v>106</v>
      </c>
      <c r="L15"/>
    </row>
    <row r="16" spans="1:28" x14ac:dyDescent="0.25">
      <c r="I16"/>
      <c r="J16" t="s">
        <v>84</v>
      </c>
      <c r="K16" t="s">
        <v>85</v>
      </c>
      <c r="L16"/>
    </row>
    <row r="17" spans="9:12" x14ac:dyDescent="0.25">
      <c r="I17"/>
      <c r="J17" t="s">
        <v>84</v>
      </c>
      <c r="K17" t="s">
        <v>107</v>
      </c>
      <c r="L17"/>
    </row>
    <row r="18" spans="9:12" x14ac:dyDescent="0.25">
      <c r="I18"/>
      <c r="J18" t="s">
        <v>84</v>
      </c>
      <c r="K18" t="s">
        <v>108</v>
      </c>
      <c r="L18"/>
    </row>
    <row r="19" spans="9:12" x14ac:dyDescent="0.25">
      <c r="I19"/>
      <c r="J19"/>
      <c r="K19"/>
      <c r="L19"/>
    </row>
  </sheetData>
  <dataValidations count="2">
    <dataValidation type="list" allowBlank="1" showInputMessage="1" showErrorMessage="1" sqref="E7:E14" xr:uid="{81B00962-1BC4-FD46-BC3B-A15BB2C084DB}">
      <formula1>_xlfn.ANCHORARRAY($O$6)</formula1>
    </dataValidation>
    <dataValidation type="list" allowBlank="1" showInputMessage="1" showErrorMessage="1" sqref="F7:F14" xr:uid="{CF592AE7-4A34-4832-8F35-4E7435A3EB34}">
      <formula1>_xlfn.ANCHORARRAY(_xlfn.XLOOKUP(E7,$O$6:$W$6,$O$7:$W$7))</formula1>
    </dataValidation>
  </dataValidations>
  <pageMargins left="0.75" right="0.75" top="1" bottom="1" header="0.5" footer="0.5"/>
  <drawing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20B73-3EC8-E842-8668-3740DD3D0FFD}">
  <dimension ref="A1:R19"/>
  <sheetViews>
    <sheetView showGridLines="0" zoomScale="130" zoomScaleNormal="130" workbookViewId="0"/>
  </sheetViews>
  <sheetFormatPr defaultColWidth="8.85546875" defaultRowHeight="15" x14ac:dyDescent="0.25"/>
  <cols>
    <col min="1" max="2" width="3.42578125" style="4" customWidth="1"/>
    <col min="3" max="3" width="12" style="4" customWidth="1"/>
    <col min="4" max="4" width="22" style="4" customWidth="1"/>
    <col min="5" max="5" width="15.5703125" style="4" bestFit="1" customWidth="1"/>
    <col min="6" max="6" width="13.85546875" style="4" bestFit="1" customWidth="1"/>
    <col min="7" max="7" width="2.85546875" style="4" customWidth="1"/>
    <col min="8" max="8" width="4.85546875" style="4" customWidth="1"/>
    <col min="9" max="9" width="3.42578125" style="4" customWidth="1"/>
    <col min="10" max="10" width="22" style="4" customWidth="1"/>
    <col min="11" max="11" width="16" style="4" customWidth="1"/>
    <col min="12" max="12" width="14" style="4" customWidth="1"/>
    <col min="13" max="13" width="28" style="4" customWidth="1"/>
    <col min="14" max="14" width="3.42578125" style="4" customWidth="1"/>
    <col min="15" max="16384" width="8.85546875" style="4"/>
  </cols>
  <sheetData>
    <row r="1" spans="1:18" s="3" customFormat="1" ht="48.75" customHeight="1" x14ac:dyDescent="0.3">
      <c r="A1" s="1"/>
      <c r="B1" s="7" t="s">
        <v>109</v>
      </c>
      <c r="C1" s="2"/>
      <c r="E1" s="2"/>
      <c r="F1" s="2"/>
      <c r="G1" s="2"/>
      <c r="H1" s="2"/>
      <c r="I1" s="7"/>
      <c r="J1" s="2"/>
      <c r="L1" s="2"/>
      <c r="M1" s="2"/>
      <c r="N1" s="2"/>
      <c r="O1" s="2"/>
      <c r="P1" s="2"/>
      <c r="Q1" s="2"/>
      <c r="R1" s="2"/>
    </row>
    <row r="3" spans="1:18" ht="9" customHeight="1" x14ac:dyDescent="0.25">
      <c r="B3"/>
      <c r="C3"/>
      <c r="D3"/>
      <c r="E3"/>
      <c r="F3"/>
      <c r="G3"/>
      <c r="I3"/>
      <c r="J3"/>
      <c r="K3"/>
      <c r="L3"/>
      <c r="M3"/>
      <c r="N3"/>
    </row>
    <row r="4" spans="1:18" ht="16.5" x14ac:dyDescent="0.3">
      <c r="B4"/>
      <c r="C4" s="10" t="s">
        <v>110</v>
      </c>
      <c r="D4" s="10"/>
      <c r="E4" s="10"/>
      <c r="F4" s="10"/>
      <c r="G4"/>
      <c r="I4"/>
      <c r="J4" s="10" t="s">
        <v>111</v>
      </c>
      <c r="K4" s="10"/>
      <c r="L4" s="10"/>
      <c r="M4" s="10"/>
      <c r="N4"/>
    </row>
    <row r="5" spans="1:18" x14ac:dyDescent="0.25">
      <c r="B5"/>
      <c r="C5"/>
      <c r="D5"/>
      <c r="E5"/>
      <c r="F5"/>
      <c r="G5"/>
      <c r="I5"/>
      <c r="J5"/>
      <c r="K5"/>
      <c r="L5"/>
      <c r="M5"/>
      <c r="N5"/>
    </row>
    <row r="6" spans="1:18" x14ac:dyDescent="0.25">
      <c r="B6"/>
      <c r="C6" t="s">
        <v>112</v>
      </c>
      <c r="D6" t="s">
        <v>113</v>
      </c>
      <c r="E6" s="13" t="s">
        <v>43</v>
      </c>
      <c r="F6" t="s">
        <v>114</v>
      </c>
      <c r="G6"/>
      <c r="I6"/>
      <c r="J6" t="s">
        <v>113</v>
      </c>
      <c r="K6" t="s">
        <v>43</v>
      </c>
      <c r="L6" t="s">
        <v>114</v>
      </c>
      <c r="M6" t="s">
        <v>115</v>
      </c>
      <c r="N6"/>
    </row>
    <row r="7" spans="1:18" x14ac:dyDescent="0.25">
      <c r="B7"/>
      <c r="C7" t="s">
        <v>116</v>
      </c>
      <c r="D7" t="s">
        <v>45</v>
      </c>
      <c r="E7" s="12" t="str">
        <f>_xlfn.XLOOKUP(ProjectAssignmentsTable[[#This Row],[Employee Name]],EmployeeDatabaseTable[Employee Name],EmployeeDatabaseTable[Department],"")</f>
        <v>IT</v>
      </c>
      <c r="F7" s="14">
        <f>_xlfn.XLOOKUP(ProjectAssignmentsTable[[#This Row],[Employee Name]],EmployeeDatabaseTable[Employee Name],EmployeeDatabaseTable[Hourly Rate],"")</f>
        <v>72</v>
      </c>
      <c r="G7"/>
      <c r="I7"/>
      <c r="J7" t="s">
        <v>45</v>
      </c>
      <c r="K7" t="s">
        <v>67</v>
      </c>
      <c r="L7" s="8">
        <v>72</v>
      </c>
      <c r="M7" t="s">
        <v>117</v>
      </c>
      <c r="N7"/>
    </row>
    <row r="8" spans="1:18" x14ac:dyDescent="0.25">
      <c r="B8"/>
      <c r="C8" t="s">
        <v>118</v>
      </c>
      <c r="D8" t="s">
        <v>54</v>
      </c>
      <c r="E8" s="12" t="str">
        <f>_xlfn.XLOOKUP(ProjectAssignmentsTable[[#This Row],[Employee Name]],EmployeeDatabaseTable[Employee Name],EmployeeDatabaseTable[Department],"")</f>
        <v>Data Analytics</v>
      </c>
      <c r="F8" s="14">
        <f>_xlfn.XLOOKUP(ProjectAssignmentsTable[[#This Row],[Employee Name]],EmployeeDatabaseTable[Employee Name],EmployeeDatabaseTable[Hourly Rate],"")</f>
        <v>70</v>
      </c>
      <c r="G8"/>
      <c r="I8"/>
      <c r="J8" t="s">
        <v>48</v>
      </c>
      <c r="K8" t="s">
        <v>66</v>
      </c>
      <c r="L8" s="8">
        <v>48</v>
      </c>
      <c r="M8" t="s">
        <v>119</v>
      </c>
      <c r="N8"/>
    </row>
    <row r="9" spans="1:18" x14ac:dyDescent="0.25">
      <c r="B9"/>
      <c r="C9" t="s">
        <v>120</v>
      </c>
      <c r="D9" t="s">
        <v>58</v>
      </c>
      <c r="E9" s="12" t="str">
        <f>_xlfn.XLOOKUP(ProjectAssignmentsTable[[#This Row],[Employee Name]],EmployeeDatabaseTable[Employee Name],EmployeeDatabaseTable[Department],"")</f>
        <v>Operations</v>
      </c>
      <c r="F9" s="14">
        <f>_xlfn.XLOOKUP(ProjectAssignmentsTable[[#This Row],[Employee Name]],EmployeeDatabaseTable[Employee Name],EmployeeDatabaseTable[Hourly Rate],"")</f>
        <v>55</v>
      </c>
      <c r="G9"/>
      <c r="I9"/>
      <c r="J9" t="s">
        <v>51</v>
      </c>
      <c r="K9" t="s">
        <v>52</v>
      </c>
      <c r="L9" s="8">
        <v>65</v>
      </c>
      <c r="M9" t="s">
        <v>121</v>
      </c>
      <c r="N9"/>
    </row>
    <row r="10" spans="1:18" x14ac:dyDescent="0.25">
      <c r="B10"/>
      <c r="C10" t="s">
        <v>122</v>
      </c>
      <c r="D10" t="s">
        <v>56</v>
      </c>
      <c r="E10" s="12" t="str">
        <f>_xlfn.XLOOKUP(ProjectAssignmentsTable[[#This Row],[Employee Name]],EmployeeDatabaseTable[Employee Name],EmployeeDatabaseTable[Department],"")</f>
        <v>Sales</v>
      </c>
      <c r="F10" s="14">
        <f>_xlfn.XLOOKUP(ProjectAssignmentsTable[[#This Row],[Employee Name]],EmployeeDatabaseTable[Employee Name],EmployeeDatabaseTable[Hourly Rate],"")</f>
        <v>50</v>
      </c>
      <c r="G10"/>
      <c r="I10"/>
      <c r="J10" t="s">
        <v>54</v>
      </c>
      <c r="K10" t="s">
        <v>123</v>
      </c>
      <c r="L10" s="8">
        <v>70</v>
      </c>
      <c r="M10" t="s">
        <v>124</v>
      </c>
      <c r="N10"/>
    </row>
    <row r="11" spans="1:18" x14ac:dyDescent="0.25">
      <c r="B11"/>
      <c r="C11" t="s">
        <v>125</v>
      </c>
      <c r="D11" t="s">
        <v>58</v>
      </c>
      <c r="E11" s="12" t="str">
        <f>_xlfn.XLOOKUP(ProjectAssignmentsTable[[#This Row],[Employee Name]],EmployeeDatabaseTable[Employee Name],EmployeeDatabaseTable[Department],"")</f>
        <v>Operations</v>
      </c>
      <c r="F11" s="14">
        <f>_xlfn.XLOOKUP(ProjectAssignmentsTable[[#This Row],[Employee Name]],EmployeeDatabaseTable[Employee Name],EmployeeDatabaseTable[Hourly Rate],"")</f>
        <v>55</v>
      </c>
      <c r="G11"/>
      <c r="I11"/>
      <c r="J11" t="s">
        <v>58</v>
      </c>
      <c r="K11" t="s">
        <v>68</v>
      </c>
      <c r="L11" s="8">
        <v>55</v>
      </c>
      <c r="M11" t="s">
        <v>126</v>
      </c>
      <c r="N11"/>
    </row>
    <row r="12" spans="1:18" x14ac:dyDescent="0.25">
      <c r="B12"/>
      <c r="C12" t="s">
        <v>127</v>
      </c>
      <c r="D12" t="s">
        <v>128</v>
      </c>
      <c r="E12" s="12" t="str">
        <f>_xlfn.XLOOKUP(ProjectAssignmentsTable[[#This Row],[Employee Name]],EmployeeDatabaseTable[Employee Name],EmployeeDatabaseTable[Department],"")</f>
        <v>Marketing</v>
      </c>
      <c r="F12" s="14">
        <f>_xlfn.XLOOKUP(ProjectAssignmentsTable[[#This Row],[Employee Name]],EmployeeDatabaseTable[Employee Name],EmployeeDatabaseTable[Hourly Rate],"")</f>
        <v>52</v>
      </c>
      <c r="G12"/>
      <c r="I12"/>
      <c r="J12" t="s">
        <v>60</v>
      </c>
      <c r="K12" t="s">
        <v>46</v>
      </c>
      <c r="L12" s="8">
        <v>42</v>
      </c>
      <c r="M12" t="s">
        <v>129</v>
      </c>
      <c r="N12"/>
    </row>
    <row r="13" spans="1:18" x14ac:dyDescent="0.25">
      <c r="B13"/>
      <c r="C13" t="s">
        <v>130</v>
      </c>
      <c r="D13"/>
      <c r="E13" s="12" t="str">
        <f>_xlfn.XLOOKUP(ProjectAssignmentsTable[[#This Row],[Employee Name]],EmployeeDatabaseTable[Employee Name],EmployeeDatabaseTable[Department],"")</f>
        <v/>
      </c>
      <c r="F13" s="14" t="str">
        <f>_xlfn.XLOOKUP(ProjectAssignmentsTable[[#This Row],[Employee Name]],EmployeeDatabaseTable[Employee Name],EmployeeDatabaseTable[Hourly Rate],"")</f>
        <v/>
      </c>
      <c r="G13"/>
      <c r="I13"/>
      <c r="J13" t="s">
        <v>62</v>
      </c>
      <c r="K13" t="s">
        <v>67</v>
      </c>
      <c r="L13" s="8">
        <v>68</v>
      </c>
      <c r="M13" t="s">
        <v>131</v>
      </c>
      <c r="N13"/>
    </row>
    <row r="14" spans="1:18" x14ac:dyDescent="0.25">
      <c r="B14"/>
      <c r="C14" t="s">
        <v>132</v>
      </c>
      <c r="D14"/>
      <c r="E14" s="12" t="str">
        <f>_xlfn.XLOOKUP(ProjectAssignmentsTable[[#This Row],[Employee Name]],EmployeeDatabaseTable[Employee Name],EmployeeDatabaseTable[Department],"")</f>
        <v/>
      </c>
      <c r="F14" s="14" t="str">
        <f>_xlfn.XLOOKUP(ProjectAssignmentsTable[[#This Row],[Employee Name]],EmployeeDatabaseTable[Employee Name],EmployeeDatabaseTable[Hourly Rate],"")</f>
        <v/>
      </c>
      <c r="G14"/>
      <c r="I14"/>
      <c r="J14" t="s">
        <v>56</v>
      </c>
      <c r="K14" t="s">
        <v>133</v>
      </c>
      <c r="L14" s="8">
        <v>50</v>
      </c>
      <c r="M14" t="s">
        <v>134</v>
      </c>
      <c r="N14"/>
    </row>
    <row r="15" spans="1:18" x14ac:dyDescent="0.25">
      <c r="B15"/>
      <c r="C15"/>
      <c r="D15"/>
      <c r="E15"/>
      <c r="F15"/>
      <c r="G15"/>
      <c r="I15"/>
      <c r="J15" t="s">
        <v>135</v>
      </c>
      <c r="K15" t="s">
        <v>136</v>
      </c>
      <c r="L15" s="8">
        <v>45</v>
      </c>
      <c r="M15" t="s">
        <v>137</v>
      </c>
      <c r="N15"/>
    </row>
    <row r="16" spans="1:18" x14ac:dyDescent="0.25">
      <c r="I16"/>
      <c r="J16" t="s">
        <v>138</v>
      </c>
      <c r="K16" t="s">
        <v>52</v>
      </c>
      <c r="L16" s="8">
        <v>60</v>
      </c>
      <c r="M16" t="s">
        <v>139</v>
      </c>
      <c r="N16"/>
    </row>
    <row r="17" spans="9:14" x14ac:dyDescent="0.25">
      <c r="I17"/>
      <c r="J17" t="s">
        <v>128</v>
      </c>
      <c r="K17" t="s">
        <v>66</v>
      </c>
      <c r="L17" s="8">
        <v>52</v>
      </c>
      <c r="M17" t="s">
        <v>140</v>
      </c>
      <c r="N17"/>
    </row>
    <row r="18" spans="9:14" x14ac:dyDescent="0.25">
      <c r="I18"/>
      <c r="J18" t="s">
        <v>141</v>
      </c>
      <c r="K18" t="s">
        <v>123</v>
      </c>
      <c r="L18" s="8">
        <v>75</v>
      </c>
      <c r="M18" t="s">
        <v>142</v>
      </c>
      <c r="N18"/>
    </row>
    <row r="19" spans="9:14" x14ac:dyDescent="0.25">
      <c r="I19"/>
      <c r="J19"/>
      <c r="K19"/>
      <c r="L19"/>
      <c r="M19"/>
      <c r="N19"/>
    </row>
  </sheetData>
  <dataValidations disablePrompts="1" count="1">
    <dataValidation type="list" allowBlank="1" showInputMessage="1" showErrorMessage="1" sqref="D7:D14" xr:uid="{68A43698-0649-D645-8C5D-6ED41E0C1AF4}">
      <formula1>$J$7:$J$18</formula1>
    </dataValidation>
  </dataValidations>
  <pageMargins left="0.75" right="0.75" top="1" bottom="1" header="0.5" footer="0.5"/>
  <drawing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0387A-5EAC-0F44-A01D-882D1EC68AC9}">
  <dimension ref="A1:Q24"/>
  <sheetViews>
    <sheetView showGridLines="0" zoomScale="130" zoomScaleNormal="130" workbookViewId="0"/>
  </sheetViews>
  <sheetFormatPr defaultColWidth="8.85546875" defaultRowHeight="15" x14ac:dyDescent="0.25"/>
  <cols>
    <col min="1" max="1" width="3.7109375" style="4" customWidth="1"/>
    <col min="2" max="2" width="2.7109375" style="4" customWidth="1"/>
    <col min="3" max="3" width="10.5703125" style="4" customWidth="1"/>
    <col min="4" max="4" width="20.140625" style="4" bestFit="1" customWidth="1"/>
    <col min="5" max="5" width="12" style="4" bestFit="1" customWidth="1"/>
    <col min="6" max="6" width="2.7109375" style="4" customWidth="1"/>
    <col min="7" max="7" width="3.42578125" style="4" customWidth="1"/>
    <col min="8" max="8" width="3" style="4" customWidth="1"/>
    <col min="9" max="9" width="20.28515625" style="4" bestFit="1" customWidth="1"/>
    <col min="10" max="10" width="3" style="4" customWidth="1"/>
    <col min="11" max="16384" width="8.85546875" style="4"/>
  </cols>
  <sheetData>
    <row r="1" spans="1:17" s="3" customFormat="1" ht="48.75" customHeight="1" x14ac:dyDescent="0.3">
      <c r="A1" s="1"/>
      <c r="B1" s="7" t="s">
        <v>143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3" spans="1:17" ht="9" customHeight="1" x14ac:dyDescent="0.25">
      <c r="B3"/>
      <c r="C3"/>
      <c r="D3"/>
      <c r="E3"/>
      <c r="F3"/>
      <c r="H3"/>
      <c r="I3"/>
      <c r="J3"/>
    </row>
    <row r="4" spans="1:17" ht="16.5" x14ac:dyDescent="0.3">
      <c r="B4"/>
      <c r="C4" s="10" t="s">
        <v>144</v>
      </c>
      <c r="D4" s="10"/>
      <c r="E4" s="10"/>
      <c r="F4"/>
      <c r="H4"/>
      <c r="I4" s="10" t="s">
        <v>145</v>
      </c>
      <c r="J4"/>
    </row>
    <row r="5" spans="1:17" x14ac:dyDescent="0.25">
      <c r="B5"/>
      <c r="C5"/>
      <c r="D5"/>
      <c r="E5"/>
      <c r="F5"/>
      <c r="H5"/>
      <c r="I5"/>
      <c r="J5"/>
    </row>
    <row r="6" spans="1:17" x14ac:dyDescent="0.25">
      <c r="B6"/>
      <c r="C6" t="s">
        <v>73</v>
      </c>
      <c r="D6" t="s">
        <v>145</v>
      </c>
      <c r="E6" t="s">
        <v>146</v>
      </c>
      <c r="F6"/>
      <c r="H6"/>
      <c r="I6" t="str" cm="1">
        <f t="array" ref="I6:I23">_xlfn._xlws.SORT(_xlfn.UNIQUE(_xlfn._xlws.FILTER(ProductsTbl[Product],ProductsTbl[Status]="Active","")))</f>
        <v>24" Office</v>
      </c>
      <c r="J6"/>
    </row>
    <row r="7" spans="1:17" x14ac:dyDescent="0.25">
      <c r="B7"/>
      <c r="C7" t="s">
        <v>78</v>
      </c>
      <c r="D7" t="s">
        <v>147</v>
      </c>
      <c r="E7" s="9">
        <f>_xlfn.XLOOKUP(OrderFormTable[[#This Row],[Available Products]],ProductsTbl[Product],ProductsTbl[Price USD],"")</f>
        <v>329</v>
      </c>
      <c r="F7"/>
      <c r="H7"/>
      <c r="I7" t="str">
        <v>27" IPS 4K</v>
      </c>
      <c r="J7"/>
    </row>
    <row r="8" spans="1:17" x14ac:dyDescent="0.25">
      <c r="B8"/>
      <c r="C8" t="s">
        <v>82</v>
      </c>
      <c r="D8" t="s">
        <v>148</v>
      </c>
      <c r="E8" s="9">
        <f>_xlfn.XLOOKUP(OrderFormTable[[#This Row],[Available Products]],ProductsTbl[Product],ProductsTbl[Price USD],"")</f>
        <v>379</v>
      </c>
      <c r="F8"/>
      <c r="H8"/>
      <c r="I8" t="str">
        <v>34" UltraWide</v>
      </c>
      <c r="J8"/>
    </row>
    <row r="9" spans="1:17" x14ac:dyDescent="0.25">
      <c r="B9"/>
      <c r="C9" t="s">
        <v>87</v>
      </c>
      <c r="D9" t="s">
        <v>149</v>
      </c>
      <c r="E9" s="9">
        <f>_xlfn.XLOOKUP(OrderFormTable[[#This Row],[Available Products]],ProductsTbl[Product],ProductsTbl[Price USD],"")</f>
        <v>189</v>
      </c>
      <c r="F9"/>
      <c r="H9"/>
      <c r="I9" t="str">
        <v>ColorJet 3200</v>
      </c>
      <c r="J9"/>
    </row>
    <row r="10" spans="1:17" x14ac:dyDescent="0.25">
      <c r="B10"/>
      <c r="C10" t="s">
        <v>92</v>
      </c>
      <c r="D10"/>
      <c r="E10" s="9" t="str">
        <f>_xlfn.XLOOKUP(OrderFormTable[[#This Row],[Available Products]],ProductsTbl[Product],ProductsTbl[Price USD],"")</f>
        <v/>
      </c>
      <c r="F10"/>
      <c r="H10"/>
      <c r="I10" t="str">
        <v>Creator 16"</v>
      </c>
      <c r="J10"/>
    </row>
    <row r="11" spans="1:17" x14ac:dyDescent="0.25">
      <c r="B11"/>
      <c r="C11" t="s">
        <v>95</v>
      </c>
      <c r="D11"/>
      <c r="E11" s="9" t="str">
        <f>_xlfn.XLOOKUP(OrderFormTable[[#This Row],[Available Products]],ProductsTbl[Product],ProductsTbl[Price USD],"")</f>
        <v/>
      </c>
      <c r="F11"/>
      <c r="H11"/>
      <c r="I11" t="str">
        <v>Gigabit Switch 8p</v>
      </c>
      <c r="J11"/>
    </row>
    <row r="12" spans="1:17" x14ac:dyDescent="0.25">
      <c r="B12"/>
      <c r="C12" t="s">
        <v>98</v>
      </c>
      <c r="D12"/>
      <c r="E12" s="9" t="str">
        <f>_xlfn.XLOOKUP(OrderFormTable[[#This Row],[Available Products]],ProductsTbl[Product],ProductsTbl[Price USD],"")</f>
        <v/>
      </c>
      <c r="F12"/>
      <c r="H12"/>
      <c r="I12" t="str">
        <v>LaserJet 2100</v>
      </c>
      <c r="J12"/>
    </row>
    <row r="13" spans="1:17" x14ac:dyDescent="0.25">
      <c r="B13"/>
      <c r="C13" t="s">
        <v>101</v>
      </c>
      <c r="D13"/>
      <c r="E13" s="9" t="str">
        <f>_xlfn.XLOOKUP(OrderFormTable[[#This Row],[Available Products]],ProductsTbl[Product],ProductsTbl[Price USD],"")</f>
        <v/>
      </c>
      <c r="F13"/>
      <c r="H13"/>
      <c r="I13" t="str">
        <v>Mechanical Keyboard</v>
      </c>
      <c r="J13"/>
    </row>
    <row r="14" spans="1:17" x14ac:dyDescent="0.25">
      <c r="B14"/>
      <c r="C14" t="s">
        <v>103</v>
      </c>
      <c r="D14"/>
      <c r="E14" s="9" t="str">
        <f>_xlfn.XLOOKUP(OrderFormTable[[#This Row],[Available Products]],ProductsTbl[Product],ProductsTbl[Price USD],"")</f>
        <v/>
      </c>
      <c r="F14"/>
      <c r="H14"/>
      <c r="I14" t="str">
        <v>Office Suite Pro</v>
      </c>
      <c r="J14"/>
    </row>
    <row r="15" spans="1:17" x14ac:dyDescent="0.25">
      <c r="B15"/>
      <c r="C15"/>
      <c r="D15"/>
      <c r="E15"/>
      <c r="F15"/>
      <c r="H15"/>
      <c r="I15" t="str">
        <v>Office Suite Std</v>
      </c>
      <c r="J15"/>
    </row>
    <row r="16" spans="1:17" x14ac:dyDescent="0.25">
      <c r="H16"/>
      <c r="I16" t="str">
        <v>Photo Editor</v>
      </c>
      <c r="J16"/>
    </row>
    <row r="17" spans="8:10" x14ac:dyDescent="0.25">
      <c r="H17"/>
      <c r="I17" t="str">
        <v>ProBook 15"</v>
      </c>
      <c r="J17"/>
    </row>
    <row r="18" spans="8:10" x14ac:dyDescent="0.25">
      <c r="H18"/>
      <c r="I18" t="str">
        <v>Tab Mini 8</v>
      </c>
      <c r="J18"/>
    </row>
    <row r="19" spans="8:10" x14ac:dyDescent="0.25">
      <c r="H19"/>
      <c r="I19" t="str">
        <v>Tab Pro 11</v>
      </c>
      <c r="J19"/>
    </row>
    <row r="20" spans="8:10" x14ac:dyDescent="0.25">
      <c r="H20"/>
      <c r="I20" t="str">
        <v>Ultrabook 13"</v>
      </c>
      <c r="J20"/>
    </row>
    <row r="21" spans="8:10" x14ac:dyDescent="0.25">
      <c r="H21"/>
      <c r="I21" t="str">
        <v>USB-C Dock</v>
      </c>
      <c r="J21"/>
    </row>
    <row r="22" spans="8:10" x14ac:dyDescent="0.25">
      <c r="H22"/>
      <c r="I22" t="str">
        <v>WiFi 6 Router</v>
      </c>
      <c r="J22"/>
    </row>
    <row r="23" spans="8:10" x14ac:dyDescent="0.25">
      <c r="H23"/>
      <c r="I23" t="str">
        <v>Wireless Mouse</v>
      </c>
      <c r="J23"/>
    </row>
    <row r="24" spans="8:10" x14ac:dyDescent="0.25">
      <c r="H24"/>
      <c r="I24"/>
      <c r="J24"/>
    </row>
  </sheetData>
  <dataValidations count="1">
    <dataValidation type="list" allowBlank="1" showInputMessage="1" showErrorMessage="1" sqref="D7:D14" xr:uid="{12A90F02-4733-481D-BEAB-A2610BB354B1}">
      <formula1>_xlfn.ANCHORARRAY($I$6)</formula1>
    </dataValidation>
  </dataValidations>
  <pageMargins left="0.75" right="0.75" top="1" bottom="1" header="0.5" footer="0.5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75050-0D20-384E-A2EB-C19E5FC2BE09}">
  <dimension ref="A1:R27"/>
  <sheetViews>
    <sheetView showGridLines="0" zoomScale="130" zoomScaleNormal="130" workbookViewId="0"/>
  </sheetViews>
  <sheetFormatPr defaultColWidth="8.85546875" defaultRowHeight="15" x14ac:dyDescent="0.25"/>
  <cols>
    <col min="1" max="2" width="3.42578125" style="4" customWidth="1"/>
    <col min="3" max="3" width="12.42578125" style="4" customWidth="1"/>
    <col min="4" max="4" width="20.28515625" style="4" bestFit="1" customWidth="1"/>
    <col min="5" max="5" width="12.7109375" style="4" bestFit="1" customWidth="1"/>
    <col min="6" max="6" width="8.28515625" style="4" bestFit="1" customWidth="1"/>
    <col min="7" max="7" width="12" style="4" customWidth="1"/>
    <col min="8" max="8" width="2.85546875" style="4" customWidth="1"/>
    <col min="9" max="16384" width="8.85546875" style="4"/>
  </cols>
  <sheetData>
    <row r="1" spans="1:18" s="3" customFormat="1" ht="48.75" customHeight="1" x14ac:dyDescent="0.3">
      <c r="A1" s="1"/>
      <c r="B1" s="7" t="s">
        <v>150</v>
      </c>
      <c r="C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18" ht="9" customHeight="1" x14ac:dyDescent="0.25">
      <c r="B3"/>
      <c r="C3"/>
      <c r="D3"/>
      <c r="E3"/>
      <c r="F3"/>
      <c r="G3"/>
      <c r="H3"/>
    </row>
    <row r="4" spans="1:18" ht="16.5" x14ac:dyDescent="0.3">
      <c r="B4"/>
      <c r="C4" s="10" t="s">
        <v>151</v>
      </c>
      <c r="D4" s="10"/>
      <c r="E4" s="10"/>
      <c r="F4" s="10"/>
      <c r="G4" s="10"/>
      <c r="H4"/>
    </row>
    <row r="5" spans="1:18" x14ac:dyDescent="0.25">
      <c r="B5"/>
      <c r="C5"/>
      <c r="D5"/>
      <c r="E5"/>
      <c r="F5"/>
      <c r="G5"/>
      <c r="H5"/>
    </row>
    <row r="6" spans="1:18" x14ac:dyDescent="0.25">
      <c r="B6"/>
      <c r="C6" t="s">
        <v>77</v>
      </c>
      <c r="D6" t="s">
        <v>76</v>
      </c>
      <c r="E6" t="s">
        <v>152</v>
      </c>
      <c r="F6" t="s">
        <v>153</v>
      </c>
      <c r="G6" t="s">
        <v>154</v>
      </c>
      <c r="H6"/>
    </row>
    <row r="7" spans="1:18" x14ac:dyDescent="0.25">
      <c r="B7"/>
      <c r="C7" t="s">
        <v>155</v>
      </c>
      <c r="D7" t="s">
        <v>156</v>
      </c>
      <c r="E7" t="s">
        <v>157</v>
      </c>
      <c r="F7">
        <v>24</v>
      </c>
      <c r="G7" s="8">
        <v>1099</v>
      </c>
      <c r="H7"/>
    </row>
    <row r="8" spans="1:18" x14ac:dyDescent="0.25">
      <c r="B8"/>
      <c r="C8" t="s">
        <v>155</v>
      </c>
      <c r="D8" t="s">
        <v>158</v>
      </c>
      <c r="E8" t="s">
        <v>157</v>
      </c>
      <c r="F8">
        <v>12</v>
      </c>
      <c r="G8" s="8">
        <v>1299</v>
      </c>
      <c r="H8"/>
    </row>
    <row r="9" spans="1:18" x14ac:dyDescent="0.25">
      <c r="B9"/>
      <c r="C9" t="s">
        <v>155</v>
      </c>
      <c r="D9" t="s">
        <v>159</v>
      </c>
      <c r="E9" t="s">
        <v>160</v>
      </c>
      <c r="F9">
        <v>0</v>
      </c>
      <c r="G9" s="8">
        <v>899</v>
      </c>
      <c r="H9"/>
    </row>
    <row r="10" spans="1:18" x14ac:dyDescent="0.25">
      <c r="B10"/>
      <c r="C10" t="s">
        <v>161</v>
      </c>
      <c r="D10" t="s">
        <v>162</v>
      </c>
      <c r="E10" t="s">
        <v>157</v>
      </c>
      <c r="F10">
        <v>40</v>
      </c>
      <c r="G10" s="8">
        <v>349</v>
      </c>
      <c r="H10"/>
    </row>
    <row r="11" spans="1:18" x14ac:dyDescent="0.25">
      <c r="B11"/>
      <c r="C11" t="s">
        <v>161</v>
      </c>
      <c r="D11" t="s">
        <v>163</v>
      </c>
      <c r="E11" t="s">
        <v>157</v>
      </c>
      <c r="F11">
        <v>28</v>
      </c>
      <c r="G11" s="8">
        <v>649</v>
      </c>
      <c r="H11"/>
    </row>
    <row r="12" spans="1:18" x14ac:dyDescent="0.25">
      <c r="B12"/>
      <c r="C12" t="s">
        <v>164</v>
      </c>
      <c r="D12" t="s">
        <v>148</v>
      </c>
      <c r="E12" t="s">
        <v>157</v>
      </c>
      <c r="F12">
        <v>35</v>
      </c>
      <c r="G12" s="8">
        <v>379</v>
      </c>
      <c r="H12"/>
    </row>
    <row r="13" spans="1:18" x14ac:dyDescent="0.25">
      <c r="B13"/>
      <c r="C13" t="s">
        <v>164</v>
      </c>
      <c r="D13" t="s">
        <v>165</v>
      </c>
      <c r="E13" t="s">
        <v>157</v>
      </c>
      <c r="F13">
        <v>18</v>
      </c>
      <c r="G13" s="8">
        <v>599</v>
      </c>
      <c r="H13"/>
    </row>
    <row r="14" spans="1:18" x14ac:dyDescent="0.25">
      <c r="B14"/>
      <c r="C14" t="s">
        <v>164</v>
      </c>
      <c r="D14" t="s">
        <v>149</v>
      </c>
      <c r="E14" t="s">
        <v>157</v>
      </c>
      <c r="F14">
        <v>50</v>
      </c>
      <c r="G14" s="8">
        <v>189</v>
      </c>
      <c r="H14"/>
    </row>
    <row r="15" spans="1:18" x14ac:dyDescent="0.25">
      <c r="B15"/>
      <c r="C15" t="s">
        <v>166</v>
      </c>
      <c r="D15" t="s">
        <v>167</v>
      </c>
      <c r="E15" t="s">
        <v>157</v>
      </c>
      <c r="F15">
        <v>14</v>
      </c>
      <c r="G15" s="8">
        <v>229</v>
      </c>
      <c r="H15"/>
    </row>
    <row r="16" spans="1:18" x14ac:dyDescent="0.25">
      <c r="B16"/>
      <c r="C16" t="s">
        <v>166</v>
      </c>
      <c r="D16" t="s">
        <v>168</v>
      </c>
      <c r="E16" t="s">
        <v>160</v>
      </c>
      <c r="F16">
        <v>0</v>
      </c>
      <c r="G16" s="8">
        <v>159</v>
      </c>
      <c r="H16"/>
    </row>
    <row r="17" spans="2:8" x14ac:dyDescent="0.25">
      <c r="B17"/>
      <c r="C17" t="s">
        <v>169</v>
      </c>
      <c r="D17" t="s">
        <v>170</v>
      </c>
      <c r="E17" t="s">
        <v>157</v>
      </c>
      <c r="F17">
        <v>60</v>
      </c>
      <c r="G17" s="8">
        <v>149</v>
      </c>
      <c r="H17"/>
    </row>
    <row r="18" spans="2:8" x14ac:dyDescent="0.25">
      <c r="B18"/>
      <c r="C18" t="s">
        <v>169</v>
      </c>
      <c r="D18" t="s">
        <v>171</v>
      </c>
      <c r="E18" t="s">
        <v>157</v>
      </c>
      <c r="F18">
        <v>120</v>
      </c>
      <c r="G18" s="8">
        <v>39</v>
      </c>
      <c r="H18"/>
    </row>
    <row r="19" spans="2:8" x14ac:dyDescent="0.25">
      <c r="B19"/>
      <c r="C19" t="s">
        <v>169</v>
      </c>
      <c r="D19" t="s">
        <v>172</v>
      </c>
      <c r="E19" t="s">
        <v>157</v>
      </c>
      <c r="F19">
        <v>48</v>
      </c>
      <c r="G19" s="8">
        <v>129</v>
      </c>
      <c r="H19"/>
    </row>
    <row r="20" spans="2:8" x14ac:dyDescent="0.25">
      <c r="B20"/>
      <c r="C20" t="s">
        <v>173</v>
      </c>
      <c r="D20" t="s">
        <v>174</v>
      </c>
      <c r="E20" t="s">
        <v>157</v>
      </c>
      <c r="F20">
        <v>22</v>
      </c>
      <c r="G20" s="8">
        <v>179</v>
      </c>
      <c r="H20"/>
    </row>
    <row r="21" spans="2:8" x14ac:dyDescent="0.25">
      <c r="B21"/>
      <c r="C21" t="s">
        <v>173</v>
      </c>
      <c r="D21" t="s">
        <v>175</v>
      </c>
      <c r="E21" t="s">
        <v>157</v>
      </c>
      <c r="F21">
        <v>33</v>
      </c>
      <c r="G21" s="8">
        <v>89</v>
      </c>
      <c r="H21"/>
    </row>
    <row r="22" spans="2:8" x14ac:dyDescent="0.25">
      <c r="B22"/>
      <c r="C22" t="s">
        <v>176</v>
      </c>
      <c r="D22" t="s">
        <v>177</v>
      </c>
      <c r="E22" t="s">
        <v>157</v>
      </c>
      <c r="F22">
        <v>100</v>
      </c>
      <c r="G22" s="8">
        <v>99</v>
      </c>
      <c r="H22"/>
    </row>
    <row r="23" spans="2:8" x14ac:dyDescent="0.25">
      <c r="B23"/>
      <c r="C23" t="s">
        <v>176</v>
      </c>
      <c r="D23" t="s">
        <v>178</v>
      </c>
      <c r="E23" t="s">
        <v>157</v>
      </c>
      <c r="F23">
        <v>75</v>
      </c>
      <c r="G23" s="8">
        <v>149</v>
      </c>
      <c r="H23"/>
    </row>
    <row r="24" spans="2:8" x14ac:dyDescent="0.25">
      <c r="B24"/>
      <c r="C24" t="s">
        <v>176</v>
      </c>
      <c r="D24" t="s">
        <v>179</v>
      </c>
      <c r="E24" t="s">
        <v>157</v>
      </c>
      <c r="F24">
        <v>64</v>
      </c>
      <c r="G24" s="8">
        <v>79</v>
      </c>
      <c r="H24"/>
    </row>
    <row r="25" spans="2:8" x14ac:dyDescent="0.25">
      <c r="B25"/>
      <c r="C25" t="s">
        <v>155</v>
      </c>
      <c r="D25" t="s">
        <v>180</v>
      </c>
      <c r="E25" t="s">
        <v>157</v>
      </c>
      <c r="F25">
        <v>10</v>
      </c>
      <c r="G25" s="8">
        <v>1899</v>
      </c>
      <c r="H25"/>
    </row>
    <row r="26" spans="2:8" x14ac:dyDescent="0.25">
      <c r="B26"/>
      <c r="C26" t="s">
        <v>166</v>
      </c>
      <c r="D26" t="s">
        <v>147</v>
      </c>
      <c r="E26" t="s">
        <v>157</v>
      </c>
      <c r="F26">
        <v>9</v>
      </c>
      <c r="G26" s="8">
        <v>329</v>
      </c>
      <c r="H26"/>
    </row>
    <row r="27" spans="2:8" x14ac:dyDescent="0.25">
      <c r="B27"/>
      <c r="C27"/>
      <c r="D27"/>
      <c r="E27"/>
      <c r="F27"/>
      <c r="G27"/>
      <c r="H27"/>
    </row>
  </sheetData>
  <pageMargins left="0.75" right="0.75" top="1" bottom="1" header="0.5" footer="0.5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639E9-496D-4D5D-A8A1-D5A2705D8369}">
  <dimension ref="A1:H40"/>
  <sheetViews>
    <sheetView showGridLines="0" showRowColHeaders="0" zoomScaleNormal="100" workbookViewId="0"/>
  </sheetViews>
  <sheetFormatPr defaultColWidth="0" defaultRowHeight="15" customHeight="1" zeroHeight="1" x14ac:dyDescent="0.25"/>
  <cols>
    <col min="1" max="1" width="4" customWidth="1"/>
    <col min="2" max="2" width="46.28515625" customWidth="1"/>
    <col min="3" max="3" width="61" customWidth="1"/>
    <col min="4" max="4" width="1.42578125" customWidth="1"/>
    <col min="5" max="7" width="9.140625" customWidth="1"/>
    <col min="8" max="16384" width="9.140625" hidden="1"/>
  </cols>
  <sheetData>
    <row r="1" spans="1:8" ht="51" customHeight="1" x14ac:dyDescent="0.25">
      <c r="A1" s="1"/>
      <c r="B1" s="15" t="s">
        <v>181</v>
      </c>
      <c r="C1" s="15"/>
      <c r="D1" s="15"/>
      <c r="E1" s="15"/>
      <c r="F1" s="15"/>
      <c r="G1" s="15"/>
      <c r="H1" s="15"/>
    </row>
    <row r="2" spans="1:8" x14ac:dyDescent="0.25"/>
    <row r="3" spans="1:8" x14ac:dyDescent="0.25">
      <c r="B3" s="5" t="s">
        <v>182</v>
      </c>
    </row>
    <row r="4" spans="1:8" x14ac:dyDescent="0.25">
      <c r="B4" s="18" t="s">
        <v>183</v>
      </c>
      <c r="C4" s="19" t="s">
        <v>184</v>
      </c>
    </row>
    <row r="5" spans="1:8" x14ac:dyDescent="0.25">
      <c r="B5" s="18" t="s">
        <v>185</v>
      </c>
      <c r="C5" s="19" t="s">
        <v>186</v>
      </c>
    </row>
    <row r="6" spans="1:8" x14ac:dyDescent="0.25">
      <c r="B6" s="18" t="s">
        <v>187</v>
      </c>
      <c r="C6" s="19" t="s">
        <v>188</v>
      </c>
    </row>
    <row r="7" spans="1:8" x14ac:dyDescent="0.25"/>
    <row r="8" spans="1:8" x14ac:dyDescent="0.25">
      <c r="B8" s="5" t="s">
        <v>189</v>
      </c>
    </row>
    <row r="9" spans="1:8" x14ac:dyDescent="0.25">
      <c r="B9" s="18" t="s">
        <v>190</v>
      </c>
      <c r="C9" s="19" t="s">
        <v>191</v>
      </c>
    </row>
    <row r="10" spans="1:8" x14ac:dyDescent="0.25"/>
    <row r="11" spans="1:8" x14ac:dyDescent="0.25">
      <c r="B11" s="5" t="s">
        <v>192</v>
      </c>
    </row>
    <row r="12" spans="1:8" x14ac:dyDescent="0.25">
      <c r="B12" s="18" t="s">
        <v>193</v>
      </c>
      <c r="C12" s="19" t="s">
        <v>194</v>
      </c>
    </row>
    <row r="13" spans="1:8" x14ac:dyDescent="0.25">
      <c r="B13" s="18" t="s">
        <v>195</v>
      </c>
      <c r="C13" s="19" t="s">
        <v>196</v>
      </c>
    </row>
    <row r="14" spans="1:8" x14ac:dyDescent="0.25">
      <c r="B14" s="18" t="s">
        <v>197</v>
      </c>
      <c r="C14" s="19" t="s">
        <v>198</v>
      </c>
    </row>
    <row r="15" spans="1:8" x14ac:dyDescent="0.25">
      <c r="B15" s="18" t="s">
        <v>199</v>
      </c>
      <c r="C15" s="19" t="s">
        <v>200</v>
      </c>
    </row>
    <row r="16" spans="1:8" x14ac:dyDescent="0.25">
      <c r="B16" s="18" t="s">
        <v>201</v>
      </c>
      <c r="C16" s="19" t="s">
        <v>202</v>
      </c>
    </row>
    <row r="17" spans="2:3" x14ac:dyDescent="0.25">
      <c r="B17" s="18" t="s">
        <v>203</v>
      </c>
      <c r="C17" s="19" t="s">
        <v>204</v>
      </c>
    </row>
    <row r="18" spans="2:3" x14ac:dyDescent="0.25">
      <c r="B18" s="18" t="s">
        <v>205</v>
      </c>
      <c r="C18" s="19" t="s">
        <v>206</v>
      </c>
    </row>
    <row r="19" spans="2:3" x14ac:dyDescent="0.25">
      <c r="B19" s="18" t="s">
        <v>207</v>
      </c>
      <c r="C19" s="19" t="s">
        <v>208</v>
      </c>
    </row>
    <row r="20" spans="2:3" x14ac:dyDescent="0.25">
      <c r="B20" s="18" t="s">
        <v>209</v>
      </c>
      <c r="C20" s="19" t="s">
        <v>210</v>
      </c>
    </row>
    <row r="21" spans="2:3" x14ac:dyDescent="0.25">
      <c r="B21" s="18" t="s">
        <v>211</v>
      </c>
      <c r="C21" s="19" t="s">
        <v>212</v>
      </c>
    </row>
    <row r="22" spans="2:3" x14ac:dyDescent="0.25">
      <c r="B22" s="18" t="s">
        <v>213</v>
      </c>
      <c r="C22" s="19" t="s">
        <v>214</v>
      </c>
    </row>
    <row r="23" spans="2:3" x14ac:dyDescent="0.25">
      <c r="B23" s="18" t="s">
        <v>215</v>
      </c>
      <c r="C23" s="19" t="s">
        <v>216</v>
      </c>
    </row>
    <row r="24" spans="2:3" x14ac:dyDescent="0.25">
      <c r="B24" s="18" t="s">
        <v>217</v>
      </c>
      <c r="C24" s="19" t="s">
        <v>218</v>
      </c>
    </row>
    <row r="25" spans="2:3" x14ac:dyDescent="0.25">
      <c r="B25" s="18" t="s">
        <v>219</v>
      </c>
      <c r="C25" s="19" t="s">
        <v>220</v>
      </c>
    </row>
    <row r="26" spans="2:3" x14ac:dyDescent="0.25">
      <c r="B26" s="18" t="s">
        <v>221</v>
      </c>
      <c r="C26" s="19" t="s">
        <v>222</v>
      </c>
    </row>
    <row r="27" spans="2:3" x14ac:dyDescent="0.25">
      <c r="B27" s="18" t="s">
        <v>223</v>
      </c>
      <c r="C27" s="19" t="s">
        <v>224</v>
      </c>
    </row>
    <row r="28" spans="2:3" x14ac:dyDescent="0.25">
      <c r="B28" s="18" t="s">
        <v>225</v>
      </c>
      <c r="C28" s="19" t="s">
        <v>226</v>
      </c>
    </row>
    <row r="29" spans="2:3" x14ac:dyDescent="0.25">
      <c r="B29" s="18" t="s">
        <v>209</v>
      </c>
      <c r="C29" s="19" t="s">
        <v>210</v>
      </c>
    </row>
    <row r="30" spans="2:3" x14ac:dyDescent="0.25">
      <c r="B30" s="18" t="s">
        <v>227</v>
      </c>
      <c r="C30" s="19" t="s">
        <v>228</v>
      </c>
    </row>
    <row r="31" spans="2:3" x14ac:dyDescent="0.25">
      <c r="B31" s="18"/>
      <c r="C31" s="19"/>
    </row>
    <row r="32" spans="2:3" x14ac:dyDescent="0.25">
      <c r="B32" s="5" t="s">
        <v>229</v>
      </c>
    </row>
    <row r="33" spans="2:3" x14ac:dyDescent="0.25">
      <c r="B33" s="18" t="s">
        <v>230</v>
      </c>
      <c r="C33" s="19" t="s">
        <v>231</v>
      </c>
    </row>
    <row r="34" spans="2:3" x14ac:dyDescent="0.25">
      <c r="B34" s="18"/>
      <c r="C34" s="19"/>
    </row>
    <row r="35" spans="2:3" x14ac:dyDescent="0.25">
      <c r="B35" s="5" t="s">
        <v>232</v>
      </c>
      <c r="C35" s="19"/>
    </row>
    <row r="36" spans="2:3" x14ac:dyDescent="0.25"/>
    <row r="37" spans="2:3" x14ac:dyDescent="0.25"/>
    <row r="38" spans="2:3" x14ac:dyDescent="0.25"/>
    <row r="39" spans="2:3" x14ac:dyDescent="0.25"/>
    <row r="40" spans="2:3" x14ac:dyDescent="0.25"/>
  </sheetData>
  <hyperlinks>
    <hyperlink ref="C5" r:id="rId1" display="http://www.myonlinetraininghub.com/category/excel-charts" xr:uid="{B08CCCF5-8650-42A5-8434-6284377280E7}"/>
    <hyperlink ref="C6" r:id="rId2" display="http://www.myonlinetraininghub.com/category/excel-dashboard" xr:uid="{6ABB0DCA-965A-4ED7-8D98-0C8D2780ED81}"/>
    <hyperlink ref="C9" r:id="rId3" display="http://www.myonlinetraininghub.com/excel-webinars" xr:uid="{2737B7FB-5B4A-41CE-8BD1-A989C8746293}"/>
    <hyperlink ref="C33" r:id="rId4" xr:uid="{4C904534-E315-4A7A-BCB8-629BF7387A19}"/>
    <hyperlink ref="C4" r:id="rId5" xr:uid="{5626D7B3-4021-4965-BF25-B2E21C40944A}"/>
    <hyperlink ref="C19" r:id="rId6" xr:uid="{E17C23C2-8DDE-48D9-8FC0-468D8618B053}"/>
    <hyperlink ref="C18" r:id="rId7" xr:uid="{8E819AF6-5120-4D78-AB3E-60D26CAFAFCA}"/>
    <hyperlink ref="C12" r:id="rId8" xr:uid="{1754B58C-4161-46CF-9477-C2A31A9EC7A0}"/>
    <hyperlink ref="C13" r:id="rId9" xr:uid="{94506337-9918-4848-A95A-381156583BA9}"/>
    <hyperlink ref="C14" r:id="rId10" xr:uid="{0B9C3662-8194-4CC8-9C2D-64DB9BDA2086}"/>
    <hyperlink ref="C15" r:id="rId11" xr:uid="{F4DB0457-D29B-4250-BE0F-6BE5E91E5517}"/>
    <hyperlink ref="C16" r:id="rId12" xr:uid="{653D6153-E326-4D13-A7B5-66424883B2EF}"/>
    <hyperlink ref="C17" r:id="rId13" xr:uid="{9CFDB0B0-2B19-4460-B359-5644EDF9E8B1}"/>
    <hyperlink ref="C22" r:id="rId14" xr:uid="{D7B57839-FFBE-494F-8C85-DE4A3C098F13}"/>
    <hyperlink ref="C23" r:id="rId15" xr:uid="{4BB962C5-F633-41F2-A6CF-40E0BC4DF041}"/>
    <hyperlink ref="C24" r:id="rId16" xr:uid="{C5BBE558-FD95-45CB-9EA5-4A11A3803802}"/>
    <hyperlink ref="C25" r:id="rId17" xr:uid="{8951FF83-7C85-4BF7-B0C5-416EC7BF860E}"/>
    <hyperlink ref="C26" r:id="rId18" xr:uid="{54BC0B33-7C2A-4C21-A04B-4EE7537F1810}"/>
    <hyperlink ref="C27" r:id="rId19" xr:uid="{B888B834-4CBD-42FE-8B71-08F1F702165A}"/>
    <hyperlink ref="C30" r:id="rId20" xr:uid="{B82EBA4F-ED24-4AA6-A93A-67D1BFDAB29E}"/>
  </hyperlinks>
  <pageMargins left="0.7" right="0.7" top="0.75" bottom="0.75" header="0.3" footer="0.3"/>
  <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Copyright</vt:lpstr>
      <vt:lpstr>Option 1</vt:lpstr>
      <vt:lpstr>Option 2</vt:lpstr>
      <vt:lpstr>Department List</vt:lpstr>
      <vt:lpstr>Option 3</vt:lpstr>
      <vt:lpstr>Option 4</vt:lpstr>
      <vt:lpstr>Option 5</vt:lpstr>
      <vt:lpstr>Option 5 List</vt:lpstr>
      <vt:lpstr>More Resources</vt:lpstr>
      <vt:lpstr>DeptList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Mynda Treacy</cp:lastModifiedBy>
  <cp:revision/>
  <dcterms:created xsi:type="dcterms:W3CDTF">2025-09-19T09:33:53Z</dcterms:created>
  <dcterms:modified xsi:type="dcterms:W3CDTF">2025-10-20T00:08:33Z</dcterms:modified>
  <cp:category/>
  <cp:contentStatus/>
</cp:coreProperties>
</file>