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6.xml" ContentType="application/vnd.openxmlformats-officedocument.drawing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365moth-my.sharepoint.com/personal/website_myonlinetraininghub_com/Documents/Blog Posts/Boring but Brilliant Functions/"/>
    </mc:Choice>
  </mc:AlternateContent>
  <xr:revisionPtr revIDLastSave="683" documentId="8_{57B8117E-D2D3-1742-9BA0-C9E1A7C9DD94}" xr6:coauthVersionLast="47" xr6:coauthVersionMax="47" xr10:uidLastSave="{2763E0EE-CAD1-4C9E-BC66-C809E13F7CC6}"/>
  <bookViews>
    <workbookView xWindow="-120" yWindow="-120" windowWidth="29040" windowHeight="15720" tabRatio="500" xr2:uid="{00000000-000D-0000-FFFF-FFFF00000000}"/>
  </bookViews>
  <sheets>
    <sheet name="Copyright" sheetId="12" r:id="rId1"/>
    <sheet name="ABS" sheetId="2" r:id="rId2"/>
    <sheet name="SIGN" sheetId="3" r:id="rId3"/>
    <sheet name="REPT" sheetId="7" r:id="rId4"/>
    <sheet name="TRUNC" sheetId="6" r:id="rId5"/>
    <sheet name="CELL" sheetId="10" r:id="rId6"/>
    <sheet name="More Resources" sheetId="13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8" i="2" l="1"/>
  <c r="G9" i="2"/>
  <c r="G10" i="2"/>
  <c r="G18" i="2"/>
  <c r="G19" i="2"/>
  <c r="G20" i="2"/>
  <c r="G21" i="2"/>
  <c r="G22" i="2"/>
  <c r="G23" i="2"/>
  <c r="F23" i="2"/>
  <c r="F22" i="2"/>
  <c r="F21" i="2"/>
  <c r="F20" i="2"/>
  <c r="F19" i="2"/>
  <c r="F18" i="2"/>
  <c r="G19" i="6"/>
  <c r="G20" i="6"/>
  <c r="G21" i="6"/>
  <c r="F19" i="6"/>
  <c r="F20" i="6"/>
  <c r="F21" i="6"/>
  <c r="E19" i="6"/>
  <c r="E20" i="6"/>
  <c r="E21" i="6"/>
  <c r="D8" i="6"/>
  <c r="D9" i="6"/>
  <c r="D10" i="6"/>
  <c r="D11" i="6"/>
  <c r="F8" i="6"/>
  <c r="F9" i="6"/>
  <c r="F10" i="6"/>
  <c r="F11" i="6"/>
  <c r="E8" i="6"/>
  <c r="E9" i="6"/>
  <c r="E10" i="6"/>
  <c r="E11" i="6"/>
  <c r="D17" i="10" a="1"/>
  <c r="H8" i="3"/>
  <c r="H9" i="3"/>
  <c r="H10" i="3"/>
  <c r="H11" i="3"/>
  <c r="G8" i="3"/>
  <c r="G9" i="3"/>
  <c r="G10" i="3"/>
  <c r="G11" i="3"/>
  <c r="E9" i="7"/>
  <c r="E10" i="7"/>
  <c r="E11" i="7"/>
  <c r="E12" i="7"/>
  <c r="C14" i="3" a="1"/>
  <c r="D10" i="10" a="1"/>
  <c r="D9" i="10" a="1"/>
  <c r="D8" i="10" a="1"/>
  <c r="E9" i="10"/>
  <c r="E17" i="10"/>
  <c r="D14" i="3"/>
  <c r="E8" i="10"/>
  <c r="E10" i="10"/>
  <c r="G11" i="6" l="1"/>
  <c r="H12" i="3"/>
  <c r="G10" i="6"/>
  <c r="G9" i="6"/>
  <c r="G8" i="6"/>
  <c r="D17" i="10"/>
  <c r="D10" i="10"/>
  <c r="D9" i="10"/>
  <c r="D8" i="10"/>
  <c r="C1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<sst xmlns="http://schemas.openxmlformats.org/spreadsheetml/2006/main" count="148" uniqueCount="142">
  <si>
    <t>Copyright Notice</t>
  </si>
  <si>
    <t xml:space="preserve"> </t>
  </si>
  <si>
    <t>The content in this file was created by Mynda Treacy from My Online Training Hub.</t>
  </si>
  <si>
    <t>Individual users are permitted to recreate the examples for personal practice only.</t>
  </si>
  <si>
    <r>
      <t xml:space="preserve">Recreating the examples for training or demonstration to others is </t>
    </r>
    <r>
      <rPr>
        <b/>
        <sz val="14"/>
        <rFont val="Aptos Narrow"/>
        <family val="2"/>
        <scheme val="minor"/>
      </rPr>
      <t>not permitted</t>
    </r>
    <r>
      <rPr>
        <sz val="14"/>
        <rFont val="Aptos Narrow"/>
        <family val="2"/>
        <scheme val="minor"/>
      </rPr>
      <t>, unless written consent is granted by Mynda Treacy.</t>
    </r>
  </si>
  <si>
    <t>The workbook and any sheets within must be accompanied by the following copyright notice: My Online Training Hub ©.</t>
  </si>
  <si>
    <t>This sheet must remain in any file that uses this data and or these techniques.</t>
  </si>
  <si>
    <t>Any uses of this workbook and/or data must include the above attribution.</t>
  </si>
  <si>
    <t>Social Channels</t>
  </si>
  <si>
    <t>ABS</t>
  </si>
  <si>
    <t>Tolerance check: Is invoice within 10% of purchase order</t>
  </si>
  <si>
    <t>=IF(ABS(Purchase Order − Invoice) &lt;= Purchase Order*10%, "OK", "Check")</t>
  </si>
  <si>
    <t>PO #</t>
  </si>
  <si>
    <t>Invoice #</t>
  </si>
  <si>
    <t>Invoice Amount</t>
  </si>
  <si>
    <t>Match?</t>
  </si>
  <si>
    <t>PO-561</t>
  </si>
  <si>
    <t>INV-271</t>
  </si>
  <si>
    <t>PO-562</t>
  </si>
  <si>
    <t>INV-369</t>
  </si>
  <si>
    <t>PO-563</t>
  </si>
  <si>
    <t>INV-547</t>
  </si>
  <si>
    <t>Correct % change when the prior year can be negative</t>
  </si>
  <si>
    <t>% Change Year on Year = Current Year - Prior Year / ABS(Prior Year)</t>
  </si>
  <si>
    <t>Item</t>
  </si>
  <si>
    <t>Prior Year</t>
  </si>
  <si>
    <t>Current Year</t>
  </si>
  <si>
    <t>∆ YoY</t>
  </si>
  <si>
    <t>∆ YoY %</t>
  </si>
  <si>
    <t>Sales</t>
  </si>
  <si>
    <t>Other Income</t>
  </si>
  <si>
    <t>Travel</t>
  </si>
  <si>
    <t>Software</t>
  </si>
  <si>
    <t>Marketing</t>
  </si>
  <si>
    <t>Office</t>
  </si>
  <si>
    <t>SIGN</t>
  </si>
  <si>
    <t>Prevent double counting OR criteria</t>
  </si>
  <si>
    <t xml:space="preserve">SUMPRODUCT with OR Criteria: total sales for books where units &gt;100 OR  price &gt;$20 </t>
  </si>
  <si>
    <t>Genre</t>
  </si>
  <si>
    <t>Units</t>
  </si>
  <si>
    <t>Price</t>
  </si>
  <si>
    <t>Total Sales</t>
  </si>
  <si>
    <t>Meets Criteria</t>
  </si>
  <si>
    <t>Meets Criteria Value</t>
  </si>
  <si>
    <t>Fiction</t>
  </si>
  <si>
    <t>Romance</t>
  </si>
  <si>
    <t>Sci-Fi</t>
  </si>
  <si>
    <t>Mystery</t>
  </si>
  <si>
    <t>Total</t>
  </si>
  <si>
    <t>REPT</t>
  </si>
  <si>
    <t>In-cell bar chart</t>
  </si>
  <si>
    <t>=REPT("█", Sales) – one block per unit.</t>
  </si>
  <si>
    <t>Tip: Widen the Bar column for longer bars.</t>
  </si>
  <si>
    <t>Region</t>
  </si>
  <si>
    <t>Bar</t>
  </si>
  <si>
    <t>East</t>
  </si>
  <si>
    <t>North</t>
  </si>
  <si>
    <t>South</t>
  </si>
  <si>
    <t>West</t>
  </si>
  <si>
    <t>TRUNC</t>
  </si>
  <si>
    <t>Split a price into dollars and cents (no rounding)</t>
  </si>
  <si>
    <t>Whole = TRUNC(Price)   ·   Cents = Price − TRUNC(Price)</t>
  </si>
  <si>
    <t>Whole $</t>
  </si>
  <si>
    <t>Just cents</t>
  </si>
  <si>
    <t>INT Whole $</t>
  </si>
  <si>
    <r>
      <rPr>
        <sz val="12"/>
        <color theme="9" tint="-0.249977111117893"/>
        <rFont val="Aptos Narrow"/>
        <family val="2"/>
      </rPr>
      <t>☑</t>
    </r>
    <r>
      <rPr>
        <sz val="12"/>
        <color theme="1"/>
        <rFont val="Aptos Narrow"/>
        <family val="2"/>
      </rPr>
      <t>/</t>
    </r>
    <r>
      <rPr>
        <sz val="12"/>
        <color rgb="FFC00000"/>
        <rFont val="Aptos Narrow"/>
        <family val="2"/>
      </rPr>
      <t>⮾</t>
    </r>
  </si>
  <si>
    <t>How many whole ones can you afford?</t>
  </si>
  <si>
    <t xml:space="preserve">Buy = TRUNC(Budget / Cost)   ·   Left over = Budget − Buy × Cost. </t>
  </si>
  <si>
    <t>Budget</t>
  </si>
  <si>
    <t>Unit cost</t>
  </si>
  <si>
    <t>You can buy</t>
  </si>
  <si>
    <t>Left over</t>
  </si>
  <si>
    <t>Left over (MOD)</t>
  </si>
  <si>
    <t>CELL</t>
  </si>
  <si>
    <t>Ask Excel about a cell</t>
  </si>
  <si>
    <t>sample value →</t>
  </si>
  <si>
    <t>type: v = value, l = text, b = blank.</t>
  </si>
  <si>
    <t>Info type</t>
  </si>
  <si>
    <t>Result</t>
  </si>
  <si>
    <t>Formula</t>
  </si>
  <si>
    <t>address</t>
  </si>
  <si>
    <t>type</t>
  </si>
  <si>
    <t>contents</t>
  </si>
  <si>
    <t>Pull the sheet name into a cell</t>
  </si>
  <si>
    <t>Reads the tab name from the file path – it updates itself when you rename the tab.</t>
  </si>
  <si>
    <t>Sheet name</t>
  </si>
  <si>
    <t>filename</t>
  </si>
  <si>
    <t>More Resources</t>
  </si>
  <si>
    <t>Tutorials</t>
  </si>
  <si>
    <t>Excel Functions</t>
  </si>
  <si>
    <t>https://www.myonlinetraininghub.com/excel-functions</t>
  </si>
  <si>
    <t>Charting Blog Posts</t>
  </si>
  <si>
    <t>https://www.myonlinetraininghub.com/category/excel-charts</t>
  </si>
  <si>
    <t>Excel Dashboard Blog Posts</t>
  </si>
  <si>
    <t>https://www.myonlinetraininghub.com/category/excel-dashboard</t>
  </si>
  <si>
    <t>Webinar Replays</t>
  </si>
  <si>
    <t>Excel Dashboards &amp; Power BI</t>
  </si>
  <si>
    <t>https://www.myonlinetraininghub.com/excel-webinars</t>
  </si>
  <si>
    <t>Courses</t>
  </si>
  <si>
    <t>Advanced Excel</t>
  </si>
  <si>
    <t>https://www.myonlinetraininghub.com/excel-expert-upgrade</t>
  </si>
  <si>
    <t>Advanced Excel Formulas</t>
  </si>
  <si>
    <t>https://www.myonlinetraininghub.com/advanced-excel-formulas-course</t>
  </si>
  <si>
    <t>Power Query</t>
  </si>
  <si>
    <t>https://www.myonlinetraininghub.com/excel-power-query-course</t>
  </si>
  <si>
    <t>PivotTable Quick Start</t>
  </si>
  <si>
    <t>https://www.myonlinetraininghub.com/excel-pivottable-course-quick-start</t>
  </si>
  <si>
    <t>Xtreme PivotTables</t>
  </si>
  <si>
    <t>https://www.myonlinetraininghub.com/excel-pivottable-course</t>
  </si>
  <si>
    <t>Power Pivot</t>
  </si>
  <si>
    <t>https://www.myonlinetraininghub.com/power-pivot-course</t>
  </si>
  <si>
    <t>Excel Dashboards</t>
  </si>
  <si>
    <t>https://www.myonlinetraininghub.com/excel-dashboard-course</t>
  </si>
  <si>
    <t>Power BI</t>
  </si>
  <si>
    <t>https://www.myonlinetraininghub.com/power-bi-course</t>
  </si>
  <si>
    <t>PowerPoint</t>
  </si>
  <si>
    <t>https://www.myonlinetraininghub.com/microsoft-powerpoint-course</t>
  </si>
  <si>
    <t>Excel for Data Analysts Fast Track</t>
  </si>
  <si>
    <t>https://www.myonlinetraininghub.com/excel-data-analyst</t>
  </si>
  <si>
    <t>Excel Macros &amp; VBA</t>
  </si>
  <si>
    <t>https://www.myonlinetraininghub.com/excel-macros-vba-course</t>
  </si>
  <si>
    <t>Excel for Decision Making Under Uncertainty</t>
  </si>
  <si>
    <t>https://www.myonlinetraininghub.com/excel-for-decision-making-course</t>
  </si>
  <si>
    <t>Excel for Finance Professionals</t>
  </si>
  <si>
    <t>https://www.myonlinetraininghub.com/excel-for-finance-course</t>
  </si>
  <si>
    <t>Excel Analysis ToolPak</t>
  </si>
  <si>
    <t>https://www.myonlinetraininghub.com/excel-analysis-toolpak-course</t>
  </si>
  <si>
    <t>Excel for Customer Service Professionals</t>
  </si>
  <si>
    <t>https://www.myonlinetraininghub.com/excel-for-customer-service-professionals</t>
  </si>
  <si>
    <t>Excel for Operations Management</t>
  </si>
  <si>
    <t>https://www.myonlinetraininghub.com/excel-operations-management-course</t>
  </si>
  <si>
    <t>Financial Modelling</t>
  </si>
  <si>
    <t>https://www.myonlinetraininghub.com/financial-modelling-course</t>
  </si>
  <si>
    <t>Copilot Essentials</t>
  </si>
  <si>
    <t>https://www.myonlinetraininghub.com/copilot-essentials-course</t>
  </si>
  <si>
    <t>Microsoft Word Masterclass</t>
  </si>
  <si>
    <t>https://www.myonlinetraininghub.com/microsoft-word-course</t>
  </si>
  <si>
    <t>Support</t>
  </si>
  <si>
    <t>Excel Forum</t>
  </si>
  <si>
    <t>https://www.myonlinetraininghub.com/excel-forum</t>
  </si>
  <si>
    <t>Follow Us for more Tips &amp; Tutorials</t>
  </si>
  <si>
    <t>PO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</si>
</sst>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@*."/>
  </numFmts>
  <fonts count="20" x14ac:knownFonts="1">
    <font>
      <sz val="11"/>
      <color theme="1"/>
      <name val="Calibri"/>
      <family val="2"/>
      <charset val="1"/>
    </font>
    <font>
      <sz val="11"/>
      <color theme="1"/>
      <name val="Aptos Narrow"/>
      <family val="2"/>
      <scheme val="minor"/>
    </font>
    <font>
      <sz val="28"/>
      <color rgb="FFFFFFFF"/>
      <name val="Segoe UI Light"/>
      <family val="2"/>
    </font>
    <font>
      <sz val="11"/>
      <name val="Segoe UI"/>
      <family val="2"/>
    </font>
    <font>
      <b/>
      <sz val="12"/>
      <color rgb="FF196B24"/>
      <name val="Segoe UI"/>
      <family val="2"/>
    </font>
    <font>
      <i/>
      <sz val="10"/>
      <color rgb="FF808080"/>
      <name val="Segoe UI"/>
      <family val="2"/>
    </font>
    <font>
      <sz val="11"/>
      <color theme="1"/>
      <name val="Calibri"/>
      <family val="2"/>
      <charset val="1"/>
    </font>
    <font>
      <b/>
      <sz val="11"/>
      <color theme="1"/>
      <name val="Aptos Narrow"/>
      <family val="2"/>
      <scheme val="minor"/>
    </font>
    <font>
      <sz val="28"/>
      <color theme="0"/>
      <name val="Segoe UI Light"/>
      <family val="2"/>
    </font>
    <font>
      <sz val="14"/>
      <name val="Aptos Narrow"/>
      <family val="2"/>
      <scheme val="minor"/>
    </font>
    <font>
      <b/>
      <sz val="14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8"/>
      <name val="Calibri"/>
      <family val="2"/>
      <charset val="1"/>
    </font>
    <font>
      <sz val="11"/>
      <color theme="1"/>
      <name val="Aptos Narrow"/>
      <family val="2"/>
    </font>
    <font>
      <b/>
      <sz val="11"/>
      <color theme="1"/>
      <name val="Calibri"/>
      <family val="2"/>
    </font>
    <font>
      <sz val="11"/>
      <color theme="6"/>
      <name val="Segoe UI"/>
      <family val="2"/>
    </font>
    <font>
      <sz val="12"/>
      <color theme="1"/>
      <name val="Aptos Narrow"/>
      <family val="2"/>
    </font>
    <font>
      <sz val="12"/>
      <color theme="1"/>
      <name val="Calibri"/>
      <family val="2"/>
      <charset val="1"/>
    </font>
    <font>
      <sz val="12"/>
      <color theme="9" tint="-0.249977111117893"/>
      <name val="Aptos Narrow"/>
      <family val="2"/>
    </font>
    <font>
      <sz val="12"/>
      <color rgb="FFC00000"/>
      <name val="Aptos Narrow"/>
      <family val="2"/>
    </font>
  </fonts>
  <fills count="8">
    <fill>
      <patternFill patternType="none"/>
    </fill>
    <fill>
      <patternFill patternType="gray125"/>
    </fill>
    <fill>
      <patternFill patternType="solid">
        <fgColor theme="6" tint="-0.249977111117893"/>
        <bgColor rgb="FF196B2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/>
        <bgColor rgb="FF808000"/>
      </patternFill>
    </fill>
    <fill>
      <patternFill patternType="solid">
        <fgColor theme="9"/>
        <bgColor indexed="64"/>
      </patternFill>
    </fill>
    <fill>
      <patternFill patternType="solid">
        <fgColor rgb="FF0F5511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1" fillId="0" borderId="0" applyNumberFormat="0" applyFill="0" applyBorder="0" applyAlignment="0" applyProtection="0"/>
  </cellStyleXfs>
  <cellXfs count="38">
    <xf numFmtId="0" fontId="0" fillId="0" borderId="0" xfId="0"/>
    <xf numFmtId="0" fontId="2" fillId="2" borderId="0" xfId="0" applyFont="1" applyFill="1" applyAlignment="1">
      <alignment vertical="center" indent="1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8" fillId="5" borderId="0" xfId="3" applyFont="1" applyFill="1" applyAlignment="1">
      <alignment vertical="center"/>
    </xf>
    <xf numFmtId="0" fontId="8" fillId="6" borderId="0" xfId="3" applyFont="1" applyFill="1" applyAlignment="1">
      <alignment vertical="center"/>
    </xf>
    <xf numFmtId="0" fontId="1" fillId="0" borderId="0" xfId="3"/>
    <xf numFmtId="0" fontId="9" fillId="0" borderId="0" xfId="3" applyFont="1"/>
    <xf numFmtId="0" fontId="9" fillId="0" borderId="0" xfId="3" applyFont="1" applyAlignment="1">
      <alignment vertical="center"/>
    </xf>
    <xf numFmtId="0" fontId="7" fillId="0" borderId="0" xfId="3" applyFont="1"/>
    <xf numFmtId="164" fontId="1" fillId="0" borderId="0" xfId="3" applyNumberFormat="1" applyAlignment="1">
      <alignment horizontal="left" indent="1"/>
    </xf>
    <xf numFmtId="0" fontId="11" fillId="0" borderId="0" xfId="4"/>
    <xf numFmtId="0" fontId="0" fillId="7" borderId="0" xfId="0" applyFill="1"/>
    <xf numFmtId="0" fontId="3" fillId="0" borderId="0" xfId="0" applyFont="1"/>
    <xf numFmtId="4" fontId="3" fillId="0" borderId="0" xfId="0" applyNumberFormat="1" applyFont="1"/>
    <xf numFmtId="0" fontId="4" fillId="0" borderId="0" xfId="0" applyFont="1"/>
    <xf numFmtId="0" fontId="5" fillId="0" borderId="0" xfId="0" applyFont="1" applyAlignment="1">
      <alignment vertical="center"/>
    </xf>
    <xf numFmtId="3" fontId="3" fillId="0" borderId="0" xfId="0" applyNumberFormat="1" applyFont="1"/>
    <xf numFmtId="0" fontId="5" fillId="0" borderId="0" xfId="0" quotePrefix="1" applyFont="1" applyAlignment="1">
      <alignment vertical="center"/>
    </xf>
    <xf numFmtId="0" fontId="0" fillId="0" borderId="0" xfId="0" applyAlignment="1">
      <alignment horizontal="right"/>
    </xf>
    <xf numFmtId="9" fontId="0" fillId="0" borderId="0" xfId="2" applyFont="1" applyFill="1"/>
    <xf numFmtId="0" fontId="13" fillId="0" borderId="0" xfId="0" applyFont="1" applyAlignment="1">
      <alignment horizontal="right"/>
    </xf>
    <xf numFmtId="0" fontId="0" fillId="0" borderId="0" xfId="0" applyAlignment="1">
      <alignment horizontal="left" indent="1"/>
    </xf>
    <xf numFmtId="0" fontId="3" fillId="0" borderId="0" xfId="0" applyFont="1" applyAlignment="1">
      <alignment horizontal="left" indent="1"/>
    </xf>
    <xf numFmtId="0" fontId="0" fillId="0" borderId="0" xfId="0" applyAlignment="1">
      <alignment horizontal="right" wrapText="1"/>
    </xf>
    <xf numFmtId="0" fontId="14" fillId="0" borderId="1" xfId="0" applyFont="1" applyBorder="1"/>
    <xf numFmtId="0" fontId="15" fillId="0" borderId="0" xfId="0" applyFont="1"/>
    <xf numFmtId="0" fontId="14" fillId="0" borderId="1" xfId="0" applyFont="1" applyBorder="1" applyAlignment="1">
      <alignment horizontal="right" indent="1"/>
    </xf>
    <xf numFmtId="0" fontId="3" fillId="0" borderId="0" xfId="0" applyFont="1" applyAlignment="1">
      <alignment horizontal="right" indent="1"/>
    </xf>
    <xf numFmtId="4" fontId="0" fillId="0" borderId="0" xfId="0" applyNumberFormat="1"/>
    <xf numFmtId="4" fontId="3" fillId="0" borderId="0" xfId="1" applyNumberFormat="1" applyFont="1" applyFill="1"/>
    <xf numFmtId="4" fontId="0" fillId="0" borderId="0" xfId="1" applyNumberFormat="1" applyFont="1" applyFill="1"/>
    <xf numFmtId="0" fontId="16" fillId="0" borderId="0" xfId="0" applyFont="1" applyAlignment="1">
      <alignment horizontal="center"/>
    </xf>
    <xf numFmtId="4" fontId="17" fillId="0" borderId="0" xfId="1" applyNumberFormat="1" applyFont="1" applyFill="1" applyAlignment="1">
      <alignment horizont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right"/>
    </xf>
  </cellXfs>
  <cellStyles count="5">
    <cellStyle name="Comma" xfId="1" builtinId="3"/>
    <cellStyle name="Hyperlink 2" xfId="4" xr:uid="{968D432C-49E1-4FE7-AE5A-CC349378C8A8}"/>
    <cellStyle name="Normal" xfId="0" builtinId="0"/>
    <cellStyle name="Normal 2" xfId="3" xr:uid="{C2A890C6-E05D-4D72-88E5-CB93A0121428}"/>
    <cellStyle name="Percent" xfId="2" builtinId="5"/>
  </cellStyles>
  <dxfs count="52">
    <dxf>
      <font>
        <color theme="9" tint="-0.24994659260841701"/>
      </font>
    </dxf>
    <dxf>
      <font>
        <color rgb="FFC00000"/>
      </font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0" relativeIndent="1" justifyLastLine="0" shrinkToFit="0" readingOrder="0"/>
    </dxf>
    <dxf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egoe UI"/>
        <charset val="1"/>
        <scheme val="none"/>
      </font>
      <numFmt numFmtId="3" formatCode="#,##0"/>
      <fill>
        <patternFill patternType="none">
          <fgColor indexed="64"/>
          <bgColor auto="1"/>
        </patternFill>
      </fill>
    </dxf>
    <dxf>
      <numFmt numFmtId="3" formatCode="#,##0"/>
      <fill>
        <patternFill patternType="none">
          <fgColor indexed="64"/>
          <bgColor auto="1"/>
        </patternFill>
      </fill>
    </dxf>
    <dxf>
      <numFmt numFmtId="3" formatCode="#,##0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charset val="1"/>
        <scheme val="none"/>
      </font>
      <numFmt numFmtId="4" formatCode="#,##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4" formatCode="#,##0.00"/>
      <fill>
        <patternFill patternType="none">
          <fgColor indexed="64"/>
          <bgColor auto="1"/>
        </patternFill>
      </fill>
    </dxf>
    <dxf>
      <numFmt numFmtId="4" formatCode="#,##0.00"/>
      <fill>
        <patternFill patternType="none">
          <fgColor indexed="64"/>
          <bgColor auto="1"/>
        </patternFill>
      </fill>
    </dxf>
    <dxf>
      <numFmt numFmtId="4" formatCode="#,##0.00"/>
      <fill>
        <patternFill patternType="none">
          <fgColor indexed="64"/>
          <bgColor auto="1"/>
        </patternFill>
      </fill>
    </dxf>
    <dxf>
      <numFmt numFmtId="4" formatCode="#,##0.00"/>
      <fill>
        <patternFill patternType="none">
          <fgColor indexed="64"/>
          <bgColor auto="1"/>
        </patternFill>
      </fill>
    </dxf>
    <dxf>
      <numFmt numFmtId="4" formatCode="#,##0.00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6"/>
        <name val="Segoe U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right" vertical="bottom" textRotation="0" wrapText="0" indent="1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egoe UI"/>
        <family val="2"/>
        <scheme val="none"/>
      </font>
      <numFmt numFmtId="4" formatCode="#,##0.00"/>
      <fill>
        <patternFill patternType="none">
          <fgColor indexed="64"/>
          <bgColor auto="1"/>
        </patternFill>
      </fill>
      <alignment horizontal="left" vertical="bottom" textRotation="0" wrapText="0" relativeIndent="1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13" formatCode="0%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96B24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4EA72E"/>
      <rgbColor rgb="FF13501B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35i9IrVU_R8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myonlinetraininghub.com/5-boring-excel-functions-that-are-secretly-brilliant" TargetMode="Externa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35i9IrVU_R8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myonlinetraininghub.com/5-boring-excel-functions-that-are-secretly-brilliant" TargetMode="Externa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5-boring-excel-functions-that-are-secretly-brilliant" TargetMode="External"/><Relationship Id="rId3" Type="http://schemas.openxmlformats.org/officeDocument/2006/relationships/image" Target="../media/image2.svg"/><Relationship Id="rId7" Type="http://schemas.openxmlformats.org/officeDocument/2006/relationships/image" Target="../media/image7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png"/><Relationship Id="rId11" Type="http://schemas.openxmlformats.org/officeDocument/2006/relationships/hyperlink" Target="https://youtu.be/35i9IrVU_R8" TargetMode="External"/><Relationship Id="rId5" Type="http://schemas.openxmlformats.org/officeDocument/2006/relationships/image" Target="../media/image5.png"/><Relationship Id="rId10" Type="http://schemas.openxmlformats.org/officeDocument/2006/relationships/image" Target="../media/image4.svg"/><Relationship Id="rId4" Type="http://schemas.openxmlformats.org/officeDocument/2006/relationships/hyperlink" Target="https://www.myonlinetraininghub.com/excel-rept-function-in-cell-charts" TargetMode="External"/><Relationship Id="rId9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35i9IrVU_R8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myonlinetraininghub.com/5-boring-excel-functions-that-are-secretly-brilliant" TargetMode="Externa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35i9IrVU_R8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myonlinetraininghub.com/5-boring-excel-functions-that-are-secretly-brillian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419100</xdr:colOff>
      <xdr:row>0</xdr:row>
      <xdr:rowOff>0</xdr:rowOff>
    </xdr:from>
    <xdr:ext cx="3238500" cy="647700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92F5FD7-FB8F-4693-A577-E1ACAC8E9B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7448550" y="0"/>
          <a:ext cx="3238500" cy="64770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183172</xdr:colOff>
      <xdr:row>0</xdr:row>
      <xdr:rowOff>0</xdr:rowOff>
    </xdr:from>
    <xdr:ext cx="3238500" cy="647700"/>
    <xdr:pic>
      <xdr:nvPicPr>
        <xdr:cNvPr id="3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EB5E6C-0833-4CAF-8FA4-D6EFBFC739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4220307" y="0"/>
          <a:ext cx="3238500" cy="647700"/>
        </a:xfrm>
        <a:prstGeom prst="rect">
          <a:avLst/>
        </a:prstGeom>
      </xdr:spPr>
    </xdr:pic>
    <xdr:clientData/>
  </xdr:oneCellAnchor>
  <xdr:twoCellAnchor>
    <xdr:from>
      <xdr:col>0</xdr:col>
      <xdr:colOff>212480</xdr:colOff>
      <xdr:row>11</xdr:row>
      <xdr:rowOff>190499</xdr:rowOff>
    </xdr:from>
    <xdr:to>
      <xdr:col>7</xdr:col>
      <xdr:colOff>655026</xdr:colOff>
      <xdr:row>24</xdr:row>
      <xdr:rowOff>0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B59D58EF-CFA5-50B5-1681-26FA974C5886}"/>
            </a:ext>
          </a:extLst>
        </xdr:cNvPr>
        <xdr:cNvSpPr/>
      </xdr:nvSpPr>
      <xdr:spPr>
        <a:xfrm>
          <a:off x="212480" y="2857499"/>
          <a:ext cx="5102469" cy="2212732"/>
        </a:xfrm>
        <a:prstGeom prst="roundRect">
          <a:avLst>
            <a:gd name="adj" fmla="val 1666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0</xdr:col>
      <xdr:colOff>212480</xdr:colOff>
      <xdr:row>2</xdr:row>
      <xdr:rowOff>0</xdr:rowOff>
    </xdr:from>
    <xdr:to>
      <xdr:col>7</xdr:col>
      <xdr:colOff>254976</xdr:colOff>
      <xdr:row>11</xdr:row>
      <xdr:rowOff>0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66057FEF-F276-810F-184D-F6912884FDD8}"/>
            </a:ext>
          </a:extLst>
        </xdr:cNvPr>
        <xdr:cNvSpPr/>
      </xdr:nvSpPr>
      <xdr:spPr>
        <a:xfrm>
          <a:off x="212480" y="857250"/>
          <a:ext cx="4775688" cy="1809750"/>
        </a:xfrm>
        <a:prstGeom prst="roundRect">
          <a:avLst>
            <a:gd name="adj" fmla="val 1666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2</xdr:col>
      <xdr:colOff>835269</xdr:colOff>
      <xdr:row>0</xdr:row>
      <xdr:rowOff>212481</xdr:rowOff>
    </xdr:from>
    <xdr:to>
      <xdr:col>4</xdr:col>
      <xdr:colOff>325810</xdr:colOff>
      <xdr:row>0</xdr:row>
      <xdr:rowOff>507756</xdr:rowOff>
    </xdr:to>
    <xdr:grpSp>
      <xdr:nvGrpSpPr>
        <xdr:cNvPr id="2" name="Group 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179A60E-11F8-41E6-9E7E-31C69FCBD0CA}"/>
            </a:ext>
          </a:extLst>
        </xdr:cNvPr>
        <xdr:cNvGrpSpPr/>
      </xdr:nvGrpSpPr>
      <xdr:grpSpPr>
        <a:xfrm>
          <a:off x="1260231" y="212481"/>
          <a:ext cx="1168406" cy="295275"/>
          <a:chOff x="4486275" y="142875"/>
          <a:chExt cx="1162050" cy="295275"/>
        </a:xfrm>
      </xdr:grpSpPr>
      <xdr:sp macro="" textlink="">
        <xdr:nvSpPr>
          <xdr:cNvPr id="4" name="Rectangle: Rounded Corners 3">
            <a:extLst>
              <a:ext uri="{FF2B5EF4-FFF2-40B4-BE49-F238E27FC236}">
                <a16:creationId xmlns:a16="http://schemas.microsoft.com/office/drawing/2014/main" id="{E2BE1122-040C-7C50-B0DF-D2B4A0840195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7" name="Graphic 6" descr="Document">
            <a:extLst>
              <a:ext uri="{FF2B5EF4-FFF2-40B4-BE49-F238E27FC236}">
                <a16:creationId xmlns:a16="http://schemas.microsoft.com/office/drawing/2014/main" id="{14126374-0852-AB18-EEAC-4F776BC7B0F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4</xdr:col>
      <xdr:colOff>468684</xdr:colOff>
      <xdr:row>0</xdr:row>
      <xdr:rowOff>212481</xdr:rowOff>
    </xdr:from>
    <xdr:to>
      <xdr:col>5</xdr:col>
      <xdr:colOff>912443</xdr:colOff>
      <xdr:row>0</xdr:row>
      <xdr:rowOff>507756</xdr:rowOff>
    </xdr:to>
    <xdr:grpSp>
      <xdr:nvGrpSpPr>
        <xdr:cNvPr id="8" name="Group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475ABE2-1C40-4984-A42B-B5D456B097E3}"/>
            </a:ext>
          </a:extLst>
        </xdr:cNvPr>
        <xdr:cNvGrpSpPr/>
      </xdr:nvGrpSpPr>
      <xdr:grpSpPr>
        <a:xfrm>
          <a:off x="2571511" y="212481"/>
          <a:ext cx="1366951" cy="295275"/>
          <a:chOff x="5400674" y="152400"/>
          <a:chExt cx="1362075" cy="295275"/>
        </a:xfrm>
      </xdr:grpSpPr>
      <xdr:sp macro="" textlink="">
        <xdr:nvSpPr>
          <xdr:cNvPr id="9" name="Rectangle: Rounded Corners 8">
            <a:extLst>
              <a:ext uri="{FF2B5EF4-FFF2-40B4-BE49-F238E27FC236}">
                <a16:creationId xmlns:a16="http://schemas.microsoft.com/office/drawing/2014/main" id="{56564263-57C7-36DD-93D0-DD268EEE02F9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0" name="Group 9">
            <a:extLst>
              <a:ext uri="{FF2B5EF4-FFF2-40B4-BE49-F238E27FC236}">
                <a16:creationId xmlns:a16="http://schemas.microsoft.com/office/drawing/2014/main" id="{9736E733-4F4C-B498-114A-353364668BA4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1" name="Rectangle: Rounded Corners 10">
              <a:extLst>
                <a:ext uri="{FF2B5EF4-FFF2-40B4-BE49-F238E27FC236}">
                  <a16:creationId xmlns:a16="http://schemas.microsoft.com/office/drawing/2014/main" id="{D55F8425-C8CB-FE01-F46F-301434319737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2" name="Isosceles Triangle 11">
              <a:extLst>
                <a:ext uri="{FF2B5EF4-FFF2-40B4-BE49-F238E27FC236}">
                  <a16:creationId xmlns:a16="http://schemas.microsoft.com/office/drawing/2014/main" id="{390E5C8B-E170-48D7-9FB4-AF2B426812B7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139212</xdr:colOff>
      <xdr:row>0</xdr:row>
      <xdr:rowOff>0</xdr:rowOff>
    </xdr:from>
    <xdr:ext cx="3238500" cy="647700"/>
    <xdr:pic>
      <xdr:nvPicPr>
        <xdr:cNvPr id="3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1E87B7D-9319-4271-8128-EEDA7490CC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4132385" y="0"/>
          <a:ext cx="3238500" cy="647700"/>
        </a:xfrm>
        <a:prstGeom prst="rect">
          <a:avLst/>
        </a:prstGeom>
      </xdr:spPr>
    </xdr:pic>
    <xdr:clientData/>
  </xdr:oneCellAnchor>
  <xdr:twoCellAnchor>
    <xdr:from>
      <xdr:col>0</xdr:col>
      <xdr:colOff>212480</xdr:colOff>
      <xdr:row>2</xdr:row>
      <xdr:rowOff>0</xdr:rowOff>
    </xdr:from>
    <xdr:to>
      <xdr:col>8</xdr:col>
      <xdr:colOff>864576</xdr:colOff>
      <xdr:row>14</xdr:row>
      <xdr:rowOff>190500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BCAE851C-78D8-1D23-8334-A09C2EACFE23}"/>
            </a:ext>
          </a:extLst>
        </xdr:cNvPr>
        <xdr:cNvSpPr/>
      </xdr:nvSpPr>
      <xdr:spPr>
        <a:xfrm>
          <a:off x="212480" y="3641481"/>
          <a:ext cx="6264519" cy="1934307"/>
        </a:xfrm>
        <a:prstGeom prst="roundRect">
          <a:avLst>
            <a:gd name="adj" fmla="val 1666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3</xdr:col>
      <xdr:colOff>7327</xdr:colOff>
      <xdr:row>0</xdr:row>
      <xdr:rowOff>219808</xdr:rowOff>
    </xdr:from>
    <xdr:to>
      <xdr:col>4</xdr:col>
      <xdr:colOff>311156</xdr:colOff>
      <xdr:row>0</xdr:row>
      <xdr:rowOff>515083</xdr:rowOff>
    </xdr:to>
    <xdr:grpSp>
      <xdr:nvGrpSpPr>
        <xdr:cNvPr id="2" name="Group 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1F9B9E0-0BF8-4A67-9164-02938A5710EF}"/>
            </a:ext>
          </a:extLst>
        </xdr:cNvPr>
        <xdr:cNvGrpSpPr/>
      </xdr:nvGrpSpPr>
      <xdr:grpSpPr>
        <a:xfrm>
          <a:off x="1296865" y="219808"/>
          <a:ext cx="1168406" cy="295275"/>
          <a:chOff x="4486275" y="142875"/>
          <a:chExt cx="1162050" cy="295275"/>
        </a:xfrm>
      </xdr:grpSpPr>
      <xdr:sp macro="" textlink="">
        <xdr:nvSpPr>
          <xdr:cNvPr id="4" name="Rectangle: Rounded Corners 3">
            <a:extLst>
              <a:ext uri="{FF2B5EF4-FFF2-40B4-BE49-F238E27FC236}">
                <a16:creationId xmlns:a16="http://schemas.microsoft.com/office/drawing/2014/main" id="{216D2C4F-4367-DBC1-747F-787B424A32E2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FDE5B1FD-50CE-98CA-33D7-A2CF3601D5E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4</xdr:col>
      <xdr:colOff>454030</xdr:colOff>
      <xdr:row>0</xdr:row>
      <xdr:rowOff>219808</xdr:rowOff>
    </xdr:from>
    <xdr:to>
      <xdr:col>5</xdr:col>
      <xdr:colOff>890461</xdr:colOff>
      <xdr:row>0</xdr:row>
      <xdr:rowOff>515083</xdr:rowOff>
    </xdr:to>
    <xdr:grpSp>
      <xdr:nvGrpSpPr>
        <xdr:cNvPr id="7" name="Group 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F7CCA79-1971-446A-9607-7FEC3FB357BE}"/>
            </a:ext>
          </a:extLst>
        </xdr:cNvPr>
        <xdr:cNvGrpSpPr/>
      </xdr:nvGrpSpPr>
      <xdr:grpSpPr>
        <a:xfrm>
          <a:off x="2608145" y="219808"/>
          <a:ext cx="1366951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4E6659E1-3734-B802-DEE2-4D13DE6E505F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2912A4AF-13E4-AC55-E480-B3F056D7F51F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B61C86C1-798D-EE26-70A3-EA116D77780F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FA9AA56F-20DF-A3F6-8441-4323D87BB365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14654</xdr:colOff>
      <xdr:row>0</xdr:row>
      <xdr:rowOff>0</xdr:rowOff>
    </xdr:from>
    <xdr:ext cx="3238500" cy="647700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33C66DB-DB0B-4465-836B-3588B18A94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5348654" y="0"/>
          <a:ext cx="3238500" cy="647700"/>
        </a:xfrm>
        <a:prstGeom prst="rect">
          <a:avLst/>
        </a:prstGeom>
      </xdr:spPr>
    </xdr:pic>
    <xdr:clientData/>
  </xdr:oneCellAnchor>
  <xdr:twoCellAnchor>
    <xdr:from>
      <xdr:col>1</xdr:col>
      <xdr:colOff>1</xdr:colOff>
      <xdr:row>2</xdr:row>
      <xdr:rowOff>0</xdr:rowOff>
    </xdr:from>
    <xdr:to>
      <xdr:col>6</xdr:col>
      <xdr:colOff>1</xdr:colOff>
      <xdr:row>13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C5E433A7-6C36-4457-AC1B-917D5AD75EFD}"/>
            </a:ext>
          </a:extLst>
        </xdr:cNvPr>
        <xdr:cNvSpPr/>
      </xdr:nvSpPr>
      <xdr:spPr>
        <a:xfrm>
          <a:off x="212482" y="857250"/>
          <a:ext cx="3956538" cy="2022231"/>
        </a:xfrm>
        <a:prstGeom prst="roundRect">
          <a:avLst>
            <a:gd name="adj" fmla="val 1666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6</xdr:col>
      <xdr:colOff>241788</xdr:colOff>
      <xdr:row>2</xdr:row>
      <xdr:rowOff>14855</xdr:rowOff>
    </xdr:from>
    <xdr:to>
      <xdr:col>20</xdr:col>
      <xdr:colOff>127523</xdr:colOff>
      <xdr:row>17</xdr:row>
      <xdr:rowOff>135078</xdr:rowOff>
    </xdr:to>
    <xdr:grpSp>
      <xdr:nvGrpSpPr>
        <xdr:cNvPr id="14" name="Group 13">
          <a:extLst>
            <a:ext uri="{FF2B5EF4-FFF2-40B4-BE49-F238E27FC236}">
              <a16:creationId xmlns:a16="http://schemas.microsoft.com/office/drawing/2014/main" id="{35076AB2-68B5-80CD-BB5D-FDAE4D9FF629}"/>
            </a:ext>
          </a:extLst>
        </xdr:cNvPr>
        <xdr:cNvGrpSpPr/>
      </xdr:nvGrpSpPr>
      <xdr:grpSpPr>
        <a:xfrm>
          <a:off x="3846634" y="872105"/>
          <a:ext cx="9418062" cy="3094954"/>
          <a:chOff x="4469423" y="872105"/>
          <a:chExt cx="9418062" cy="3094954"/>
        </a:xfrm>
      </xdr:grpSpPr>
      <xdr:pic>
        <xdr:nvPicPr>
          <xdr:cNvPr id="8" name="Picture 7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8383D349-744A-FCEE-3A51-49C9B717547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/>
          <a:stretch>
            <a:fillRect/>
          </a:stretch>
        </xdr:blipFill>
        <xdr:spPr>
          <a:xfrm>
            <a:off x="4469423" y="872105"/>
            <a:ext cx="9418062" cy="3094954"/>
          </a:xfrm>
          <a:prstGeom prst="rect">
            <a:avLst/>
          </a:prstGeom>
          <a:ln>
            <a:noFill/>
          </a:ln>
          <a:effectLst>
            <a:outerShdw blurRad="292100" dist="139700" dir="2700000" algn="tl" rotWithShape="0">
              <a:srgbClr val="333333">
                <a:alpha val="65000"/>
              </a:srgbClr>
            </a:outerShdw>
          </a:effectLst>
        </xdr:spPr>
      </xdr:pic>
      <xdr:pic>
        <xdr:nvPicPr>
          <xdr:cNvPr id="12" name="Graphic 11" descr="Line arrow: Anti-clockwise curve outline">
            <a:extLst>
              <a:ext uri="{FF2B5EF4-FFF2-40B4-BE49-F238E27FC236}">
                <a16:creationId xmlns:a16="http://schemas.microsoft.com/office/drawing/2014/main" id="{DBB997D8-1B1F-6D4C-DCA5-24C3468A14F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>
            <a:extLst>
              <a:ext uri="{96DAC541-7B7A-43D3-8B79-37D633B846F1}">
                <asvg:svgBlip xmlns:asvg="http://schemas.microsoft.com/office/drawing/2016/SVG/main" r:embed="rId7"/>
              </a:ext>
            </a:extLst>
          </a:blip>
          <a:stretch>
            <a:fillRect/>
          </a:stretch>
        </xdr:blipFill>
        <xdr:spPr>
          <a:xfrm rot="14401389">
            <a:off x="7752624" y="959775"/>
            <a:ext cx="703853" cy="703853"/>
          </a:xfrm>
          <a:prstGeom prst="rect">
            <a:avLst/>
          </a:prstGeom>
        </xdr:spPr>
      </xdr:pic>
      <xdr:sp macro="" textlink="">
        <xdr:nvSpPr>
          <xdr:cNvPr id="13" name="TextBox 12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FDF164AB-06A4-FAB4-7B5E-239E835358B4}"/>
              </a:ext>
            </a:extLst>
          </xdr:cNvPr>
          <xdr:cNvSpPr txBox="1"/>
        </xdr:nvSpPr>
        <xdr:spPr>
          <a:xfrm>
            <a:off x="8308731" y="967154"/>
            <a:ext cx="1890346" cy="2930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AU" sz="1100" b="1">
                <a:solidFill>
                  <a:schemeClr val="accent6">
                    <a:lumMod val="75000"/>
                  </a:schemeClr>
                </a:solidFill>
                <a:latin typeface="Ink Free" panose="03080402000500000000" pitchFamily="66" charset="0"/>
                <a:cs typeface="Dubai Medium" panose="020B0603030403030204" pitchFamily="34" charset="-78"/>
              </a:rPr>
              <a:t>Click here to see</a:t>
            </a:r>
            <a:r>
              <a:rPr lang="en-AU" sz="1100" b="1" baseline="0">
                <a:solidFill>
                  <a:schemeClr val="accent6">
                    <a:lumMod val="75000"/>
                  </a:schemeClr>
                </a:solidFill>
                <a:latin typeface="Ink Free" panose="03080402000500000000" pitchFamily="66" charset="0"/>
                <a:cs typeface="Dubai Medium" panose="020B0603030403030204" pitchFamily="34" charset="-78"/>
              </a:rPr>
              <a:t> full tutorial</a:t>
            </a:r>
            <a:endParaRPr lang="en-AU" sz="1100" b="1">
              <a:solidFill>
                <a:schemeClr val="accent6">
                  <a:lumMod val="75000"/>
                </a:schemeClr>
              </a:solidFill>
              <a:latin typeface="Ink Free" panose="03080402000500000000" pitchFamily="66" charset="0"/>
              <a:cs typeface="Dubai Medium" panose="020B0603030403030204" pitchFamily="34" charset="-78"/>
            </a:endParaRPr>
          </a:p>
        </xdr:txBody>
      </xdr:sp>
    </xdr:grpSp>
    <xdr:clientData/>
  </xdr:twoCellAnchor>
  <xdr:twoCellAnchor editAs="absolute">
    <xdr:from>
      <xdr:col>3</xdr:col>
      <xdr:colOff>556851</xdr:colOff>
      <xdr:row>0</xdr:row>
      <xdr:rowOff>205156</xdr:rowOff>
    </xdr:from>
    <xdr:to>
      <xdr:col>4</xdr:col>
      <xdr:colOff>1051180</xdr:colOff>
      <xdr:row>0</xdr:row>
      <xdr:rowOff>500431</xdr:rowOff>
    </xdr:to>
    <xdr:grpSp>
      <xdr:nvGrpSpPr>
        <xdr:cNvPr id="4" name="Group 3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BB557F50-DF4E-48F7-96E6-957F191CA020}"/>
            </a:ext>
          </a:extLst>
        </xdr:cNvPr>
        <xdr:cNvGrpSpPr/>
      </xdr:nvGrpSpPr>
      <xdr:grpSpPr>
        <a:xfrm>
          <a:off x="1846389" y="205156"/>
          <a:ext cx="1168406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3A4AE92F-DDB8-C7AB-E299-8861D29393F0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A2EC6293-1517-EB4C-BEFB-FFB1143B306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4</xdr:col>
      <xdr:colOff>1194054</xdr:colOff>
      <xdr:row>0</xdr:row>
      <xdr:rowOff>205156</xdr:rowOff>
    </xdr:from>
    <xdr:to>
      <xdr:col>7</xdr:col>
      <xdr:colOff>55197</xdr:colOff>
      <xdr:row>0</xdr:row>
      <xdr:rowOff>500431</xdr:rowOff>
    </xdr:to>
    <xdr:grpSp>
      <xdr:nvGrpSpPr>
        <xdr:cNvPr id="7" name="Group 6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15D3A49C-BA4B-48BF-9EEE-5F786D6FDF6F}"/>
            </a:ext>
          </a:extLst>
        </xdr:cNvPr>
        <xdr:cNvGrpSpPr/>
      </xdr:nvGrpSpPr>
      <xdr:grpSpPr>
        <a:xfrm>
          <a:off x="3157669" y="205156"/>
          <a:ext cx="1366951" cy="295275"/>
          <a:chOff x="5400674" y="152400"/>
          <a:chExt cx="1362075" cy="295275"/>
        </a:xfrm>
      </xdr:grpSpPr>
      <xdr:sp macro="" textlink="">
        <xdr:nvSpPr>
          <xdr:cNvPr id="9" name="Rectangle: Rounded Corners 8">
            <a:extLst>
              <a:ext uri="{FF2B5EF4-FFF2-40B4-BE49-F238E27FC236}">
                <a16:creationId xmlns:a16="http://schemas.microsoft.com/office/drawing/2014/main" id="{58285878-B22A-67FD-D518-403F2A0516E9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0" name="Group 9">
            <a:extLst>
              <a:ext uri="{FF2B5EF4-FFF2-40B4-BE49-F238E27FC236}">
                <a16:creationId xmlns:a16="http://schemas.microsoft.com/office/drawing/2014/main" id="{A349015B-819F-008F-2A2C-D908C5023AE2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1" name="Rectangle: Rounded Corners 10">
              <a:extLst>
                <a:ext uri="{FF2B5EF4-FFF2-40B4-BE49-F238E27FC236}">
                  <a16:creationId xmlns:a16="http://schemas.microsoft.com/office/drawing/2014/main" id="{0C6D988E-D73A-54C9-91BA-D28E3CEA72AD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5" name="Isosceles Triangle 14">
              <a:extLst>
                <a:ext uri="{FF2B5EF4-FFF2-40B4-BE49-F238E27FC236}">
                  <a16:creationId xmlns:a16="http://schemas.microsoft.com/office/drawing/2014/main" id="{B6206483-509B-2492-B66A-31E81A4A725E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725366</xdr:colOff>
      <xdr:row>0</xdr:row>
      <xdr:rowOff>0</xdr:rowOff>
    </xdr:from>
    <xdr:ext cx="3238500" cy="647700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4C6252-0BD1-4F82-84EF-53888AB853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4879731" y="0"/>
          <a:ext cx="3238500" cy="647700"/>
        </a:xfrm>
        <a:prstGeom prst="rect">
          <a:avLst/>
        </a:prstGeom>
      </xdr:spPr>
    </xdr:pic>
    <xdr:clientData/>
  </xdr:oneCellAnchor>
  <xdr:twoCellAnchor>
    <xdr:from>
      <xdr:col>1</xdr:col>
      <xdr:colOff>0</xdr:colOff>
      <xdr:row>2</xdr:row>
      <xdr:rowOff>1</xdr:rowOff>
    </xdr:from>
    <xdr:to>
      <xdr:col>8</xdr:col>
      <xdr:colOff>0</xdr:colOff>
      <xdr:row>12</xdr:row>
      <xdr:rowOff>1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962B3445-3423-42B2-9B1A-5DD3DC838593}"/>
            </a:ext>
          </a:extLst>
        </xdr:cNvPr>
        <xdr:cNvSpPr/>
      </xdr:nvSpPr>
      <xdr:spPr>
        <a:xfrm>
          <a:off x="212481" y="857251"/>
          <a:ext cx="6161942" cy="2014904"/>
        </a:xfrm>
        <a:prstGeom prst="roundRect">
          <a:avLst>
            <a:gd name="adj" fmla="val 1666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1</xdr:col>
      <xdr:colOff>0</xdr:colOff>
      <xdr:row>13</xdr:row>
      <xdr:rowOff>0</xdr:rowOff>
    </xdr:from>
    <xdr:to>
      <xdr:col>8</xdr:col>
      <xdr:colOff>0</xdr:colOff>
      <xdr:row>22</xdr:row>
      <xdr:rowOff>14654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A86814A1-9E70-4816-D048-4477A2E516A6}"/>
            </a:ext>
          </a:extLst>
        </xdr:cNvPr>
        <xdr:cNvSpPr/>
      </xdr:nvSpPr>
      <xdr:spPr>
        <a:xfrm>
          <a:off x="212481" y="3062654"/>
          <a:ext cx="6161942" cy="1824404"/>
        </a:xfrm>
        <a:prstGeom prst="roundRect">
          <a:avLst>
            <a:gd name="adj" fmla="val 1666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3</xdr:col>
      <xdr:colOff>593479</xdr:colOff>
      <xdr:row>0</xdr:row>
      <xdr:rowOff>197829</xdr:rowOff>
    </xdr:from>
    <xdr:to>
      <xdr:col>4</xdr:col>
      <xdr:colOff>926615</xdr:colOff>
      <xdr:row>0</xdr:row>
      <xdr:rowOff>493104</xdr:rowOff>
    </xdr:to>
    <xdr:grpSp>
      <xdr:nvGrpSpPr>
        <xdr:cNvPr id="5" name="Group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2453C92-470B-4B5E-BC36-2BB7BBBD89DD}"/>
            </a:ext>
          </a:extLst>
        </xdr:cNvPr>
        <xdr:cNvGrpSpPr/>
      </xdr:nvGrpSpPr>
      <xdr:grpSpPr>
        <a:xfrm>
          <a:off x="1883017" y="197829"/>
          <a:ext cx="1168406" cy="295275"/>
          <a:chOff x="4486275" y="142875"/>
          <a:chExt cx="1162050" cy="295275"/>
        </a:xfrm>
      </xdr:grpSpPr>
      <xdr:sp macro="" textlink="">
        <xdr:nvSpPr>
          <xdr:cNvPr id="6" name="Rectangle: Rounded Corners 5">
            <a:extLst>
              <a:ext uri="{FF2B5EF4-FFF2-40B4-BE49-F238E27FC236}">
                <a16:creationId xmlns:a16="http://schemas.microsoft.com/office/drawing/2014/main" id="{A9F256EF-C7AD-AEE2-C8BD-A83E237C6306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7" name="Graphic 6" descr="Document">
            <a:extLst>
              <a:ext uri="{FF2B5EF4-FFF2-40B4-BE49-F238E27FC236}">
                <a16:creationId xmlns:a16="http://schemas.microsoft.com/office/drawing/2014/main" id="{05D28B27-16B8-D57D-3566-9D090E93B8A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5</xdr:col>
      <xdr:colOff>14412</xdr:colOff>
      <xdr:row>0</xdr:row>
      <xdr:rowOff>197829</xdr:rowOff>
    </xdr:from>
    <xdr:to>
      <xdr:col>6</xdr:col>
      <xdr:colOff>406883</xdr:colOff>
      <xdr:row>0</xdr:row>
      <xdr:rowOff>493104</xdr:rowOff>
    </xdr:to>
    <xdr:grpSp>
      <xdr:nvGrpSpPr>
        <xdr:cNvPr id="8" name="Group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A0581E6-CDD5-43C1-B82F-07C7108A4B38}"/>
            </a:ext>
          </a:extLst>
        </xdr:cNvPr>
        <xdr:cNvGrpSpPr/>
      </xdr:nvGrpSpPr>
      <xdr:grpSpPr>
        <a:xfrm>
          <a:off x="3194297" y="197829"/>
          <a:ext cx="1366951" cy="295275"/>
          <a:chOff x="5400674" y="152400"/>
          <a:chExt cx="1362075" cy="295275"/>
        </a:xfrm>
      </xdr:grpSpPr>
      <xdr:sp macro="" textlink="">
        <xdr:nvSpPr>
          <xdr:cNvPr id="9" name="Rectangle: Rounded Corners 8">
            <a:extLst>
              <a:ext uri="{FF2B5EF4-FFF2-40B4-BE49-F238E27FC236}">
                <a16:creationId xmlns:a16="http://schemas.microsoft.com/office/drawing/2014/main" id="{C90467B3-BA5F-5B69-3684-31BE11606363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0" name="Group 9">
            <a:extLst>
              <a:ext uri="{FF2B5EF4-FFF2-40B4-BE49-F238E27FC236}">
                <a16:creationId xmlns:a16="http://schemas.microsoft.com/office/drawing/2014/main" id="{BAECE7AC-D737-6D51-8960-ECDFA973AD10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1" name="Rectangle: Rounded Corners 10">
              <a:extLst>
                <a:ext uri="{FF2B5EF4-FFF2-40B4-BE49-F238E27FC236}">
                  <a16:creationId xmlns:a16="http://schemas.microsoft.com/office/drawing/2014/main" id="{73867DAE-8A4A-D815-0ACB-DFAA08576C96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2" name="Isosceles Triangle 11">
              <a:extLst>
                <a:ext uri="{FF2B5EF4-FFF2-40B4-BE49-F238E27FC236}">
                  <a16:creationId xmlns:a16="http://schemas.microsoft.com/office/drawing/2014/main" id="{ECE28879-4F92-3EA8-1324-5C05AF42349B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3377711</xdr:colOff>
      <xdr:row>0</xdr:row>
      <xdr:rowOff>0</xdr:rowOff>
    </xdr:from>
    <xdr:ext cx="3238500" cy="647700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992AAD7-9697-41C2-A116-AE3BD8A233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5546480" y="0"/>
          <a:ext cx="3238500" cy="647700"/>
        </a:xfrm>
        <a:prstGeom prst="rect">
          <a:avLst/>
        </a:prstGeom>
      </xdr:spPr>
    </xdr:pic>
    <xdr:clientData/>
  </xdr:oneCellAnchor>
  <xdr:twoCellAnchor>
    <xdr:from>
      <xdr:col>5</xdr:col>
      <xdr:colOff>234461</xdr:colOff>
      <xdr:row>13</xdr:row>
      <xdr:rowOff>7327</xdr:rowOff>
    </xdr:from>
    <xdr:to>
      <xdr:col>7</xdr:col>
      <xdr:colOff>725364</xdr:colOff>
      <xdr:row>17</xdr:row>
      <xdr:rowOff>29309</xdr:rowOff>
    </xdr:to>
    <xdr:sp macro="" textlink="">
      <xdr:nvSpPr>
        <xdr:cNvPr id="3" name="Speech Bubble: Rectangle 2">
          <a:extLst>
            <a:ext uri="{FF2B5EF4-FFF2-40B4-BE49-F238E27FC236}">
              <a16:creationId xmlns:a16="http://schemas.microsoft.com/office/drawing/2014/main" id="{77B7FB57-220A-F0A6-BBB3-A64CE2B8FE1E}"/>
            </a:ext>
          </a:extLst>
        </xdr:cNvPr>
        <xdr:cNvSpPr/>
      </xdr:nvSpPr>
      <xdr:spPr>
        <a:xfrm>
          <a:off x="6359769" y="2894135"/>
          <a:ext cx="2220057" cy="805962"/>
        </a:xfrm>
        <a:prstGeom prst="wedgeRectCallout">
          <a:avLst>
            <a:gd name="adj1" fmla="val -53642"/>
            <a:gd name="adj2" fmla="val 19939"/>
          </a:avLst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AU"/>
            <a:t>Note: CELL’s </a:t>
          </a:r>
          <a:r>
            <a:rPr lang="en-AU" sz="1100">
              <a:solidFill>
                <a:schemeClr val="lt1"/>
              </a:solidFill>
              <a:latin typeface="+mn-lt"/>
              <a:ea typeface="+mn-ea"/>
              <a:cs typeface="+mn-cs"/>
            </a:rPr>
            <a:t>"filename"</a:t>
          </a:r>
          <a:r>
            <a:rPr lang="en-AU"/>
            <a:t> information returns blank until the workbook is saved and is not supported in Excel for the web</a:t>
          </a:r>
          <a:r>
            <a:rPr lang="en-AU" baseline="0"/>
            <a:t> or </a:t>
          </a:r>
          <a:r>
            <a:rPr lang="en-AU"/>
            <a:t>Excel Mobile.</a:t>
          </a:r>
          <a:endParaRPr lang="en-AU" sz="1100"/>
        </a:p>
      </xdr:txBody>
    </xdr:sp>
    <xdr:clientData/>
  </xdr:twoCellAnchor>
  <xdr:twoCellAnchor>
    <xdr:from>
      <xdr:col>0</xdr:col>
      <xdr:colOff>212480</xdr:colOff>
      <xdr:row>2</xdr:row>
      <xdr:rowOff>0</xdr:rowOff>
    </xdr:from>
    <xdr:to>
      <xdr:col>7</xdr:col>
      <xdr:colOff>864575</xdr:colOff>
      <xdr:row>17</xdr:row>
      <xdr:rowOff>190500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8DE48A56-FCDD-43E0-898D-99DC1D734CFA}"/>
            </a:ext>
          </a:extLst>
        </xdr:cNvPr>
        <xdr:cNvSpPr/>
      </xdr:nvSpPr>
      <xdr:spPr>
        <a:xfrm>
          <a:off x="212480" y="857250"/>
          <a:ext cx="8506557" cy="3004038"/>
        </a:xfrm>
        <a:prstGeom prst="roundRect">
          <a:avLst>
            <a:gd name="adj" fmla="val 1666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3</xdr:col>
      <xdr:colOff>842596</xdr:colOff>
      <xdr:row>0</xdr:row>
      <xdr:rowOff>205155</xdr:rowOff>
    </xdr:from>
    <xdr:to>
      <xdr:col>4</xdr:col>
      <xdr:colOff>1146425</xdr:colOff>
      <xdr:row>0</xdr:row>
      <xdr:rowOff>500430</xdr:rowOff>
    </xdr:to>
    <xdr:grpSp>
      <xdr:nvGrpSpPr>
        <xdr:cNvPr id="5" name="Group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D657C06-1133-43D6-B377-A1B08DE3768C}"/>
            </a:ext>
          </a:extLst>
        </xdr:cNvPr>
        <xdr:cNvGrpSpPr/>
      </xdr:nvGrpSpPr>
      <xdr:grpSpPr>
        <a:xfrm>
          <a:off x="2146788" y="205155"/>
          <a:ext cx="1168406" cy="295275"/>
          <a:chOff x="4486275" y="142875"/>
          <a:chExt cx="1162050" cy="295275"/>
        </a:xfrm>
      </xdr:grpSpPr>
      <xdr:sp macro="" textlink="">
        <xdr:nvSpPr>
          <xdr:cNvPr id="6" name="Rectangle: Rounded Corners 5">
            <a:extLst>
              <a:ext uri="{FF2B5EF4-FFF2-40B4-BE49-F238E27FC236}">
                <a16:creationId xmlns:a16="http://schemas.microsoft.com/office/drawing/2014/main" id="{A85D2512-3745-98CB-E4C7-F0E27BBBBF6B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7" name="Graphic 6" descr="Document">
            <a:extLst>
              <a:ext uri="{FF2B5EF4-FFF2-40B4-BE49-F238E27FC236}">
                <a16:creationId xmlns:a16="http://schemas.microsoft.com/office/drawing/2014/main" id="{314012F6-89E3-5E7F-7D3E-3FCEA9C6940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4</xdr:col>
      <xdr:colOff>1289299</xdr:colOff>
      <xdr:row>0</xdr:row>
      <xdr:rowOff>205155</xdr:rowOff>
    </xdr:from>
    <xdr:to>
      <xdr:col>4</xdr:col>
      <xdr:colOff>2656250</xdr:colOff>
      <xdr:row>0</xdr:row>
      <xdr:rowOff>500430</xdr:rowOff>
    </xdr:to>
    <xdr:grpSp>
      <xdr:nvGrpSpPr>
        <xdr:cNvPr id="8" name="Group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0BC7D42-3F01-4787-B73E-F53FF9E87F94}"/>
            </a:ext>
          </a:extLst>
        </xdr:cNvPr>
        <xdr:cNvGrpSpPr/>
      </xdr:nvGrpSpPr>
      <xdr:grpSpPr>
        <a:xfrm>
          <a:off x="3458068" y="205155"/>
          <a:ext cx="1366951" cy="295275"/>
          <a:chOff x="5400674" y="152400"/>
          <a:chExt cx="1362075" cy="295275"/>
        </a:xfrm>
      </xdr:grpSpPr>
      <xdr:sp macro="" textlink="">
        <xdr:nvSpPr>
          <xdr:cNvPr id="9" name="Rectangle: Rounded Corners 8">
            <a:extLst>
              <a:ext uri="{FF2B5EF4-FFF2-40B4-BE49-F238E27FC236}">
                <a16:creationId xmlns:a16="http://schemas.microsoft.com/office/drawing/2014/main" id="{AAFC97A5-4E6D-EA29-8A14-DAEDAA2116E6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0" name="Group 9">
            <a:extLst>
              <a:ext uri="{FF2B5EF4-FFF2-40B4-BE49-F238E27FC236}">
                <a16:creationId xmlns:a16="http://schemas.microsoft.com/office/drawing/2014/main" id="{8622941E-FFCA-E38C-476D-7B6CE3E8B1C7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1" name="Rectangle: Rounded Corners 10">
              <a:extLst>
                <a:ext uri="{FF2B5EF4-FFF2-40B4-BE49-F238E27FC236}">
                  <a16:creationId xmlns:a16="http://schemas.microsoft.com/office/drawing/2014/main" id="{39460A8A-0673-C7E7-7E65-C3F7C8E8A594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2" name="Isosceles Triangle 11">
              <a:extLst>
                <a:ext uri="{FF2B5EF4-FFF2-40B4-BE49-F238E27FC236}">
                  <a16:creationId xmlns:a16="http://schemas.microsoft.com/office/drawing/2014/main" id="{A5221120-E771-DD72-1DE6-AB2B9B67262F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1" displayName="T1_" ref="C17:G23" totalsRowShown="0" headerRowDxfId="51" dataDxfId="50">
  <autoFilter ref="C17:G23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00000000-0010-0000-0000-000001000000}" name="Item" dataDxfId="49"/>
    <tableColumn id="2" xr3:uid="{00000000-0010-0000-0000-000002000000}" name="Prior Year" dataDxfId="48"/>
    <tableColumn id="3" xr3:uid="{00000000-0010-0000-0000-000003000000}" name="Current Year" dataDxfId="47"/>
    <tableColumn id="4" xr3:uid="{00000000-0010-0000-0000-000004000000}" name="∆ YoY" dataDxfId="46">
      <calculatedColumnFormula>T1_[[#This Row],[Current Year]]-T1_[[#This Row],[Prior Year]]</calculatedColumnFormula>
    </tableColumn>
    <tableColumn id="5" xr3:uid="{9EF55F57-17B1-44C8-BBF5-41B68ECC78DD}" name="∆ YoY %" dataDxfId="45">
      <calculatedColumnFormula>T1_[[#This Row],[∆ YoY]]/ABS(T1_[[#This Row],[Prior Year]])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1000000}" name="T2" displayName="T2_" ref="C7:G10" totalsRowShown="0" headerRowDxfId="44" dataDxfId="43">
  <autoFilter ref="C7:G10" xr:uid="{00000000-0009-0000-0100-00000B000000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00000000-0010-0000-0100-000001000000}" name="PO #" dataDxfId="42"/>
    <tableColumn id="2" xr3:uid="{00000000-0010-0000-0100-000002000000}" name="PO Amount" dataDxfId="41"/>
    <tableColumn id="5" xr3:uid="{31AB0B46-7329-4A1A-9F2A-7F44B175729D}" name="Invoice #" dataDxfId="40"/>
    <tableColumn id="3" xr3:uid="{00000000-0010-0000-0100-000003000000}" name="Invoice Amount" dataDxfId="39"/>
    <tableColumn id="4" xr3:uid="{00000000-0010-0000-0100-000004000000}" name="Match?" dataDxfId="38">
      <calculatedColumnFormula>IF(ABS(T2_[[#This Row],[Invoice Amount]]-T2_[[#This Row],[PO Amount]])&lt;=T2_[[#This Row],[PO Amount]]*0.1,"OK","Check")</calculatedColumnFormula>
    </tableColumn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36B1819-51F5-4025-B995-15CF63169A6D}" name="T4_" displayName="T4_" ref="C7:H12" totalsRowCount="1" headerRowDxfId="37" dataDxfId="36">
  <autoFilter ref="C7:H11" xr:uid="{F36B1819-51F5-4025-B995-15CF63169A6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14767314-E28C-4F65-AE4B-E822EAC83AFD}" name="Genre" totalsRowLabel="Total" dataDxfId="35"/>
    <tableColumn id="2" xr3:uid="{790CC2C3-8377-4B57-82A6-E77193609886}" name="Units" dataDxfId="34"/>
    <tableColumn id="3" xr3:uid="{BEAA05A9-7206-4510-97C9-0D29FC9FCB4F}" name="Price" dataDxfId="33"/>
    <tableColumn id="4" xr3:uid="{37D6DED5-B9F9-4A54-9DCC-F29261411704}" name="Total Sales" dataDxfId="32"/>
    <tableColumn id="5" xr3:uid="{18E527AF-7343-499D-ADD1-7F2E08A5CE38}" name="Meets Criteria" dataDxfId="31">
      <calculatedColumnFormula>(T4_[[#This Row],[Units]]&gt;100)+(T4_[[#This Row],[Price]]&gt;20)</calculatedColumnFormula>
    </tableColumn>
    <tableColumn id="6" xr3:uid="{5BC1A4FE-928C-46AB-97EE-D48140507CE4}" name="Meets Criteria Value" totalsRowFunction="sum" dataDxfId="30">
      <calculatedColumnFormula>SUMPRODUCT(T4_[[#This Row],[Units]],T4_[[#This Row],[Price]],SIGN(T4_[[#This Row],[Meets Criteria]]))</calculatedColumnFormula>
    </tableColumn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A000000}" name="T11" displayName="T11_" ref="C8:E12" totalsRowShown="0" headerRowDxfId="29" dataDxfId="27" headerRowBorderDxfId="28">
  <autoFilter ref="C8:E12" xr:uid="{00000000-0009-0000-0100-000003000000}">
    <filterColumn colId="0" hiddenButton="1"/>
    <filterColumn colId="1" hiddenButton="1"/>
    <filterColumn colId="2" hiddenButton="1"/>
  </autoFilter>
  <sortState xmlns:xlrd2="http://schemas.microsoft.com/office/spreadsheetml/2017/richdata2" ref="C9:E12">
    <sortCondition descending="1" ref="D8:D12"/>
  </sortState>
  <tableColumns count="3">
    <tableColumn id="1" xr3:uid="{00000000-0010-0000-0A00-000001000000}" name="Region" dataDxfId="26"/>
    <tableColumn id="2" xr3:uid="{00000000-0010-0000-0A00-000002000000}" name="Sales" dataDxfId="25"/>
    <tableColumn id="3" xr3:uid="{00000000-0010-0000-0A00-000003000000}" name="Bar" dataDxfId="24">
      <calculatedColumnFormula>REPT("█",T11_[[#This Row],[Sales]])</calculatedColumnFormula>
    </tableColumn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9000000}" name="T9" displayName="T9_" ref="C7:G11" totalsRowShown="0" headerRowDxfId="23" dataDxfId="22">
  <autoFilter ref="C7:G11" xr:uid="{00000000-0009-0000-0100-000012000000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00000000-0010-0000-0900-000001000000}" name="Price" dataDxfId="21" dataCellStyle="Comma"/>
    <tableColumn id="2" xr3:uid="{00000000-0010-0000-0900-000002000000}" name="Whole $" dataDxfId="20" dataCellStyle="Comma">
      <calculatedColumnFormula>TRUNC(T9_[[#This Row],[Price]])</calculatedColumnFormula>
    </tableColumn>
    <tableColumn id="3" xr3:uid="{00000000-0010-0000-0900-000003000000}" name="Just cents" dataDxfId="19" dataCellStyle="Comma">
      <calculatedColumnFormula>C8-TRUNC(T9_[[#This Row],[Price]])</calculatedColumnFormula>
    </tableColumn>
    <tableColumn id="4" xr3:uid="{8DE8A682-2179-445E-A86F-C1FB4CDD6DAD}" name="INT Whole $" dataDxfId="18">
      <calculatedColumnFormula>INT(T9_[[#This Row],[Price]])</calculatedColumnFormula>
    </tableColumn>
    <tableColumn id="5" xr3:uid="{E6DE050F-D67F-4061-961A-5FD632A727DA}" name="☑/⮾" dataDxfId="17" dataCellStyle="Comma">
      <calculatedColumnFormula>IF(T9_[[#This Row],[Whole $]]=T9_[[#This Row],[INT Whole $]],"☑","⮾")</calculatedColumnFormula>
    </tableColumn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79DD072-29F9-2B42-8FCD-13E86914A9A9}" name="T10_" displayName="T10_" ref="C18:G21" totalsRowShown="0" headerRowDxfId="16" dataDxfId="15">
  <autoFilter ref="C18:G21" xr:uid="{679DD072-29F9-2B42-8FCD-13E86914A9A9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274E3256-AAE7-284F-97A7-58D2C118EBED}" name="Budget" dataDxfId="14"/>
    <tableColumn id="2" xr3:uid="{3790A885-653C-BC4D-B3ED-A6E238F75D2D}" name="Unit cost" dataDxfId="13"/>
    <tableColumn id="3" xr3:uid="{0356AF4D-0A31-3C4B-A8AF-0CE7DE46B775}" name="You can buy" dataDxfId="12">
      <calculatedColumnFormula>TRUNC(T10_[[#This Row],[Budget]]/T10_[[#This Row],[Unit cost]])</calculatedColumnFormula>
    </tableColumn>
    <tableColumn id="4" xr3:uid="{9E147EA2-37E0-734B-BC63-1F074B58EB81}" name="Left over" dataDxfId="11">
      <calculatedColumnFormula>T10_[[#This Row],[Budget]]-TRUNC(T10_[[#This Row],[Budget]]/T10_[[#This Row],[Unit cost]])*T10_[[#This Row],[Unit cost]]</calculatedColumnFormula>
    </tableColumn>
    <tableColumn id="5" xr3:uid="{A0149325-23D4-A441-B1AA-2FD1B6A54C44}" name="Left over (MOD)" dataDxfId="10">
      <calculatedColumnFormula>MOD(T10_[[#This Row],[Budget]],T10_[[#This Row],[Unit cost]])</calculatedColumnFormula>
    </tableColumn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10000000}" name="T17" displayName="T17_" ref="C7:E10" totalsRowShown="0" dataDxfId="9">
  <autoFilter ref="C7:E10" xr:uid="{00000000-0009-0000-0100-000009000000}">
    <filterColumn colId="0" hiddenButton="1"/>
    <filterColumn colId="1" hiddenButton="1"/>
    <filterColumn colId="2" hiddenButton="1"/>
  </autoFilter>
  <tableColumns count="3">
    <tableColumn id="1" xr3:uid="{00000000-0010-0000-1000-000001000000}" name="Info type" dataDxfId="8"/>
    <tableColumn id="2" xr3:uid="{00000000-0010-0000-1000-000002000000}" name="Result" dataDxfId="7"/>
    <tableColumn id="3" xr3:uid="{4D4C468E-9F0E-4002-8819-1F13D39B64E0}" name="Formula" dataDxfId="6">
      <calculatedColumnFormula>_xlfn.FORMULATEXT(T17_[[#This Row],[Result]])</calculatedColumnFormula>
    </tableColumn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9F5D8ACF-F52A-484A-8A14-C5C1E2B1F373}" name="T18_" displayName="T18_" ref="C16:E17" totalsRowShown="0" dataDxfId="5">
  <autoFilter ref="C16:E17" xr:uid="{9F5D8ACF-F52A-484A-8A14-C5C1E2B1F373}">
    <filterColumn colId="0" hiddenButton="1"/>
    <filterColumn colId="1" hiddenButton="1"/>
    <filterColumn colId="2" hiddenButton="1"/>
  </autoFilter>
  <tableColumns count="3">
    <tableColumn id="3" xr3:uid="{B5961F6C-E2A7-4067-A69D-7C849E18DF23}" name="Info type" dataDxfId="4"/>
    <tableColumn id="1" xr3:uid="{0AFC48DE-F0EB-F64C-A844-D3BF7BCD9578}" name="Sheet name" dataDxfId="3">
      <calculatedColumnFormula array="1">MID(CELL("filename",A1),FIND("]",CELL("filename",A1))+1,31)</calculatedColumnFormula>
    </tableColumn>
    <tableColumn id="2" xr3:uid="{D27A4B4D-2426-4E80-9467-1AFC3601C808}" name="Formula" dataDxfId="2">
      <calculatedColumnFormula>_xlfn.FORMULATEXT(T18_[[#This Row],[Sheet name]])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excel-expert-upgrade" TargetMode="External"/><Relationship Id="rId13" Type="http://schemas.openxmlformats.org/officeDocument/2006/relationships/hyperlink" Target="https://www.myonlinetraininghub.com/power-pivot-course" TargetMode="External"/><Relationship Id="rId18" Type="http://schemas.openxmlformats.org/officeDocument/2006/relationships/hyperlink" Target="https://www.myonlinetraininghub.com/excel-operations-management-course" TargetMode="External"/><Relationship Id="rId3" Type="http://schemas.openxmlformats.org/officeDocument/2006/relationships/hyperlink" Target="http://www.myonlinetraininghub.com/excel-webinars" TargetMode="External"/><Relationship Id="rId7" Type="http://schemas.openxmlformats.org/officeDocument/2006/relationships/hyperlink" Target="https://www.myonlinetraininghub.com/excel-dashboard-course" TargetMode="External"/><Relationship Id="rId12" Type="http://schemas.openxmlformats.org/officeDocument/2006/relationships/hyperlink" Target="https://www.myonlinetraininghub.com/excel-pivottable-course" TargetMode="External"/><Relationship Id="rId17" Type="http://schemas.openxmlformats.org/officeDocument/2006/relationships/hyperlink" Target="https://www.myonlinetraininghub.com/excel-for-customer-service-professionals" TargetMode="External"/><Relationship Id="rId2" Type="http://schemas.openxmlformats.org/officeDocument/2006/relationships/hyperlink" Target="http://www.myonlinetraininghub.com/category/excel-dashboard" TargetMode="External"/><Relationship Id="rId16" Type="http://schemas.openxmlformats.org/officeDocument/2006/relationships/hyperlink" Target="https://www.myonlinetraininghub.com/excel-analysis-toolpak-course" TargetMode="External"/><Relationship Id="rId20" Type="http://schemas.openxmlformats.org/officeDocument/2006/relationships/hyperlink" Target="https://www.myonlinetraininghub.com/microsoft-word-course" TargetMode="External"/><Relationship Id="rId1" Type="http://schemas.openxmlformats.org/officeDocument/2006/relationships/hyperlink" Target="http://www.myonlinetraininghub.com/category/excel-charts" TargetMode="External"/><Relationship Id="rId6" Type="http://schemas.openxmlformats.org/officeDocument/2006/relationships/hyperlink" Target="https://www.myonlinetraininghub.com/power-bi-course" TargetMode="External"/><Relationship Id="rId11" Type="http://schemas.openxmlformats.org/officeDocument/2006/relationships/hyperlink" Target="https://www.myonlinetraininghub.com/excel-pivottable-course-quick-start" TargetMode="External"/><Relationship Id="rId5" Type="http://schemas.openxmlformats.org/officeDocument/2006/relationships/hyperlink" Target="https://www.myonlinetraininghub.com/excel-functions" TargetMode="External"/><Relationship Id="rId15" Type="http://schemas.openxmlformats.org/officeDocument/2006/relationships/hyperlink" Target="https://www.myonlinetraininghub.com/excel-for-finance-course" TargetMode="External"/><Relationship Id="rId10" Type="http://schemas.openxmlformats.org/officeDocument/2006/relationships/hyperlink" Target="https://www.myonlinetraininghub.com/excel-power-query-course" TargetMode="External"/><Relationship Id="rId19" Type="http://schemas.openxmlformats.org/officeDocument/2006/relationships/hyperlink" Target="https://www.myonlinetraininghub.com/financial-modelling-course" TargetMode="External"/><Relationship Id="rId4" Type="http://schemas.openxmlformats.org/officeDocument/2006/relationships/hyperlink" Target="https://www.myonlinetraininghub.com/excel-forum" TargetMode="External"/><Relationship Id="rId9" Type="http://schemas.openxmlformats.org/officeDocument/2006/relationships/hyperlink" Target="https://www.myonlinetraininghub.com/advanced-excel-formulas-course" TargetMode="External"/><Relationship Id="rId14" Type="http://schemas.openxmlformats.org/officeDocument/2006/relationships/hyperlink" Target="https://www.myonlinetraininghub.com/excel-for-decision-making-cour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A205B-6474-4EC5-A621-DEE09F393479}">
  <dimension ref="A1:R31"/>
  <sheetViews>
    <sheetView showGridLines="0" showRowColHeaders="0" tabSelected="1" workbookViewId="0"/>
  </sheetViews>
  <sheetFormatPr defaultColWidth="0" defaultRowHeight="15" customHeight="1" zeroHeight="1" x14ac:dyDescent="0.25"/>
  <cols>
    <col min="1" max="1" width="4.85546875" style="7" customWidth="1"/>
    <col min="2" max="18" width="9.140625" style="7" customWidth="1"/>
    <col min="19" max="16384" width="9.140625" style="7" hidden="1"/>
  </cols>
  <sheetData>
    <row r="1" spans="1:18" ht="52.5" customHeight="1" x14ac:dyDescent="0.25">
      <c r="A1" s="5"/>
      <c r="B1" s="6" t="s">
        <v>0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pans="1:18" x14ac:dyDescent="0.25"/>
    <row r="3" spans="1:18" ht="18.75" x14ac:dyDescent="0.3">
      <c r="B3" s="8" t="s">
        <v>1</v>
      </c>
    </row>
    <row r="4" spans="1:18" ht="18.75" x14ac:dyDescent="0.25">
      <c r="B4" s="9" t="s">
        <v>2</v>
      </c>
    </row>
    <row r="5" spans="1:18" ht="18.75" x14ac:dyDescent="0.25">
      <c r="B5" s="9" t="s">
        <v>3</v>
      </c>
    </row>
    <row r="6" spans="1:18" ht="18.75" x14ac:dyDescent="0.25">
      <c r="B6" s="9" t="s">
        <v>4</v>
      </c>
    </row>
    <row r="7" spans="1:18" ht="18.75" x14ac:dyDescent="0.25">
      <c r="B7" s="9"/>
    </row>
    <row r="8" spans="1:18" ht="18.75" x14ac:dyDescent="0.25">
      <c r="B8" s="9" t="s">
        <v>5</v>
      </c>
    </row>
    <row r="9" spans="1:18" x14ac:dyDescent="0.25"/>
    <row r="10" spans="1:18" ht="18.75" x14ac:dyDescent="0.25">
      <c r="B10" s="9" t="s">
        <v>6</v>
      </c>
    </row>
    <row r="11" spans="1:18" ht="18.75" x14ac:dyDescent="0.25">
      <c r="B11" s="9" t="s">
        <v>7</v>
      </c>
    </row>
    <row r="12" spans="1:18" ht="18.75" x14ac:dyDescent="0.25">
      <c r="B12" s="9"/>
    </row>
    <row r="17" spans="2:2" ht="15" customHeight="1" x14ac:dyDescent="0.25"/>
    <row r="31" spans="2:2" hidden="1" x14ac:dyDescent="0.25">
      <c r="B31" s="7" t="s">
        <v>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4"/>
  <sheetViews>
    <sheetView showGridLines="0" zoomScale="130" zoomScaleNormal="130" workbookViewId="0">
      <selection activeCell="J5" sqref="J5"/>
    </sheetView>
  </sheetViews>
  <sheetFormatPr defaultColWidth="8.7109375" defaultRowHeight="15" x14ac:dyDescent="0.25"/>
  <cols>
    <col min="1" max="2" width="3.140625" style="13" customWidth="1"/>
    <col min="3" max="3" width="12.85546875" style="13" customWidth="1"/>
    <col min="4" max="4" width="12.28515625" style="13" customWidth="1"/>
    <col min="5" max="5" width="13.85546875" style="13" customWidth="1"/>
    <col min="6" max="6" width="15.140625" style="13" bestFit="1" customWidth="1"/>
    <col min="7" max="7" width="15.42578125" style="13" customWidth="1"/>
    <col min="8" max="8" width="3.85546875" style="13" customWidth="1"/>
    <col min="9" max="11" width="13" style="13" customWidth="1"/>
    <col min="12" max="16384" width="8.7109375" style="13"/>
  </cols>
  <sheetData>
    <row r="1" spans="1:11" s="3" customFormat="1" ht="52.5" customHeight="1" x14ac:dyDescent="0.25">
      <c r="A1" s="4"/>
      <c r="B1" s="1" t="s">
        <v>9</v>
      </c>
      <c r="C1" s="2"/>
      <c r="D1" s="2"/>
      <c r="E1" s="2"/>
      <c r="F1" s="2"/>
      <c r="G1" s="2"/>
      <c r="H1" s="2"/>
      <c r="I1" s="2"/>
      <c r="J1" s="2"/>
      <c r="K1" s="2"/>
    </row>
    <row r="3" spans="1:11" x14ac:dyDescent="0.25">
      <c r="B3"/>
      <c r="C3"/>
      <c r="D3"/>
      <c r="E3"/>
      <c r="F3"/>
      <c r="G3"/>
      <c r="H3"/>
    </row>
    <row r="4" spans="1:11" ht="17.25" x14ac:dyDescent="0.3">
      <c r="B4"/>
      <c r="C4" s="16" t="s">
        <v>10</v>
      </c>
      <c r="D4"/>
      <c r="E4"/>
      <c r="F4"/>
      <c r="G4"/>
      <c r="H4"/>
    </row>
    <row r="5" spans="1:11" x14ac:dyDescent="0.25">
      <c r="B5"/>
      <c r="C5" s="19" t="s">
        <v>11</v>
      </c>
      <c r="D5"/>
      <c r="E5"/>
      <c r="F5"/>
      <c r="G5"/>
      <c r="H5"/>
    </row>
    <row r="6" spans="1:11" x14ac:dyDescent="0.25">
      <c r="B6"/>
      <c r="C6" s="17"/>
      <c r="D6"/>
      <c r="E6"/>
      <c r="F6"/>
      <c r="G6"/>
      <c r="H6"/>
    </row>
    <row r="7" spans="1:11" x14ac:dyDescent="0.25">
      <c r="B7"/>
      <c r="C7" t="s">
        <v>12</v>
      </c>
      <c r="D7" s="20" t="s">
        <v>141</v>
      </c>
      <c r="E7" s="23" t="s">
        <v>13</v>
      </c>
      <c r="F7" t="s">
        <v>14</v>
      </c>
      <c r="G7" t="s">
        <v>15</v>
      </c>
      <c r="H7"/>
    </row>
    <row r="8" spans="1:11" ht="16.5" x14ac:dyDescent="0.3">
      <c r="B8"/>
      <c r="C8" s="14" t="s">
        <v>16</v>
      </c>
      <c r="D8" s="15">
        <v>199.99</v>
      </c>
      <c r="E8" s="24" t="s">
        <v>17</v>
      </c>
      <c r="F8" s="15">
        <v>199</v>
      </c>
      <c r="G8" s="14" t="str">
        <f>IF(ABS(T2_[[#This Row],[Invoice Amount]]-T2_[[#This Row],[PO Amount]])&lt;=T2_[[#This Row],[PO Amount]]*0.1,"OK","Check")</f>
        <v>OK</v>
      </c>
      <c r="H8"/>
    </row>
    <row r="9" spans="1:11" ht="16.5" x14ac:dyDescent="0.3">
      <c r="B9"/>
      <c r="C9" s="14" t="s">
        <v>18</v>
      </c>
      <c r="D9" s="15">
        <v>50</v>
      </c>
      <c r="E9" s="24" t="s">
        <v>19</v>
      </c>
      <c r="F9" s="15">
        <v>60</v>
      </c>
      <c r="G9" s="14" t="str">
        <f>IF(ABS(T2_[[#This Row],[Invoice Amount]]-T2_[[#This Row],[PO Amount]])&lt;=T2_[[#This Row],[PO Amount]]*0.1,"OK","Check")</f>
        <v>Check</v>
      </c>
      <c r="H9"/>
    </row>
    <row r="10" spans="1:11" ht="16.5" x14ac:dyDescent="0.3">
      <c r="B10"/>
      <c r="C10" s="14" t="s">
        <v>20</v>
      </c>
      <c r="D10" s="15">
        <v>1000</v>
      </c>
      <c r="E10" s="24" t="s">
        <v>21</v>
      </c>
      <c r="F10" s="15">
        <v>875</v>
      </c>
      <c r="G10" s="14" t="str">
        <f>IF(ABS(T2_[[#This Row],[Invoice Amount]]-T2_[[#This Row],[PO Amount]])&lt;=T2_[[#This Row],[PO Amount]]*0.1,"OK","Check")</f>
        <v>Check</v>
      </c>
      <c r="H10"/>
    </row>
    <row r="11" spans="1:11" x14ac:dyDescent="0.25">
      <c r="B11"/>
      <c r="C11"/>
      <c r="D11"/>
      <c r="E11"/>
      <c r="F11"/>
      <c r="G11"/>
      <c r="H11"/>
    </row>
    <row r="13" spans="1:11" x14ac:dyDescent="0.25">
      <c r="B13"/>
      <c r="C13"/>
      <c r="D13"/>
      <c r="E13"/>
      <c r="F13"/>
      <c r="G13"/>
      <c r="H13"/>
    </row>
    <row r="14" spans="1:11" ht="17.25" x14ac:dyDescent="0.3">
      <c r="B14"/>
      <c r="C14" s="16" t="s">
        <v>22</v>
      </c>
      <c r="D14"/>
      <c r="E14"/>
      <c r="F14"/>
      <c r="G14"/>
      <c r="H14"/>
    </row>
    <row r="15" spans="1:11" x14ac:dyDescent="0.25">
      <c r="B15"/>
      <c r="C15" s="17" t="s">
        <v>23</v>
      </c>
      <c r="D15"/>
      <c r="E15"/>
      <c r="F15"/>
      <c r="G15"/>
      <c r="H15"/>
    </row>
    <row r="16" spans="1:11" x14ac:dyDescent="0.25">
      <c r="B16"/>
      <c r="C16" s="17"/>
      <c r="D16"/>
      <c r="E16"/>
      <c r="F16"/>
      <c r="G16"/>
      <c r="H16"/>
    </row>
    <row r="17" spans="2:8" x14ac:dyDescent="0.25">
      <c r="B17"/>
      <c r="C17" t="s">
        <v>24</v>
      </c>
      <c r="D17" s="20" t="s">
        <v>25</v>
      </c>
      <c r="E17" s="20" t="s">
        <v>26</v>
      </c>
      <c r="F17" s="22" t="s">
        <v>27</v>
      </c>
      <c r="G17" s="22" t="s">
        <v>28</v>
      </c>
      <c r="H17"/>
    </row>
    <row r="18" spans="2:8" x14ac:dyDescent="0.25">
      <c r="B18"/>
      <c r="C18" t="s">
        <v>29</v>
      </c>
      <c r="D18" s="20">
        <v>5000</v>
      </c>
      <c r="E18" s="20">
        <v>4000</v>
      </c>
      <c r="F18" s="22">
        <f>T1_[[#This Row],[Current Year]]-T1_[[#This Row],[Prior Year]]</f>
        <v>-1000</v>
      </c>
      <c r="G18" s="21">
        <f>T1_[[#This Row],[∆ YoY]]/ABS(T1_[[#This Row],[Prior Year]])</f>
        <v>-0.2</v>
      </c>
      <c r="H18"/>
    </row>
    <row r="19" spans="2:8" x14ac:dyDescent="0.25">
      <c r="B19"/>
      <c r="C19" t="s">
        <v>30</v>
      </c>
      <c r="D19" s="20">
        <v>1000</v>
      </c>
      <c r="E19" s="20">
        <v>1300</v>
      </c>
      <c r="F19" s="22">
        <f>T1_[[#This Row],[Current Year]]-T1_[[#This Row],[Prior Year]]</f>
        <v>300</v>
      </c>
      <c r="G19" s="21">
        <f>T1_[[#This Row],[∆ YoY]]/ABS(T1_[[#This Row],[Prior Year]])</f>
        <v>0.3</v>
      </c>
      <c r="H19"/>
    </row>
    <row r="20" spans="2:8" ht="16.5" x14ac:dyDescent="0.3">
      <c r="B20"/>
      <c r="C20" s="14" t="s">
        <v>31</v>
      </c>
      <c r="D20" s="18">
        <v>-1200</v>
      </c>
      <c r="E20" s="18">
        <v>-1450</v>
      </c>
      <c r="F20" s="18">
        <f>T1_[[#This Row],[Current Year]]-T1_[[#This Row],[Prior Year]]</f>
        <v>-250</v>
      </c>
      <c r="G20" s="21">
        <f>T1_[[#This Row],[∆ YoY]]/ABS(T1_[[#This Row],[Prior Year]])</f>
        <v>-0.20833333333333334</v>
      </c>
      <c r="H20"/>
    </row>
    <row r="21" spans="2:8" ht="16.5" x14ac:dyDescent="0.3">
      <c r="B21"/>
      <c r="C21" s="14" t="s">
        <v>32</v>
      </c>
      <c r="D21" s="18">
        <v>-580</v>
      </c>
      <c r="E21" s="18">
        <v>-730</v>
      </c>
      <c r="F21" s="18">
        <f>T1_[[#This Row],[Current Year]]-T1_[[#This Row],[Prior Year]]</f>
        <v>-150</v>
      </c>
      <c r="G21" s="21">
        <f>T1_[[#This Row],[∆ YoY]]/ABS(T1_[[#This Row],[Prior Year]])</f>
        <v>-0.25862068965517243</v>
      </c>
      <c r="H21"/>
    </row>
    <row r="22" spans="2:8" ht="16.5" x14ac:dyDescent="0.3">
      <c r="B22"/>
      <c r="C22" s="14" t="s">
        <v>33</v>
      </c>
      <c r="D22" s="18">
        <v>-2000</v>
      </c>
      <c r="E22" s="18">
        <v>-2000</v>
      </c>
      <c r="F22" s="18">
        <f>T1_[[#This Row],[Current Year]]-T1_[[#This Row],[Prior Year]]</f>
        <v>0</v>
      </c>
      <c r="G22" s="21">
        <f>T1_[[#This Row],[∆ YoY]]/ABS(T1_[[#This Row],[Prior Year]])</f>
        <v>0</v>
      </c>
      <c r="H22"/>
    </row>
    <row r="23" spans="2:8" ht="16.5" x14ac:dyDescent="0.3">
      <c r="B23"/>
      <c r="C23" s="14" t="s">
        <v>34</v>
      </c>
      <c r="D23" s="18">
        <v>-600</v>
      </c>
      <c r="E23" s="18">
        <v>-540</v>
      </c>
      <c r="F23" s="18">
        <f>T1_[[#This Row],[Current Year]]-T1_[[#This Row],[Prior Year]]</f>
        <v>60</v>
      </c>
      <c r="G23" s="21">
        <f>T1_[[#This Row],[∆ YoY]]/ABS(T1_[[#This Row],[Prior Year]])</f>
        <v>0.1</v>
      </c>
      <c r="H23"/>
    </row>
    <row r="24" spans="2:8" x14ac:dyDescent="0.25">
      <c r="B24"/>
      <c r="C24"/>
      <c r="D24"/>
      <c r="E24"/>
      <c r="F24"/>
      <c r="G24"/>
      <c r="H24"/>
    </row>
  </sheetData>
  <phoneticPr fontId="12" type="noConversion"/>
  <pageMargins left="0.75" right="0.75" top="1" bottom="1" header="0.511811023622047" footer="0.511811023622047"/>
  <pageSetup paperSize="9" orientation="portrait" horizontalDpi="300" verticalDpi="300"/>
  <drawing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5"/>
  <sheetViews>
    <sheetView showGridLines="0" zoomScale="130" zoomScaleNormal="130" workbookViewId="0">
      <selection activeCell="J5" sqref="J5"/>
    </sheetView>
  </sheetViews>
  <sheetFormatPr defaultColWidth="8.7109375" defaultRowHeight="15" x14ac:dyDescent="0.25"/>
  <cols>
    <col min="1" max="2" width="3.140625" style="13" customWidth="1"/>
    <col min="3" max="4" width="13" style="13" customWidth="1"/>
    <col min="5" max="5" width="14" style="13" customWidth="1"/>
    <col min="6" max="6" width="13.5703125" style="13" customWidth="1"/>
    <col min="7" max="7" width="11.85546875" style="13" customWidth="1"/>
    <col min="8" max="8" width="14.7109375" style="13" customWidth="1"/>
    <col min="9" max="9" width="3.42578125" style="13" customWidth="1"/>
    <col min="10" max="10" width="13" style="13" customWidth="1"/>
    <col min="11" max="11" width="9.7109375" style="13" customWidth="1"/>
    <col min="12" max="12" width="8.7109375" style="13"/>
    <col min="13" max="13" width="11.7109375" style="13" customWidth="1"/>
    <col min="14" max="16384" width="8.7109375" style="13"/>
  </cols>
  <sheetData>
    <row r="1" spans="1:11" s="3" customFormat="1" ht="52.5" customHeight="1" x14ac:dyDescent="0.25">
      <c r="A1" s="4"/>
      <c r="B1" s="1" t="s">
        <v>35</v>
      </c>
      <c r="C1" s="2"/>
      <c r="D1" s="2"/>
      <c r="E1" s="2"/>
      <c r="F1" s="2"/>
      <c r="G1" s="2"/>
      <c r="H1" s="2"/>
      <c r="I1" s="2"/>
      <c r="J1" s="2"/>
      <c r="K1" s="2"/>
    </row>
    <row r="3" spans="1:11" x14ac:dyDescent="0.25">
      <c r="B3"/>
      <c r="C3"/>
      <c r="D3"/>
      <c r="E3"/>
      <c r="F3"/>
      <c r="G3"/>
      <c r="H3"/>
      <c r="I3"/>
    </row>
    <row r="4" spans="1:11" ht="17.25" x14ac:dyDescent="0.3">
      <c r="B4"/>
      <c r="C4" s="16" t="s">
        <v>36</v>
      </c>
      <c r="D4"/>
      <c r="E4"/>
      <c r="F4"/>
      <c r="G4"/>
      <c r="H4"/>
      <c r="I4"/>
    </row>
    <row r="5" spans="1:11" x14ac:dyDescent="0.25">
      <c r="B5"/>
      <c r="C5" s="17" t="s">
        <v>37</v>
      </c>
      <c r="D5"/>
      <c r="E5"/>
      <c r="F5"/>
      <c r="G5"/>
      <c r="H5"/>
      <c r="I5"/>
    </row>
    <row r="6" spans="1:11" x14ac:dyDescent="0.25">
      <c r="B6"/>
      <c r="C6" s="17"/>
      <c r="D6"/>
      <c r="E6"/>
      <c r="F6"/>
      <c r="G6"/>
      <c r="H6"/>
      <c r="I6"/>
    </row>
    <row r="7" spans="1:11" ht="30" x14ac:dyDescent="0.25">
      <c r="B7"/>
      <c r="C7" t="s">
        <v>38</v>
      </c>
      <c r="D7" s="20" t="s">
        <v>39</v>
      </c>
      <c r="E7" s="20" t="s">
        <v>40</v>
      </c>
      <c r="F7" s="20" t="s">
        <v>41</v>
      </c>
      <c r="G7" s="25" t="s">
        <v>42</v>
      </c>
      <c r="H7" s="25" t="s">
        <v>43</v>
      </c>
      <c r="I7"/>
    </row>
    <row r="8" spans="1:11" x14ac:dyDescent="0.25">
      <c r="B8"/>
      <c r="C8" t="s">
        <v>44</v>
      </c>
      <c r="D8">
        <v>100</v>
      </c>
      <c r="E8">
        <v>20</v>
      </c>
      <c r="F8">
        <v>2000</v>
      </c>
      <c r="G8">
        <f>(T4_[[#This Row],[Units]]&gt;100)+(T4_[[#This Row],[Price]]&gt;20)</f>
        <v>0</v>
      </c>
      <c r="H8">
        <f>SUMPRODUCT(T4_[[#This Row],[Units]],T4_[[#This Row],[Price]],SIGN(T4_[[#This Row],[Meets Criteria]]))</f>
        <v>0</v>
      </c>
      <c r="I8"/>
    </row>
    <row r="9" spans="1:11" x14ac:dyDescent="0.25">
      <c r="B9"/>
      <c r="C9" t="s">
        <v>45</v>
      </c>
      <c r="D9">
        <v>150</v>
      </c>
      <c r="E9">
        <v>15</v>
      </c>
      <c r="F9">
        <v>2250</v>
      </c>
      <c r="G9">
        <f>(T4_[[#This Row],[Units]]&gt;100)+(T4_[[#This Row],[Price]]&gt;20)</f>
        <v>1</v>
      </c>
      <c r="H9">
        <f>SUMPRODUCT(T4_[[#This Row],[Units]],T4_[[#This Row],[Price]],SIGN(T4_[[#This Row],[Meets Criteria]]))</f>
        <v>2250</v>
      </c>
      <c r="I9"/>
    </row>
    <row r="10" spans="1:11" x14ac:dyDescent="0.25">
      <c r="B10"/>
      <c r="C10" t="s">
        <v>46</v>
      </c>
      <c r="D10">
        <v>110</v>
      </c>
      <c r="E10">
        <v>25</v>
      </c>
      <c r="F10">
        <v>2750</v>
      </c>
      <c r="G10">
        <f>(T4_[[#This Row],[Units]]&gt;100)+(T4_[[#This Row],[Price]]&gt;20)</f>
        <v>2</v>
      </c>
      <c r="H10">
        <f>SUMPRODUCT(T4_[[#This Row],[Units]],T4_[[#This Row],[Price]],SIGN(T4_[[#This Row],[Meets Criteria]]))</f>
        <v>2750</v>
      </c>
      <c r="I10"/>
    </row>
    <row r="11" spans="1:11" x14ac:dyDescent="0.25">
      <c r="B11"/>
      <c r="C11" t="s">
        <v>47</v>
      </c>
      <c r="D11">
        <v>90</v>
      </c>
      <c r="E11">
        <v>18</v>
      </c>
      <c r="F11">
        <v>1620</v>
      </c>
      <c r="G11">
        <f>(T4_[[#This Row],[Units]]&gt;100)+(T4_[[#This Row],[Price]]&gt;20)</f>
        <v>0</v>
      </c>
      <c r="H11">
        <f>SUMPRODUCT(T4_[[#This Row],[Units]],T4_[[#This Row],[Price]],SIGN(T4_[[#This Row],[Meets Criteria]]))</f>
        <v>0</v>
      </c>
      <c r="I11"/>
    </row>
    <row r="12" spans="1:11" x14ac:dyDescent="0.25">
      <c r="B12"/>
      <c r="C12" t="s">
        <v>48</v>
      </c>
      <c r="D12"/>
      <c r="E12"/>
      <c r="F12"/>
      <c r="G12"/>
      <c r="H12">
        <f>SUBTOTAL(109,T4_[Meets Criteria Value])</f>
        <v>5000</v>
      </c>
      <c r="I12"/>
    </row>
    <row r="13" spans="1:11" x14ac:dyDescent="0.25">
      <c r="B13"/>
      <c r="C13"/>
      <c r="D13"/>
      <c r="E13"/>
      <c r="F13"/>
      <c r="G13"/>
      <c r="H13"/>
      <c r="I13"/>
    </row>
    <row r="14" spans="1:11" x14ac:dyDescent="0.25">
      <c r="B14"/>
      <c r="C14" cm="1">
        <f t="array" ref="C14">SUMPRODUCT(T4_[Units],T4_[Price],SIGN((T4_[Units]&gt;100)+(T4_[Price]&gt;20)))</f>
        <v>5000</v>
      </c>
      <c r="D14" t="str">
        <f ca="1">IFERROR(_xlfn.FORMULATEXT(C14),"")</f>
        <v>=SUMPRODUCT(T4_[Units],T4_[Price],SIGN((T4_[Units]&gt;100)+(T4_[Price]&gt;20)))</v>
      </c>
      <c r="E14"/>
      <c r="F14"/>
      <c r="G14"/>
      <c r="H14"/>
      <c r="I14"/>
    </row>
    <row r="15" spans="1:11" x14ac:dyDescent="0.25">
      <c r="B15"/>
      <c r="C15"/>
      <c r="D15"/>
      <c r="E15"/>
      <c r="F15"/>
      <c r="G15"/>
      <c r="H15"/>
      <c r="I15"/>
    </row>
  </sheetData>
  <pageMargins left="0.75" right="0.75" top="1" bottom="1" header="0.511811023622047" footer="0.511811023622047"/>
  <pageSetup paperSize="9" orientation="portrait" horizontalDpi="300" verticalDpi="300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3"/>
  <sheetViews>
    <sheetView showGridLines="0" zoomScale="130" zoomScaleNormal="130" workbookViewId="0"/>
  </sheetViews>
  <sheetFormatPr defaultColWidth="8.7109375" defaultRowHeight="15" x14ac:dyDescent="0.25"/>
  <cols>
    <col min="1" max="2" width="3.140625" style="13" customWidth="1"/>
    <col min="3" max="3" width="13" style="13" customWidth="1"/>
    <col min="4" max="4" width="10.140625" style="13" bestFit="1" customWidth="1"/>
    <col min="5" max="5" width="21" style="13" customWidth="1"/>
    <col min="6" max="6" width="3.5703125" style="13" customWidth="1"/>
    <col min="7" max="11" width="13" style="13" customWidth="1"/>
    <col min="12" max="16384" width="8.7109375" style="13"/>
  </cols>
  <sheetData>
    <row r="1" spans="1:11" s="3" customFormat="1" ht="52.5" customHeight="1" x14ac:dyDescent="0.25">
      <c r="A1" s="4"/>
      <c r="B1" s="1" t="s">
        <v>49</v>
      </c>
      <c r="C1" s="2"/>
      <c r="D1" s="2"/>
      <c r="E1" s="2"/>
      <c r="F1" s="2"/>
      <c r="G1" s="2"/>
      <c r="H1" s="2"/>
      <c r="I1" s="2"/>
      <c r="J1" s="2"/>
      <c r="K1" s="2"/>
    </row>
    <row r="3" spans="1:11" x14ac:dyDescent="0.25">
      <c r="B3"/>
      <c r="C3"/>
      <c r="D3"/>
      <c r="E3"/>
      <c r="F3"/>
    </row>
    <row r="4" spans="1:11" ht="17.25" x14ac:dyDescent="0.3">
      <c r="B4"/>
      <c r="C4" s="16" t="s">
        <v>50</v>
      </c>
      <c r="D4"/>
      <c r="E4"/>
      <c r="F4"/>
    </row>
    <row r="5" spans="1:11" x14ac:dyDescent="0.25">
      <c r="B5"/>
      <c r="C5" s="19" t="s">
        <v>51</v>
      </c>
      <c r="D5"/>
      <c r="E5"/>
      <c r="F5"/>
    </row>
    <row r="6" spans="1:11" x14ac:dyDescent="0.25">
      <c r="B6"/>
      <c r="C6" s="17" t="s">
        <v>52</v>
      </c>
      <c r="D6"/>
      <c r="E6"/>
      <c r="F6"/>
    </row>
    <row r="7" spans="1:11" x14ac:dyDescent="0.25">
      <c r="B7"/>
      <c r="C7" s="17"/>
      <c r="D7"/>
      <c r="E7"/>
      <c r="F7"/>
    </row>
    <row r="8" spans="1:11" x14ac:dyDescent="0.25">
      <c r="B8"/>
      <c r="C8" s="26" t="s">
        <v>53</v>
      </c>
      <c r="D8" s="28" t="s">
        <v>29</v>
      </c>
      <c r="E8" s="26" t="s">
        <v>54</v>
      </c>
      <c r="F8"/>
    </row>
    <row r="9" spans="1:11" ht="16.5" x14ac:dyDescent="0.3">
      <c r="B9"/>
      <c r="C9" s="14" t="s">
        <v>55</v>
      </c>
      <c r="D9" s="29">
        <v>12</v>
      </c>
      <c r="E9" s="27" t="str">
        <f>REPT("█",T11_[[#This Row],[Sales]])</f>
        <v>████████████</v>
      </c>
      <c r="F9"/>
    </row>
    <row r="10" spans="1:11" ht="16.5" x14ac:dyDescent="0.3">
      <c r="B10"/>
      <c r="C10" s="14" t="s">
        <v>56</v>
      </c>
      <c r="D10" s="29">
        <v>8</v>
      </c>
      <c r="E10" s="27" t="str">
        <f>REPT("█",T11_[[#This Row],[Sales]])</f>
        <v>████████</v>
      </c>
      <c r="F10"/>
    </row>
    <row r="11" spans="1:11" ht="16.5" x14ac:dyDescent="0.3">
      <c r="B11"/>
      <c r="C11" s="14" t="s">
        <v>57</v>
      </c>
      <c r="D11" s="29">
        <v>5</v>
      </c>
      <c r="E11" s="27" t="str">
        <f>REPT("█",T11_[[#This Row],[Sales]])</f>
        <v>█████</v>
      </c>
      <c r="F11"/>
    </row>
    <row r="12" spans="1:11" ht="16.5" x14ac:dyDescent="0.3">
      <c r="B12"/>
      <c r="C12" s="14" t="s">
        <v>58</v>
      </c>
      <c r="D12" s="29">
        <v>3</v>
      </c>
      <c r="E12" s="27" t="str">
        <f>REPT("█",T11_[[#This Row],[Sales]])</f>
        <v>███</v>
      </c>
      <c r="F12"/>
    </row>
    <row r="13" spans="1:11" x14ac:dyDescent="0.25">
      <c r="B13"/>
      <c r="C13"/>
      <c r="D13"/>
      <c r="E13"/>
      <c r="F13"/>
    </row>
  </sheetData>
  <pageMargins left="0.75" right="0.75" top="1" bottom="1" header="0.511811023622047" footer="0.511811023622047"/>
  <pageSetup paperSize="9" orientation="portrait" horizontalDpi="300" verticalDpi="300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22"/>
  <sheetViews>
    <sheetView showGridLines="0" zoomScale="130" zoomScaleNormal="130" workbookViewId="0"/>
  </sheetViews>
  <sheetFormatPr defaultColWidth="8.7109375" defaultRowHeight="15" x14ac:dyDescent="0.25"/>
  <cols>
    <col min="1" max="2" width="3.140625" style="13" customWidth="1"/>
    <col min="3" max="3" width="13" style="13" customWidth="1"/>
    <col min="4" max="4" width="12.5703125" style="13" bestFit="1" customWidth="1"/>
    <col min="5" max="5" width="15.85546875" style="13" bestFit="1" customWidth="1"/>
    <col min="6" max="6" width="14.5703125" style="13" customWidth="1"/>
    <col min="7" max="7" width="20.28515625" style="13" bestFit="1" customWidth="1"/>
    <col min="8" max="11" width="13" style="13" customWidth="1"/>
    <col min="12" max="16384" width="8.7109375" style="13"/>
  </cols>
  <sheetData>
    <row r="1" spans="1:11" s="3" customFormat="1" ht="52.5" customHeight="1" x14ac:dyDescent="0.25">
      <c r="A1" s="4"/>
      <c r="B1" s="1" t="s">
        <v>59</v>
      </c>
      <c r="C1" s="2"/>
      <c r="D1" s="2"/>
      <c r="E1" s="2"/>
      <c r="F1" s="2"/>
      <c r="G1" s="2"/>
      <c r="H1" s="2"/>
      <c r="I1" s="2"/>
      <c r="J1" s="2"/>
      <c r="K1" s="2"/>
    </row>
    <row r="3" spans="1:11" x14ac:dyDescent="0.25">
      <c r="B3"/>
      <c r="C3"/>
      <c r="D3"/>
      <c r="E3"/>
      <c r="F3"/>
      <c r="G3"/>
      <c r="H3"/>
    </row>
    <row r="4" spans="1:11" ht="17.25" x14ac:dyDescent="0.3">
      <c r="B4"/>
      <c r="C4" s="16" t="s">
        <v>60</v>
      </c>
      <c r="D4"/>
      <c r="E4"/>
      <c r="F4"/>
      <c r="G4"/>
      <c r="H4"/>
    </row>
    <row r="5" spans="1:11" x14ac:dyDescent="0.25">
      <c r="B5"/>
      <c r="C5" s="17" t="s">
        <v>61</v>
      </c>
      <c r="D5"/>
      <c r="E5"/>
      <c r="F5"/>
      <c r="G5"/>
      <c r="H5"/>
    </row>
    <row r="6" spans="1:11" x14ac:dyDescent="0.25">
      <c r="B6"/>
      <c r="C6" s="17"/>
      <c r="D6"/>
      <c r="E6"/>
      <c r="F6"/>
      <c r="G6"/>
      <c r="H6"/>
    </row>
    <row r="7" spans="1:11" ht="15.75" x14ac:dyDescent="0.25">
      <c r="B7"/>
      <c r="C7" s="20" t="s">
        <v>40</v>
      </c>
      <c r="D7" s="20" t="s">
        <v>62</v>
      </c>
      <c r="E7" s="20" t="s">
        <v>63</v>
      </c>
      <c r="F7" s="20" t="s">
        <v>64</v>
      </c>
      <c r="G7" s="33" t="s">
        <v>65</v>
      </c>
      <c r="H7"/>
    </row>
    <row r="8" spans="1:11" ht="16.5" x14ac:dyDescent="0.3">
      <c r="B8"/>
      <c r="C8" s="31">
        <v>19.95</v>
      </c>
      <c r="D8" s="31">
        <f>TRUNC(T9_[[#This Row],[Price]])</f>
        <v>19</v>
      </c>
      <c r="E8" s="31">
        <f>C8-TRUNC(T9_[[#This Row],[Price]])</f>
        <v>0.94999999999999929</v>
      </c>
      <c r="F8" s="30">
        <f>INT(T9_[[#This Row],[Price]])</f>
        <v>19</v>
      </c>
      <c r="G8" s="34" t="str">
        <f>IF(T9_[[#This Row],[Whole $]]=T9_[[#This Row],[INT Whole $]],"☑","⮾")</f>
        <v>☑</v>
      </c>
      <c r="H8"/>
    </row>
    <row r="9" spans="1:11" ht="16.5" x14ac:dyDescent="0.3">
      <c r="B9"/>
      <c r="C9" s="31">
        <v>7.49</v>
      </c>
      <c r="D9" s="31">
        <f>TRUNC(T9_[[#This Row],[Price]])</f>
        <v>7</v>
      </c>
      <c r="E9" s="31">
        <f>C9-TRUNC(T9_[[#This Row],[Price]])</f>
        <v>0.49000000000000021</v>
      </c>
      <c r="F9" s="30">
        <f>INT(T9_[[#This Row],[Price]])</f>
        <v>7</v>
      </c>
      <c r="G9" s="34" t="str">
        <f>IF(T9_[[#This Row],[Whole $]]=T9_[[#This Row],[INT Whole $]],"☑","⮾")</f>
        <v>☑</v>
      </c>
      <c r="H9"/>
    </row>
    <row r="10" spans="1:11" ht="16.5" x14ac:dyDescent="0.3">
      <c r="B10"/>
      <c r="C10" s="31">
        <v>123.05</v>
      </c>
      <c r="D10" s="31">
        <f>TRUNC(T9_[[#This Row],[Price]])</f>
        <v>123</v>
      </c>
      <c r="E10" s="31">
        <f>C10-TRUNC(T9_[[#This Row],[Price]])</f>
        <v>4.9999999999997158E-2</v>
      </c>
      <c r="F10" s="30">
        <f>INT(T9_[[#This Row],[Price]])</f>
        <v>123</v>
      </c>
      <c r="G10" s="34" t="str">
        <f>IF(T9_[[#This Row],[Whole $]]=T9_[[#This Row],[INT Whole $]],"☑","⮾")</f>
        <v>☑</v>
      </c>
      <c r="H10"/>
    </row>
    <row r="11" spans="1:11" ht="15.75" x14ac:dyDescent="0.25">
      <c r="B11"/>
      <c r="C11" s="32">
        <v>-150.5</v>
      </c>
      <c r="D11" s="32">
        <f>TRUNC(T9_[[#This Row],[Price]])</f>
        <v>-150</v>
      </c>
      <c r="E11" s="32">
        <f>C11-TRUNC(T9_[[#This Row],[Price]])</f>
        <v>-0.5</v>
      </c>
      <c r="F11" s="30">
        <f>INT(T9_[[#This Row],[Price]])</f>
        <v>-151</v>
      </c>
      <c r="G11" s="34" t="str">
        <f>IF(T9_[[#This Row],[Whole $]]=T9_[[#This Row],[INT Whole $]],"☑","⮾")</f>
        <v>⮾</v>
      </c>
      <c r="H11"/>
    </row>
    <row r="12" spans="1:11" x14ac:dyDescent="0.25">
      <c r="B12"/>
      <c r="C12"/>
      <c r="D12"/>
      <c r="E12"/>
      <c r="F12"/>
      <c r="G12"/>
      <c r="H12"/>
    </row>
    <row r="14" spans="1:11" x14ac:dyDescent="0.25">
      <c r="B14"/>
      <c r="C14"/>
      <c r="D14"/>
      <c r="E14"/>
      <c r="F14"/>
      <c r="G14"/>
      <c r="H14"/>
    </row>
    <row r="15" spans="1:11" ht="17.25" x14ac:dyDescent="0.3">
      <c r="B15"/>
      <c r="C15" s="16" t="s">
        <v>66</v>
      </c>
      <c r="D15"/>
      <c r="E15"/>
      <c r="F15"/>
      <c r="G15"/>
      <c r="H15"/>
    </row>
    <row r="16" spans="1:11" x14ac:dyDescent="0.25">
      <c r="B16"/>
      <c r="C16" s="17" t="s">
        <v>67</v>
      </c>
      <c r="D16"/>
      <c r="E16"/>
      <c r="F16"/>
      <c r="G16"/>
      <c r="H16"/>
    </row>
    <row r="17" spans="2:8" x14ac:dyDescent="0.25">
      <c r="B17"/>
      <c r="C17" s="17"/>
      <c r="D17"/>
      <c r="E17"/>
      <c r="F17"/>
      <c r="G17"/>
      <c r="H17"/>
    </row>
    <row r="18" spans="2:8" x14ac:dyDescent="0.25">
      <c r="B18"/>
      <c r="C18" s="20" t="s">
        <v>68</v>
      </c>
      <c r="D18" s="20" t="s">
        <v>69</v>
      </c>
      <c r="E18" s="20" t="s">
        <v>70</v>
      </c>
      <c r="F18" s="20" t="s">
        <v>71</v>
      </c>
      <c r="G18" s="20" t="s">
        <v>72</v>
      </c>
      <c r="H18"/>
    </row>
    <row r="19" spans="2:8" ht="16.5" x14ac:dyDescent="0.3">
      <c r="B19"/>
      <c r="C19" s="18">
        <v>500</v>
      </c>
      <c r="D19" s="18">
        <v>79</v>
      </c>
      <c r="E19" s="18">
        <f>TRUNC(T10_[[#This Row],[Budget]]/T10_[[#This Row],[Unit cost]])</f>
        <v>6</v>
      </c>
      <c r="F19" s="18">
        <f>T10_[[#This Row],[Budget]]-TRUNC(T10_[[#This Row],[Budget]]/T10_[[#This Row],[Unit cost]])*T10_[[#This Row],[Unit cost]]</f>
        <v>26</v>
      </c>
      <c r="G19" s="18">
        <f>MOD(T10_[[#This Row],[Budget]],T10_[[#This Row],[Unit cost]])</f>
        <v>26</v>
      </c>
      <c r="H19"/>
    </row>
    <row r="20" spans="2:8" ht="16.5" x14ac:dyDescent="0.3">
      <c r="B20"/>
      <c r="C20" s="18">
        <v>1000</v>
      </c>
      <c r="D20" s="18">
        <v>120</v>
      </c>
      <c r="E20" s="18">
        <f>TRUNC(T10_[[#This Row],[Budget]]/T10_[[#This Row],[Unit cost]])</f>
        <v>8</v>
      </c>
      <c r="F20" s="18">
        <f>T10_[[#This Row],[Budget]]-TRUNC(T10_[[#This Row],[Budget]]/T10_[[#This Row],[Unit cost]])*T10_[[#This Row],[Unit cost]]</f>
        <v>40</v>
      </c>
      <c r="G20" s="18">
        <f>MOD(T10_[[#This Row],[Budget]],T10_[[#This Row],[Unit cost]])</f>
        <v>40</v>
      </c>
      <c r="H20"/>
    </row>
    <row r="21" spans="2:8" ht="16.5" x14ac:dyDescent="0.3">
      <c r="B21"/>
      <c r="C21" s="18">
        <v>250</v>
      </c>
      <c r="D21" s="18">
        <v>30</v>
      </c>
      <c r="E21" s="18">
        <f>TRUNC(T10_[[#This Row],[Budget]]/T10_[[#This Row],[Unit cost]])</f>
        <v>8</v>
      </c>
      <c r="F21" s="18">
        <f>T10_[[#This Row],[Budget]]-TRUNC(T10_[[#This Row],[Budget]]/T10_[[#This Row],[Unit cost]])*T10_[[#This Row],[Unit cost]]</f>
        <v>10</v>
      </c>
      <c r="G21" s="18">
        <f>MOD(T10_[[#This Row],[Budget]],T10_[[#This Row],[Unit cost]])</f>
        <v>10</v>
      </c>
      <c r="H21"/>
    </row>
    <row r="22" spans="2:8" x14ac:dyDescent="0.25">
      <c r="B22"/>
      <c r="C22"/>
      <c r="D22"/>
      <c r="E22"/>
      <c r="F22"/>
      <c r="G22"/>
      <c r="H22"/>
    </row>
  </sheetData>
  <conditionalFormatting sqref="G8:G11">
    <cfRule type="containsText" dxfId="1" priority="1" operator="containsText" text="⮾">
      <formula>NOT(ISERROR(SEARCH("⮾",G8)))</formula>
    </cfRule>
    <cfRule type="containsText" dxfId="0" priority="2" operator="containsText" text="☑">
      <formula>NOT(ISERROR(SEARCH("☑",G8)))</formula>
    </cfRule>
  </conditionalFormatting>
  <pageMargins left="0.75" right="0.75" top="1" bottom="1" header="0.511811023622047" footer="0.511811023622047"/>
  <pageSetup paperSize="9" orientation="portrait" horizontalDpi="300" verticalDpi="300"/>
  <drawing r:id="rId1"/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18"/>
  <sheetViews>
    <sheetView showGridLines="0" zoomScale="130" zoomScaleNormal="130" workbookViewId="0"/>
  </sheetViews>
  <sheetFormatPr defaultColWidth="8.7109375" defaultRowHeight="15" x14ac:dyDescent="0.25"/>
  <cols>
    <col min="1" max="2" width="3.140625" style="13" customWidth="1"/>
    <col min="3" max="3" width="13.140625" style="13" customWidth="1"/>
    <col min="4" max="4" width="13" style="13" customWidth="1"/>
    <col min="5" max="5" width="59.28515625" style="13" bestFit="1" customWidth="1"/>
    <col min="6" max="11" width="13" style="13" customWidth="1"/>
    <col min="12" max="16384" width="8.7109375" style="13"/>
  </cols>
  <sheetData>
    <row r="1" spans="1:11" s="3" customFormat="1" ht="52.5" customHeight="1" x14ac:dyDescent="0.25">
      <c r="A1" s="4"/>
      <c r="B1" s="1" t="s">
        <v>73</v>
      </c>
      <c r="C1" s="2"/>
      <c r="D1" s="2"/>
      <c r="E1" s="2"/>
      <c r="F1" s="2"/>
      <c r="G1" s="2"/>
      <c r="H1" s="2"/>
      <c r="I1" s="2"/>
      <c r="J1" s="2"/>
      <c r="K1" s="2"/>
    </row>
    <row r="3" spans="1:11" x14ac:dyDescent="0.25">
      <c r="B3"/>
      <c r="C3"/>
      <c r="D3"/>
      <c r="E3"/>
      <c r="F3"/>
      <c r="G3"/>
      <c r="H3"/>
    </row>
    <row r="4" spans="1:11" ht="17.25" x14ac:dyDescent="0.3">
      <c r="B4"/>
      <c r="C4" s="16" t="s">
        <v>74</v>
      </c>
      <c r="D4"/>
      <c r="E4" s="37" t="s">
        <v>75</v>
      </c>
      <c r="F4" s="36">
        <v>42</v>
      </c>
      <c r="G4"/>
      <c r="H4"/>
    </row>
    <row r="5" spans="1:11" x14ac:dyDescent="0.25">
      <c r="B5"/>
      <c r="C5" s="17" t="s">
        <v>76</v>
      </c>
      <c r="D5"/>
      <c r="E5"/>
      <c r="F5"/>
      <c r="G5"/>
      <c r="H5"/>
    </row>
    <row r="6" spans="1:11" x14ac:dyDescent="0.25">
      <c r="B6"/>
      <c r="C6" s="17"/>
      <c r="D6"/>
      <c r="E6"/>
      <c r="F6"/>
      <c r="G6"/>
      <c r="H6"/>
    </row>
    <row r="7" spans="1:11" x14ac:dyDescent="0.25">
      <c r="B7"/>
      <c r="C7" t="s">
        <v>77</v>
      </c>
      <c r="D7" s="20" t="s">
        <v>78</v>
      </c>
      <c r="E7" s="23" t="s">
        <v>79</v>
      </c>
      <c r="F7"/>
      <c r="G7"/>
      <c r="H7"/>
    </row>
    <row r="8" spans="1:11" ht="16.5" x14ac:dyDescent="0.3">
      <c r="B8"/>
      <c r="C8" s="14" t="s">
        <v>80</v>
      </c>
      <c r="D8" s="35" t="str" cm="1">
        <f t="array" aca="1" ref="D8" ca="1">CELL("address",$F$4)</f>
        <v>$F$4</v>
      </c>
      <c r="E8" s="23" t="str">
        <f ca="1">_xlfn.FORMULATEXT(T17_[[#This Row],[Result]])</f>
        <v>=CELL("address",$F$4)</v>
      </c>
      <c r="F8"/>
      <c r="G8"/>
      <c r="H8"/>
    </row>
    <row r="9" spans="1:11" ht="16.5" x14ac:dyDescent="0.3">
      <c r="B9"/>
      <c r="C9" s="14" t="s">
        <v>81</v>
      </c>
      <c r="D9" s="35" t="str" cm="1">
        <f t="array" aca="1" ref="D9" ca="1">CELL("type",$F$4)</f>
        <v>v</v>
      </c>
      <c r="E9" s="23" t="str">
        <f ca="1">_xlfn.FORMULATEXT(T17_[[#This Row],[Result]])</f>
        <v>=CELL("type",$F$4)</v>
      </c>
      <c r="F9"/>
      <c r="G9"/>
      <c r="H9"/>
    </row>
    <row r="10" spans="1:11" ht="16.5" x14ac:dyDescent="0.3">
      <c r="B10"/>
      <c r="C10" s="14" t="s">
        <v>82</v>
      </c>
      <c r="D10" s="35" cm="1">
        <f t="array" aca="1" ref="D10" ca="1">CELL("contents",$F$4)</f>
        <v>42</v>
      </c>
      <c r="E10" s="23" t="str">
        <f ca="1">_xlfn.FORMULATEXT(T17_[[#This Row],[Result]])</f>
        <v>=CELL("contents",$F$4)</v>
      </c>
      <c r="F10"/>
      <c r="G10"/>
      <c r="H10"/>
    </row>
    <row r="11" spans="1:11" x14ac:dyDescent="0.25">
      <c r="B11"/>
      <c r="C11"/>
      <c r="D11"/>
      <c r="E11"/>
      <c r="F11"/>
      <c r="G11"/>
      <c r="H11"/>
    </row>
    <row r="12" spans="1:11" x14ac:dyDescent="0.25">
      <c r="B12"/>
      <c r="C12"/>
      <c r="D12"/>
      <c r="E12"/>
      <c r="F12"/>
      <c r="G12"/>
      <c r="H12"/>
    </row>
    <row r="13" spans="1:11" ht="17.25" x14ac:dyDescent="0.3">
      <c r="B13"/>
      <c r="C13" s="16" t="s">
        <v>83</v>
      </c>
      <c r="D13"/>
      <c r="E13"/>
      <c r="F13"/>
      <c r="G13"/>
      <c r="H13"/>
    </row>
    <row r="14" spans="1:11" x14ac:dyDescent="0.25">
      <c r="B14"/>
      <c r="C14" s="17" t="s">
        <v>84</v>
      </c>
      <c r="D14"/>
      <c r="E14"/>
      <c r="F14"/>
      <c r="G14"/>
      <c r="H14"/>
    </row>
    <row r="15" spans="1:11" x14ac:dyDescent="0.25">
      <c r="B15"/>
      <c r="C15" s="17"/>
      <c r="D15"/>
      <c r="E15"/>
      <c r="F15"/>
      <c r="G15"/>
      <c r="H15"/>
    </row>
    <row r="16" spans="1:11" x14ac:dyDescent="0.25">
      <c r="B16"/>
      <c r="C16" t="s">
        <v>77</v>
      </c>
      <c r="D16" t="s">
        <v>85</v>
      </c>
      <c r="E16" t="s">
        <v>79</v>
      </c>
      <c r="F16"/>
      <c r="G16"/>
      <c r="H16"/>
    </row>
    <row r="17" spans="2:8" ht="16.5" x14ac:dyDescent="0.3">
      <c r="B17"/>
      <c r="C17" s="14" t="s">
        <v>86</v>
      </c>
      <c r="D17" s="14" t="str" cm="1">
        <f t="array" aca="1" ref="D17" ca="1">MID(CELL("filename",A1),FIND("]",CELL("filename",A1))+1,31)</f>
        <v>CELL</v>
      </c>
      <c r="E17" t="str">
        <f ca="1">_xlfn.FORMULATEXT(T18_[[#This Row],[Sheet name]])</f>
        <v>=MID(CELL("filename",A1),FIND("]",CELL("filename",A1))+1,31)</v>
      </c>
      <c r="F17"/>
      <c r="G17"/>
      <c r="H17"/>
    </row>
    <row r="18" spans="2:8" x14ac:dyDescent="0.25">
      <c r="B18"/>
      <c r="C18"/>
      <c r="D18"/>
      <c r="E18"/>
      <c r="F18"/>
      <c r="G18"/>
      <c r="H18"/>
    </row>
  </sheetData>
  <pageMargins left="0.75" right="0.75" top="1" bottom="1" header="0.511811023622047" footer="0.511811023622047"/>
  <pageSetup paperSize="9" orientation="portrait" horizontalDpi="300" verticalDpi="300"/>
  <drawing r:id="rId1"/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9594C-BDAB-4F2C-8702-C0B73B162CE7}">
  <dimension ref="A1:H41"/>
  <sheetViews>
    <sheetView showGridLines="0" showRowColHeaders="0" zoomScaleNormal="100" workbookViewId="0">
      <selection activeCell="P5" sqref="P5"/>
    </sheetView>
  </sheetViews>
  <sheetFormatPr defaultColWidth="0" defaultRowHeight="15" customHeight="1" zeroHeight="1" x14ac:dyDescent="0.25"/>
  <cols>
    <col min="1" max="1" width="4" style="7" customWidth="1"/>
    <col min="2" max="2" width="46.28515625" style="7" customWidth="1"/>
    <col min="3" max="3" width="61" style="7" customWidth="1"/>
    <col min="4" max="4" width="1.42578125" style="7" customWidth="1"/>
    <col min="5" max="7" width="9.140625" style="7" customWidth="1"/>
    <col min="8" max="16384" width="9.140625" style="7" hidden="1"/>
  </cols>
  <sheetData>
    <row r="1" spans="1:8" ht="51" customHeight="1" x14ac:dyDescent="0.25">
      <c r="A1" s="5"/>
      <c r="B1" s="6" t="s">
        <v>87</v>
      </c>
      <c r="C1" s="6"/>
      <c r="D1" s="6"/>
      <c r="E1" s="6"/>
      <c r="F1" s="6"/>
      <c r="G1" s="6"/>
      <c r="H1" s="6"/>
    </row>
    <row r="2" spans="1:8" x14ac:dyDescent="0.25"/>
    <row r="3" spans="1:8" x14ac:dyDescent="0.25">
      <c r="B3" s="10" t="s">
        <v>88</v>
      </c>
    </row>
    <row r="4" spans="1:8" x14ac:dyDescent="0.25">
      <c r="B4" s="11" t="s">
        <v>89</v>
      </c>
      <c r="C4" s="12" t="s">
        <v>90</v>
      </c>
    </row>
    <row r="5" spans="1:8" x14ac:dyDescent="0.25">
      <c r="B5" s="11" t="s">
        <v>91</v>
      </c>
      <c r="C5" s="12" t="s">
        <v>92</v>
      </c>
    </row>
    <row r="6" spans="1:8" x14ac:dyDescent="0.25">
      <c r="B6" s="11" t="s">
        <v>93</v>
      </c>
      <c r="C6" s="12" t="s">
        <v>94</v>
      </c>
    </row>
    <row r="7" spans="1:8" x14ac:dyDescent="0.25"/>
    <row r="8" spans="1:8" x14ac:dyDescent="0.25">
      <c r="B8" s="10" t="s">
        <v>95</v>
      </c>
    </row>
    <row r="9" spans="1:8" x14ac:dyDescent="0.25">
      <c r="B9" s="11" t="s">
        <v>96</v>
      </c>
      <c r="C9" s="12" t="s">
        <v>97</v>
      </c>
    </row>
    <row r="10" spans="1:8" x14ac:dyDescent="0.25"/>
    <row r="11" spans="1:8" x14ac:dyDescent="0.25">
      <c r="B11" s="10" t="s">
        <v>98</v>
      </c>
    </row>
    <row r="12" spans="1:8" x14ac:dyDescent="0.25">
      <c r="B12" s="11" t="s">
        <v>99</v>
      </c>
      <c r="C12" s="12" t="s">
        <v>100</v>
      </c>
    </row>
    <row r="13" spans="1:8" x14ac:dyDescent="0.25">
      <c r="B13" s="11" t="s">
        <v>101</v>
      </c>
      <c r="C13" s="12" t="s">
        <v>102</v>
      </c>
    </row>
    <row r="14" spans="1:8" x14ac:dyDescent="0.25">
      <c r="B14" s="11" t="s">
        <v>103</v>
      </c>
      <c r="C14" s="12" t="s">
        <v>104</v>
      </c>
    </row>
    <row r="15" spans="1:8" x14ac:dyDescent="0.25">
      <c r="B15" s="11" t="s">
        <v>105</v>
      </c>
      <c r="C15" s="12" t="s">
        <v>106</v>
      </c>
    </row>
    <row r="16" spans="1:8" x14ac:dyDescent="0.25">
      <c r="B16" s="11" t="s">
        <v>107</v>
      </c>
      <c r="C16" s="12" t="s">
        <v>108</v>
      </c>
    </row>
    <row r="17" spans="2:3" x14ac:dyDescent="0.25">
      <c r="B17" s="11" t="s">
        <v>109</v>
      </c>
      <c r="C17" s="12" t="s">
        <v>110</v>
      </c>
    </row>
    <row r="18" spans="2:3" x14ac:dyDescent="0.25">
      <c r="B18" s="11" t="s">
        <v>111</v>
      </c>
      <c r="C18" s="12" t="s">
        <v>112</v>
      </c>
    </row>
    <row r="19" spans="2:3" x14ac:dyDescent="0.25">
      <c r="B19" s="11" t="s">
        <v>113</v>
      </c>
      <c r="C19" s="12" t="s">
        <v>114</v>
      </c>
    </row>
    <row r="20" spans="2:3" x14ac:dyDescent="0.25">
      <c r="B20" s="11" t="s">
        <v>115</v>
      </c>
      <c r="C20" s="12" t="s">
        <v>116</v>
      </c>
    </row>
    <row r="21" spans="2:3" x14ac:dyDescent="0.25">
      <c r="B21" s="11" t="s">
        <v>117</v>
      </c>
      <c r="C21" s="12" t="s">
        <v>118</v>
      </c>
    </row>
    <row r="22" spans="2:3" x14ac:dyDescent="0.25">
      <c r="B22" s="11" t="s">
        <v>119</v>
      </c>
      <c r="C22" s="12" t="s">
        <v>120</v>
      </c>
    </row>
    <row r="23" spans="2:3" x14ac:dyDescent="0.25">
      <c r="B23" s="11" t="s">
        <v>121</v>
      </c>
      <c r="C23" s="12" t="s">
        <v>122</v>
      </c>
    </row>
    <row r="24" spans="2:3" x14ac:dyDescent="0.25">
      <c r="B24" s="11" t="s">
        <v>123</v>
      </c>
      <c r="C24" s="12" t="s">
        <v>124</v>
      </c>
    </row>
    <row r="25" spans="2:3" x14ac:dyDescent="0.25">
      <c r="B25" s="11" t="s">
        <v>125</v>
      </c>
      <c r="C25" s="12" t="s">
        <v>126</v>
      </c>
    </row>
    <row r="26" spans="2:3" x14ac:dyDescent="0.25">
      <c r="B26" s="11" t="s">
        <v>127</v>
      </c>
      <c r="C26" s="12" t="s">
        <v>128</v>
      </c>
    </row>
    <row r="27" spans="2:3" x14ac:dyDescent="0.25">
      <c r="B27" s="11" t="s">
        <v>129</v>
      </c>
      <c r="C27" s="12" t="s">
        <v>130</v>
      </c>
    </row>
    <row r="28" spans="2:3" x14ac:dyDescent="0.25">
      <c r="B28" s="11" t="s">
        <v>131</v>
      </c>
      <c r="C28" s="12" t="s">
        <v>132</v>
      </c>
    </row>
    <row r="29" spans="2:3" x14ac:dyDescent="0.25">
      <c r="B29" s="11" t="s">
        <v>133</v>
      </c>
      <c r="C29" s="12" t="s">
        <v>134</v>
      </c>
    </row>
    <row r="30" spans="2:3" x14ac:dyDescent="0.25">
      <c r="B30" s="11" t="s">
        <v>115</v>
      </c>
      <c r="C30" s="12" t="s">
        <v>116</v>
      </c>
    </row>
    <row r="31" spans="2:3" x14ac:dyDescent="0.25">
      <c r="B31" s="11" t="s">
        <v>135</v>
      </c>
      <c r="C31" s="12" t="s">
        <v>136</v>
      </c>
    </row>
    <row r="32" spans="2:3" x14ac:dyDescent="0.25">
      <c r="B32" s="11"/>
      <c r="C32" s="12"/>
    </row>
    <row r="33" spans="2:3" x14ac:dyDescent="0.25">
      <c r="B33" s="10" t="s">
        <v>137</v>
      </c>
    </row>
    <row r="34" spans="2:3" x14ac:dyDescent="0.25">
      <c r="B34" s="11" t="s">
        <v>138</v>
      </c>
      <c r="C34" s="12" t="s">
        <v>139</v>
      </c>
    </row>
    <row r="35" spans="2:3" x14ac:dyDescent="0.25">
      <c r="B35" s="11"/>
      <c r="C35" s="12"/>
    </row>
    <row r="36" spans="2:3" x14ac:dyDescent="0.25">
      <c r="B36" s="10" t="s">
        <v>140</v>
      </c>
      <c r="C36" s="12"/>
    </row>
    <row r="37" spans="2:3" x14ac:dyDescent="0.25"/>
    <row r="38" spans="2:3" x14ac:dyDescent="0.25"/>
    <row r="39" spans="2:3" x14ac:dyDescent="0.25"/>
    <row r="40" spans="2:3" x14ac:dyDescent="0.25"/>
    <row r="41" spans="2:3" x14ac:dyDescent="0.25"/>
  </sheetData>
  <hyperlinks>
    <hyperlink ref="C5" r:id="rId1" display="http://www.myonlinetraininghub.com/category/excel-charts" xr:uid="{88BDBB31-1AE6-4B16-BE68-091BA980B150}"/>
    <hyperlink ref="C6" r:id="rId2" display="http://www.myonlinetraininghub.com/category/excel-dashboard" xr:uid="{2A49B487-F435-4DB1-BCA8-8727CC043919}"/>
    <hyperlink ref="C9" r:id="rId3" display="http://www.myonlinetraininghub.com/excel-webinars" xr:uid="{B0405630-5689-4C8C-B19F-8C3E8CC2A8A9}"/>
    <hyperlink ref="C34" r:id="rId4" xr:uid="{D3C6FE52-CD3D-4C8E-B0D7-71CCC3D4636D}"/>
    <hyperlink ref="C4" r:id="rId5" xr:uid="{56187794-C12B-4A3D-B808-3A37DCB82A7A}"/>
    <hyperlink ref="C19" r:id="rId6" xr:uid="{1BC3154F-3BD7-469F-B4B5-8298B7A6314F}"/>
    <hyperlink ref="C18" r:id="rId7" xr:uid="{65F871F2-8319-4D6C-A032-06D94644CC2C}"/>
    <hyperlink ref="C12" r:id="rId8" xr:uid="{E0A2FA0E-D89F-48D4-A670-E85BF11E6983}"/>
    <hyperlink ref="C13" r:id="rId9" xr:uid="{D0477809-CAAE-42F6-A356-D770C520A765}"/>
    <hyperlink ref="C14" r:id="rId10" xr:uid="{A8C09D55-A494-4727-B7B2-7DCE779ED547}"/>
    <hyperlink ref="C15" r:id="rId11" xr:uid="{FD25126B-BBDA-4F33-BA9F-9B2341B34600}"/>
    <hyperlink ref="C16" r:id="rId12" xr:uid="{152FA2A1-5139-45B5-91AB-0BFEDFE05F8D}"/>
    <hyperlink ref="C17" r:id="rId13" xr:uid="{03798EDF-4982-40A7-8B53-3D1CFB437577}"/>
    <hyperlink ref="C23" r:id="rId14" xr:uid="{16DA22F9-3977-4C01-B1A9-A5F5D4FFBBB6}"/>
    <hyperlink ref="C24" r:id="rId15" xr:uid="{83B56087-591B-4468-90B3-ED26FAB5AC66}"/>
    <hyperlink ref="C25" r:id="rId16" xr:uid="{50D13042-AD77-4249-AF6C-5B9D783548D3}"/>
    <hyperlink ref="C26" r:id="rId17" xr:uid="{47F0CF4E-8910-4ED5-A799-0196CF2EB798}"/>
    <hyperlink ref="C27" r:id="rId18" xr:uid="{C0FE9062-042F-4D5A-A72C-B867002E1E73}"/>
    <hyperlink ref="C28" r:id="rId19" xr:uid="{69E904DD-F3D8-4C9B-B6CD-F94889BED4B3}"/>
    <hyperlink ref="C31" r:id="rId20" xr:uid="{5E1B4AA6-B29E-47B7-BE36-CEDDCA73F595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Copyright</vt:lpstr>
      <vt:lpstr>ABS</vt:lpstr>
      <vt:lpstr>SIGN</vt:lpstr>
      <vt:lpstr>REPT</vt:lpstr>
      <vt:lpstr>TRUNC</vt:lpstr>
      <vt:lpstr>CELL</vt:lpstr>
      <vt:lpstr>More Resources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Mynda Treacy</cp:lastModifiedBy>
  <cp:revision>0</cp:revision>
  <dcterms:created xsi:type="dcterms:W3CDTF">2026-06-27T14:17:03Z</dcterms:created>
  <dcterms:modified xsi:type="dcterms:W3CDTF">2026-07-19T22:30:00Z</dcterms:modified>
  <cp:category/>
  <cp:contentStatus/>
</cp:coreProperties>
</file>