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5.xml" ContentType="application/vnd.openxmlformats-officedocument.spreadsheetml.tab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365moth-my.sharepoint.com/personal/website_myonlinetraininghub_com/Documents/Blog Posts/Excel Things You Should Never Do/"/>
    </mc:Choice>
  </mc:AlternateContent>
  <xr:revisionPtr revIDLastSave="1" documentId="8_{D085B278-BCB0-4FEF-B476-8ACDF1760AB3}" xr6:coauthVersionLast="47" xr6:coauthVersionMax="47" xr10:uidLastSave="{5E6D0509-1D67-48F2-A056-165FCF9B8F0A}"/>
  <bookViews>
    <workbookView xWindow="28680" yWindow="-120" windowWidth="29040" windowHeight="16440" activeTab="1" xr2:uid="{FBEE0547-C1DD-4B7A-A3EB-2BA1446463BC}"/>
  </bookViews>
  <sheets>
    <sheet name="Copyright" sheetId="5" r:id="rId1"/>
    <sheet name="Index" sheetId="2" r:id="rId2"/>
    <sheet name="Merged Cells" sheetId="9" r:id="rId3"/>
    <sheet name="Non-Tabular" sheetId="8" r:id="rId4"/>
    <sheet name="Dates as Text" sheetId="10" r:id="rId5"/>
    <sheet name="External Links" sheetId="11" r:id="rId6"/>
    <sheet name="Formatting Ranges" sheetId="12" r:id="rId7"/>
    <sheet name="Formatting to Encode" sheetId="13" r:id="rId8"/>
    <sheet name="Formatting Colours" sheetId="14" r:id="rId9"/>
    <sheet name="Multiple Records" sheetId="15" r:id="rId10"/>
    <sheet name="Sum Ranges" sheetId="18" r:id="rId11"/>
    <sheet name=".xls file type" sheetId="19" r:id="rId12"/>
    <sheet name="More Resources" sheetId="1" r:id="rId13"/>
  </sheets>
  <externalReferences>
    <externalReference r:id="rId14"/>
  </externalReferences>
  <definedNames>
    <definedName name="ExternalData_2" localSheetId="4" hidden="1">'Dates as Text'!$D$2:$D$8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8" l="1"/>
  <c r="I13" i="18"/>
  <c r="I12" i="18"/>
  <c r="I11" i="18"/>
  <c r="I10" i="18"/>
  <c r="I9" i="18"/>
  <c r="I8" i="18"/>
  <c r="I7" i="18"/>
  <c r="I6" i="18"/>
  <c r="I5" i="18"/>
  <c r="D13" i="18"/>
  <c r="K11" i="15"/>
  <c r="J11" i="15"/>
  <c r="I11" i="15"/>
  <c r="H11" i="15"/>
  <c r="G11" i="15"/>
  <c r="D16" i="18"/>
  <c r="I16" i="18"/>
  <c r="D5" i="18" l="1"/>
  <c r="D6" i="18"/>
  <c r="D7" i="18"/>
  <c r="D8" i="18"/>
  <c r="D9" i="18"/>
  <c r="D10" i="18"/>
  <c r="D11" i="18"/>
  <c r="D12" i="18"/>
  <c r="D14" i="18" l="1"/>
  <c r="I11" i="13"/>
  <c r="C22" i="11" l="1"/>
  <c r="C23" i="11"/>
  <c r="C24" i="11"/>
  <c r="C25" i="11"/>
  <c r="C26" i="11"/>
  <c r="C27" i="11"/>
  <c r="C28" i="1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836C783-B349-40AF-8FEA-2675E902471A}" keepAlive="1" name="Query - Example2" description="Connection to the 'Example2' query in the workbook." type="5" refreshedVersion="6" background="1" saveData="1">
    <dbPr connection="Provider=Microsoft.Mashup.OleDb.1;Data Source=$Workbook$;Location=Example2;Extended Properties=&quot;&quot;" command="SELECT * FROM [Example2]"/>
  </connection>
</connections>
</file>

<file path=xl/sharedStrings.xml><?xml version="1.0" encoding="utf-8"?>
<sst xmlns="http://schemas.openxmlformats.org/spreadsheetml/2006/main" count="601" uniqueCount="194">
  <si>
    <t>More Resources</t>
  </si>
  <si>
    <t>Tutorials</t>
  </si>
  <si>
    <t>Excel Functions</t>
  </si>
  <si>
    <t>https://www.myonlinetraininghub.com/excel-functions</t>
  </si>
  <si>
    <t>Charting Blog Posts</t>
  </si>
  <si>
    <t>http://www.myonlinetraininghub.com/category/excel-charts</t>
  </si>
  <si>
    <t>Excel Dashboard Blog Posts</t>
  </si>
  <si>
    <t>http://www.myonlinetraininghub.com/category/excel-dashboard</t>
  </si>
  <si>
    <t>Webinars</t>
  </si>
  <si>
    <t>Excel Dashboards &amp; Power BI</t>
  </si>
  <si>
    <t>http://www.myonlinetraininghub.com/excel-webinars</t>
  </si>
  <si>
    <t>Courses</t>
  </si>
  <si>
    <t>Advanced Excel</t>
  </si>
  <si>
    <t>https://www.myonlinetraininghub.com/excel-expert-upgrade</t>
  </si>
  <si>
    <t>Advanced Excel Formulas</t>
  </si>
  <si>
    <t>https://www.myonlinetraininghub.com/advanced-excel-formulas-course</t>
  </si>
  <si>
    <t>Power Query</t>
  </si>
  <si>
    <t>https://www.myonlinetraininghub.com/excel-power-query-course</t>
  </si>
  <si>
    <t>PivotTable Quick Start</t>
  </si>
  <si>
    <t>https://www.myonlinetraininghub.com/excel-pivottable-course-quick-start</t>
  </si>
  <si>
    <t>Xtreme PivotTables</t>
  </si>
  <si>
    <t>https://www.myonlinetraininghub.com/excel-pivottable-course</t>
  </si>
  <si>
    <t>Power Pivot</t>
  </si>
  <si>
    <t>https://www.myonlinetraininghub.com/power-pivot-course</t>
  </si>
  <si>
    <t>Excel Dashboards</t>
  </si>
  <si>
    <t>http://www.myonlinetraininghub.com/excel-dashboard-course</t>
  </si>
  <si>
    <t>Power BI</t>
  </si>
  <si>
    <t>http://www.myonlinetraininghub.com/power-bi-course</t>
  </si>
  <si>
    <t>Excel for Decision Making Under Uncertainty</t>
  </si>
  <si>
    <t>https://www.myonlinetraininghub.com/excel-for-decision-making-course</t>
  </si>
  <si>
    <t>Excel for Finance Professionals</t>
  </si>
  <si>
    <t>https://www.myonlinetraininghub.com/excel-for-finance-course</t>
  </si>
  <si>
    <t>Excel Analysis ToolPak</t>
  </si>
  <si>
    <t>https://www.myonlinetraininghub.com/excel-analysis-toolpak-course</t>
  </si>
  <si>
    <t>Excel for Customer Service Professionals</t>
  </si>
  <si>
    <t>https://www.myonlinetraininghub.com/excel-for-customer-service-professionals</t>
  </si>
  <si>
    <t>Excel for Operations Management</t>
  </si>
  <si>
    <t>https://www.myonlinetraininghub.com/excel-operations-management-course</t>
  </si>
  <si>
    <t>Financial Modelling</t>
  </si>
  <si>
    <t>https://www.myonlinetraininghub.com/financial-modelling-course</t>
  </si>
  <si>
    <t>Support</t>
  </si>
  <si>
    <t>Excel Forum</t>
  </si>
  <si>
    <t>https://www.myonlinetraininghub.com/excel-forum</t>
  </si>
  <si>
    <t>Copyright Notice</t>
  </si>
  <si>
    <t xml:space="preserve"> </t>
  </si>
  <si>
    <t>Any uses of this workbook and/or data must include the above attribution.</t>
  </si>
  <si>
    <t>The content in this file was created by Mynda Treacy from My Online Training Hub.</t>
  </si>
  <si>
    <t>Individual users are permitted to recreate the examples for personal practice only.</t>
  </si>
  <si>
    <r>
      <t xml:space="preserve">Recreating the examples for training or demonstration to others is </t>
    </r>
    <r>
      <rPr>
        <b/>
        <sz val="14"/>
        <rFont val="Calibri"/>
        <family val="2"/>
        <scheme val="minor"/>
      </rPr>
      <t>not permitted</t>
    </r>
    <r>
      <rPr>
        <sz val="14"/>
        <rFont val="Calibri"/>
        <family val="2"/>
        <scheme val="minor"/>
      </rPr>
      <t>, unless written consent is granted by Mynda Treacy.</t>
    </r>
  </si>
  <si>
    <t>The workbook and any sheets within must be accompanied by the following copyright notice: My Online Training Hub ©.</t>
  </si>
  <si>
    <t>This sheet must remain in any file that uses this data and or these techniques.</t>
  </si>
  <si>
    <t>Year</t>
  </si>
  <si>
    <t>Category</t>
  </si>
  <si>
    <t>Product</t>
  </si>
  <si>
    <t>Sales</t>
  </si>
  <si>
    <t>Components</t>
  </si>
  <si>
    <t>Chains</t>
  </si>
  <si>
    <t>Clothing</t>
  </si>
  <si>
    <t>Socks</t>
  </si>
  <si>
    <t>Bib-Shorts</t>
  </si>
  <si>
    <t>Shorts</t>
  </si>
  <si>
    <t>Tights</t>
  </si>
  <si>
    <t>Handlebars</t>
  </si>
  <si>
    <t>Brakes</t>
  </si>
  <si>
    <t>Bikes</t>
  </si>
  <si>
    <t>Mountain Bikes</t>
  </si>
  <si>
    <t>Accessories</t>
  </si>
  <si>
    <t>Helmets</t>
  </si>
  <si>
    <t>Lights</t>
  </si>
  <si>
    <t>Locks</t>
  </si>
  <si>
    <t>Bottom Brackets</t>
  </si>
  <si>
    <t>Jerseys</t>
  </si>
  <si>
    <t>Road Bikes</t>
  </si>
  <si>
    <t>Tires and Tubes</t>
  </si>
  <si>
    <t>Cargo Bike</t>
  </si>
  <si>
    <t>Bike Racks</t>
  </si>
  <si>
    <t>Caps</t>
  </si>
  <si>
    <t>Pumps</t>
  </si>
  <si>
    <t>Wheels</t>
  </si>
  <si>
    <t>Touring Bikes</t>
  </si>
  <si>
    <t>Vests</t>
  </si>
  <si>
    <t>Pedals</t>
  </si>
  <si>
    <t>Gloves</t>
  </si>
  <si>
    <t>Saddles</t>
  </si>
  <si>
    <t>Units</t>
  </si>
  <si>
    <t>Order Amount</t>
  </si>
  <si>
    <t>Bromley</t>
  </si>
  <si>
    <t>Coghill</t>
  </si>
  <si>
    <t>Farnham</t>
  </si>
  <si>
    <t>Gillingham</t>
  </si>
  <si>
    <t>Gloucester</t>
  </si>
  <si>
    <t>Rayleigh</t>
  </si>
  <si>
    <t>Callahan</t>
  </si>
  <si>
    <t>Finchley</t>
  </si>
  <si>
    <t>Fuller</t>
  </si>
  <si>
    <t>UK</t>
  </si>
  <si>
    <t>USA</t>
  </si>
  <si>
    <t>Salesperson</t>
  </si>
  <si>
    <r>
      <t xml:space="preserve">Merge and Centre </t>
    </r>
    <r>
      <rPr>
        <sz val="14"/>
        <color rgb="FFC00000"/>
        <rFont val="Webdings"/>
        <family val="1"/>
        <charset val="2"/>
      </rPr>
      <t>r</t>
    </r>
  </si>
  <si>
    <r>
      <t>Centre Across Selection</t>
    </r>
    <r>
      <rPr>
        <b/>
        <sz val="14"/>
        <color theme="9" tint="-0.249977111117893"/>
        <rFont val="Calibri"/>
        <family val="2"/>
        <scheme val="minor"/>
      </rPr>
      <t xml:space="preserve"> </t>
    </r>
    <r>
      <rPr>
        <b/>
        <sz val="14"/>
        <color theme="9" tint="-0.249977111117893"/>
        <rFont val="Wingdings"/>
        <charset val="2"/>
      </rPr>
      <t>ü</t>
    </r>
  </si>
  <si>
    <t>2015</t>
  </si>
  <si>
    <t>2016</t>
  </si>
  <si>
    <t>2017</t>
  </si>
  <si>
    <t>Mar 1, 2020</t>
  </si>
  <si>
    <t>Jun 12, 2020</t>
  </si>
  <si>
    <t>Dec 7, 2020</t>
  </si>
  <si>
    <t>Jan 15, 2020</t>
  </si>
  <si>
    <t>Jul 29, 2020</t>
  </si>
  <si>
    <t>Aug 11, 2020</t>
  </si>
  <si>
    <r>
      <t xml:space="preserve">Date Serial Numbers </t>
    </r>
    <r>
      <rPr>
        <sz val="11"/>
        <color theme="1"/>
        <rFont val="Wingdings"/>
        <charset val="2"/>
      </rPr>
      <t>ü</t>
    </r>
  </si>
  <si>
    <r>
      <t xml:space="preserve">Text Dates </t>
    </r>
    <r>
      <rPr>
        <b/>
        <sz val="11"/>
        <color theme="1"/>
        <rFont val="Webdings"/>
        <family val="1"/>
        <charset val="2"/>
      </rPr>
      <t>r</t>
    </r>
  </si>
  <si>
    <t>Count</t>
  </si>
  <si>
    <t>AVERAGEIF</t>
  </si>
  <si>
    <t>AVERAGEIFS</t>
  </si>
  <si>
    <t>OFFSET</t>
  </si>
  <si>
    <t>INDIRECT</t>
  </si>
  <si>
    <t>SUMIF</t>
  </si>
  <si>
    <t>SUMIFS</t>
  </si>
  <si>
    <t>COUNTIF</t>
  </si>
  <si>
    <t>COUNTIFS</t>
  </si>
  <si>
    <t>COUNTBLANK</t>
  </si>
  <si>
    <t>DAVERAGE</t>
  </si>
  <si>
    <t>DCOUNT</t>
  </si>
  <si>
    <t>DCOUNTA</t>
  </si>
  <si>
    <t>DGET</t>
  </si>
  <si>
    <t>DMAX</t>
  </si>
  <si>
    <t>DMIN</t>
  </si>
  <si>
    <t>DPRODUCT</t>
  </si>
  <si>
    <t>DSTDEV</t>
  </si>
  <si>
    <t>DSTDEVP</t>
  </si>
  <si>
    <t>DSUM</t>
  </si>
  <si>
    <t>DVAR</t>
  </si>
  <si>
    <t>DVARP</t>
  </si>
  <si>
    <r>
      <t xml:space="preserve">Semi-Pivoted Data - Separate Columns for Years/Months etc. </t>
    </r>
    <r>
      <rPr>
        <sz val="12"/>
        <color rgb="FFC00000"/>
        <rFont val="Webdings"/>
        <family val="1"/>
        <charset val="2"/>
      </rPr>
      <t>r</t>
    </r>
  </si>
  <si>
    <r>
      <t xml:space="preserve">Tabular Layout   </t>
    </r>
    <r>
      <rPr>
        <b/>
        <sz val="12"/>
        <color theme="9" tint="-0.249977111117893"/>
        <rFont val="Wingdings"/>
        <charset val="2"/>
      </rPr>
      <t>ü</t>
    </r>
  </si>
  <si>
    <t>Mon</t>
  </si>
  <si>
    <t>Tue</t>
  </si>
  <si>
    <t>Wed</t>
  </si>
  <si>
    <t>Thu</t>
  </si>
  <si>
    <t>Fri</t>
  </si>
  <si>
    <t>Employee</t>
  </si>
  <si>
    <t>Tue, Wed</t>
  </si>
  <si>
    <t>Mon, Tue</t>
  </si>
  <si>
    <t>Wed, Thu</t>
  </si>
  <si>
    <t>Thu, Fri</t>
  </si>
  <si>
    <t>Days</t>
  </si>
  <si>
    <t>From</t>
  </si>
  <si>
    <t>To</t>
  </si>
  <si>
    <t>Total to date</t>
  </si>
  <si>
    <t>Amount</t>
  </si>
  <si>
    <t>10 Things you should never do in Excel!</t>
  </si>
  <si>
    <t>Sheet Links</t>
  </si>
  <si>
    <t>Based on the Binary Interchange File Format (BIFF) and store information in binary format</t>
  </si>
  <si>
    <t>Based on Office Open XML format that stores data in compressed XML files in ZIP format. The underlying structure and files can be examined by simply unzipping the .xlsx file.</t>
  </si>
  <si>
    <t>Macros</t>
  </si>
  <si>
    <t>Supports Macros</t>
  </si>
  <si>
    <t>Macros require .xlsm file format</t>
  </si>
  <si>
    <t>Compatibility</t>
  </si>
  <si>
    <t>Cannot open .xlsx or .xlsm files</t>
  </si>
  <si>
    <t>Can open .xls files</t>
  </si>
  <si>
    <t>Rows</t>
  </si>
  <si>
    <t>Columns</t>
  </si>
  <si>
    <t>Not supported</t>
  </si>
  <si>
    <t>Supported</t>
  </si>
  <si>
    <t>AutoSave</t>
  </si>
  <si>
    <t>File Format</t>
  </si>
  <si>
    <t xml:space="preserve">Functions that DO NOT work on closed workbooks: </t>
  </si>
  <si>
    <t xml:space="preserve">INDIRECT </t>
  </si>
  <si>
    <t>MAXIFS</t>
  </si>
  <si>
    <t>MINIFS</t>
  </si>
  <si>
    <t>LET</t>
  </si>
  <si>
    <r>
      <t xml:space="preserve">Avoid Garish Colours </t>
    </r>
    <r>
      <rPr>
        <sz val="12"/>
        <color rgb="FFC00000"/>
        <rFont val="Webdings"/>
        <family val="1"/>
        <charset val="2"/>
      </rPr>
      <t>r</t>
    </r>
  </si>
  <si>
    <t>Y</t>
  </si>
  <si>
    <r>
      <t xml:space="preserve">Multiple Records in One Cell </t>
    </r>
    <r>
      <rPr>
        <sz val="12"/>
        <color rgb="FFC00000"/>
        <rFont val="Webdings"/>
        <family val="1"/>
        <charset val="2"/>
      </rPr>
      <t>r</t>
    </r>
  </si>
  <si>
    <r>
      <t xml:space="preserve">Single Cell/Record </t>
    </r>
    <r>
      <rPr>
        <sz val="12"/>
        <color theme="9" tint="-0.249977111117893"/>
        <rFont val="Wingdings"/>
        <charset val="2"/>
      </rPr>
      <t>ü</t>
    </r>
  </si>
  <si>
    <r>
      <t xml:space="preserve">Regular SUM </t>
    </r>
    <r>
      <rPr>
        <sz val="12"/>
        <color rgb="FFC00000"/>
        <rFont val="Webdings"/>
        <family val="1"/>
        <charset val="2"/>
      </rPr>
      <t>r</t>
    </r>
  </si>
  <si>
    <r>
      <t xml:space="preserve">SUM with OFFSET for Range </t>
    </r>
    <r>
      <rPr>
        <sz val="12"/>
        <color theme="9" tint="-0.249977111117893"/>
        <rFont val="Wingdings"/>
        <charset val="2"/>
      </rPr>
      <t>ü</t>
    </r>
  </si>
  <si>
    <r>
      <t xml:space="preserve">Complementary Colours Preferred </t>
    </r>
    <r>
      <rPr>
        <sz val="12"/>
        <color theme="9" tint="-0.249977111117893"/>
        <rFont val="Wingdings"/>
        <charset val="2"/>
      </rPr>
      <t>ü</t>
    </r>
  </si>
  <si>
    <t>External Links</t>
  </si>
  <si>
    <r>
      <t xml:space="preserve">Conditional Formatting   </t>
    </r>
    <r>
      <rPr>
        <sz val="14"/>
        <color theme="9" tint="-0.249977111117893"/>
        <rFont val="Wingdings"/>
        <charset val="2"/>
      </rPr>
      <t>ü</t>
    </r>
  </si>
  <si>
    <r>
      <t>Cell Fill Colour</t>
    </r>
    <r>
      <rPr>
        <sz val="14"/>
        <color rgb="FFC00000"/>
        <rFont val="Calibri"/>
        <family val="2"/>
        <scheme val="minor"/>
      </rPr>
      <t xml:space="preserve"> </t>
    </r>
    <r>
      <rPr>
        <sz val="14"/>
        <color rgb="FFC00000"/>
        <rFont val="Webdings"/>
        <family val="1"/>
        <charset val="2"/>
      </rPr>
      <t>r</t>
    </r>
  </si>
  <si>
    <r>
      <t xml:space="preserve">.xls File Type </t>
    </r>
    <r>
      <rPr>
        <sz val="14"/>
        <color rgb="FFC00000"/>
        <rFont val="Webdings"/>
        <family val="1"/>
        <charset val="2"/>
      </rPr>
      <t>r</t>
    </r>
  </si>
  <si>
    <r>
      <t xml:space="preserve">.xlsx File Type </t>
    </r>
    <r>
      <rPr>
        <sz val="14"/>
        <color theme="9" tint="-0.249977111117893"/>
        <rFont val="Wingdings"/>
        <charset val="2"/>
      </rPr>
      <t>ü</t>
    </r>
  </si>
  <si>
    <t>Copyright</t>
  </si>
  <si>
    <t>Index</t>
  </si>
  <si>
    <t>Merged Cells</t>
  </si>
  <si>
    <t>Non-Tabular</t>
  </si>
  <si>
    <t>Dates as Text</t>
  </si>
  <si>
    <t>Formatting Ranges</t>
  </si>
  <si>
    <t>Formatting to Encode</t>
  </si>
  <si>
    <t>Formatting Colours</t>
  </si>
  <si>
    <t>Multiple Records</t>
  </si>
  <si>
    <t>Sum Ranges</t>
  </si>
  <si>
    <t>.xls file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</si>
</sst>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@*."/>
    <numFmt numFmtId="165" formatCode="_-* #,##0_-;\-* #,##0_-;_-* &quot;-&quot;??_-;_-@_-"/>
    <numFmt numFmtId="166" formatCode="_(&quot;$&quot;* #,##0_);_(&quot;$&quot;* \(#,##0\);_(&quot;$&quot;* &quot;-&quot;??_);_(@_)"/>
    <numFmt numFmtId="167" formatCode="mmm\ d\,\ yyyy"/>
    <numFmt numFmtId="168" formatCode="&quot;$&quot;#,##0.00"/>
    <numFmt numFmtId="169" formatCode="#,##0_ ;\-#,##0\ 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0"/>
      <name val="Segoe UI Light"/>
      <family val="2"/>
    </font>
    <font>
      <sz val="24"/>
      <color theme="0"/>
      <name val="Segoe UI"/>
      <family val="2"/>
    </font>
    <font>
      <sz val="11"/>
      <color theme="1"/>
      <name val="Segoe UI"/>
      <family val="2"/>
    </font>
    <font>
      <sz val="20"/>
      <color theme="0"/>
      <name val="Segoe UI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C00000"/>
      <name val="Webdings"/>
      <family val="1"/>
      <charset val="2"/>
    </font>
    <font>
      <b/>
      <sz val="14"/>
      <color theme="9" tint="-0.249977111117893"/>
      <name val="Calibri"/>
      <family val="2"/>
      <scheme val="minor"/>
    </font>
    <font>
      <b/>
      <sz val="14"/>
      <color theme="9" tint="-0.249977111117893"/>
      <name val="Wingdings"/>
      <charset val="2"/>
    </font>
    <font>
      <sz val="11"/>
      <color theme="4" tint="-0.499984740745262"/>
      <name val="Calibri"/>
      <family val="2"/>
      <scheme val="minor"/>
    </font>
    <font>
      <b/>
      <sz val="11"/>
      <color theme="1"/>
      <name val="Segoe UI"/>
      <family val="2"/>
    </font>
    <font>
      <sz val="11"/>
      <color theme="1"/>
      <name val="Wingdings"/>
      <charset val="2"/>
    </font>
    <font>
      <b/>
      <sz val="11"/>
      <color theme="1"/>
      <name val="Webdings"/>
      <family val="1"/>
      <charset val="2"/>
    </font>
    <font>
      <sz val="11"/>
      <color rgb="FFFF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2"/>
      <color rgb="FFC00000"/>
      <name val="Webdings"/>
      <family val="1"/>
      <charset val="2"/>
    </font>
    <font>
      <b/>
      <sz val="12"/>
      <color theme="9" tint="-0.249977111117893"/>
      <name val="Wingdings"/>
      <charset val="2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rgb="FF0070C0"/>
      <name val="Segoe U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9" tint="-0.249977111117893"/>
      <name val="Wingdings"/>
      <charset val="2"/>
    </font>
    <font>
      <sz val="16"/>
      <color theme="1"/>
      <name val="Calibri"/>
      <family val="2"/>
      <scheme val="minor"/>
    </font>
    <font>
      <sz val="14"/>
      <color theme="9" tint="-0.249977111117893"/>
      <name val="Wingdings"/>
      <charset val="2"/>
    </font>
    <font>
      <sz val="14"/>
      <color rgb="FFC00000"/>
      <name val="Calibri"/>
      <family val="2"/>
      <scheme val="minor"/>
    </font>
    <font>
      <u/>
      <sz val="11"/>
      <color theme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-0.49998474074526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left" indent="1"/>
    </xf>
    <xf numFmtId="0" fontId="2" fillId="0" borderId="0" xfId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0" fillId="0" borderId="0" xfId="0" applyNumberFormat="1"/>
    <xf numFmtId="166" fontId="0" fillId="0" borderId="0" xfId="0" applyNumberFormat="1"/>
    <xf numFmtId="14" fontId="5" fillId="0" borderId="0" xfId="0" applyNumberFormat="1" applyFont="1"/>
    <xf numFmtId="0" fontId="5" fillId="0" borderId="0" xfId="0" applyFont="1" applyAlignment="1">
      <alignment vertical="top" wrapText="1"/>
    </xf>
    <xf numFmtId="165" fontId="0" fillId="0" borderId="0" xfId="2" applyNumberFormat="1" applyFont="1" applyAlignment="1">
      <alignment horizontal="right"/>
    </xf>
    <xf numFmtId="43" fontId="0" fillId="0" borderId="0" xfId="2" applyFont="1" applyAlignment="1">
      <alignment horizontal="right"/>
    </xf>
    <xf numFmtId="0" fontId="10" fillId="3" borderId="1" xfId="0" applyFont="1" applyFill="1" applyBorder="1"/>
    <xf numFmtId="43" fontId="10" fillId="3" borderId="1" xfId="2" applyFont="1" applyFill="1" applyBorder="1" applyAlignment="1">
      <alignment horizontal="right"/>
    </xf>
    <xf numFmtId="165" fontId="0" fillId="0" borderId="0" xfId="2" applyNumberFormat="1" applyFont="1"/>
    <xf numFmtId="43" fontId="0" fillId="0" borderId="0" xfId="2" applyFont="1"/>
    <xf numFmtId="0" fontId="0" fillId="0" borderId="0" xfId="0" applyAlignment="1">
      <alignment horizontal="center"/>
    </xf>
    <xf numFmtId="0" fontId="11" fillId="4" borderId="0" xfId="0" applyFont="1" applyFill="1" applyAlignment="1">
      <alignment horizontal="centerContinuous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Continuous" vertical="center"/>
    </xf>
    <xf numFmtId="165" fontId="10" fillId="3" borderId="1" xfId="2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centerContinuous"/>
    </xf>
    <xf numFmtId="0" fontId="0" fillId="0" borderId="0" xfId="0" applyNumberFormat="1" applyAlignment="1">
      <alignment horizontal="center"/>
    </xf>
    <xf numFmtId="0" fontId="16" fillId="0" borderId="0" xfId="0" applyFont="1" applyFill="1" applyAlignment="1">
      <alignment vertical="center"/>
    </xf>
    <xf numFmtId="167" fontId="5" fillId="0" borderId="0" xfId="0" applyNumberFormat="1" applyFont="1"/>
    <xf numFmtId="0" fontId="17" fillId="0" borderId="0" xfId="0" applyFont="1" applyFill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22" fillId="0" borderId="2" xfId="0" applyFont="1" applyFill="1" applyBorder="1" applyAlignment="1">
      <alignment horizontal="centerContinuous" vertical="center"/>
    </xf>
    <xf numFmtId="0" fontId="22" fillId="0" borderId="0" xfId="0" applyFont="1" applyFill="1" applyAlignment="1">
      <alignment vertical="center"/>
    </xf>
    <xf numFmtId="14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6" borderId="0" xfId="0" applyFill="1"/>
    <xf numFmtId="0" fontId="0" fillId="0" borderId="1" xfId="0" applyBorder="1" applyAlignment="1">
      <alignment horizontal="centerContinuous"/>
    </xf>
    <xf numFmtId="0" fontId="26" fillId="7" borderId="0" xfId="0" applyFont="1" applyFill="1" applyAlignment="1">
      <alignment horizontal="centerContinuous"/>
    </xf>
    <xf numFmtId="0" fontId="26" fillId="8" borderId="0" xfId="0" applyFont="1" applyFill="1" applyAlignment="1">
      <alignment horizontal="centerContinuous"/>
    </xf>
    <xf numFmtId="0" fontId="20" fillId="9" borderId="0" xfId="0" applyFont="1" applyFill="1"/>
    <xf numFmtId="165" fontId="20" fillId="9" borderId="0" xfId="2" applyNumberFormat="1" applyFont="1" applyFill="1" applyAlignment="1">
      <alignment horizontal="right"/>
    </xf>
    <xf numFmtId="43" fontId="20" fillId="9" borderId="0" xfId="2" applyFont="1" applyFill="1" applyAlignment="1">
      <alignment horizontal="right"/>
    </xf>
    <xf numFmtId="0" fontId="20" fillId="10" borderId="0" xfId="0" applyFont="1" applyFill="1"/>
    <xf numFmtId="165" fontId="20" fillId="10" borderId="0" xfId="2" applyNumberFormat="1" applyFont="1" applyFill="1" applyAlignment="1">
      <alignment horizontal="right"/>
    </xf>
    <xf numFmtId="43" fontId="20" fillId="10" borderId="0" xfId="2" applyFont="1" applyFill="1" applyAlignment="1">
      <alignment horizontal="right"/>
    </xf>
    <xf numFmtId="0" fontId="0" fillId="0" borderId="0" xfId="0" applyBorder="1" applyAlignment="1">
      <alignment horizontal="centerContinuous"/>
    </xf>
    <xf numFmtId="168" fontId="0" fillId="0" borderId="0" xfId="0" applyNumberFormat="1"/>
    <xf numFmtId="165" fontId="17" fillId="0" borderId="1" xfId="0" applyNumberFormat="1" applyFont="1" applyBorder="1"/>
    <xf numFmtId="0" fontId="27" fillId="0" borderId="0" xfId="0" applyFont="1"/>
    <xf numFmtId="0" fontId="0" fillId="0" borderId="0" xfId="0" quotePrefix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9" fontId="0" fillId="0" borderId="0" xfId="2" applyNumberFormat="1" applyFont="1" applyAlignment="1">
      <alignment horizontal="lef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28" fillId="0" borderId="0" xfId="0" applyFont="1" applyAlignment="1">
      <alignment horizontal="left" vertical="center"/>
    </xf>
    <xf numFmtId="0" fontId="28" fillId="0" borderId="0" xfId="0" applyFont="1"/>
    <xf numFmtId="0" fontId="29" fillId="0" borderId="1" xfId="0" applyFont="1" applyBorder="1" applyAlignment="1">
      <alignment horizontal="left" vertical="center"/>
    </xf>
    <xf numFmtId="0" fontId="0" fillId="0" borderId="0" xfId="0" applyAlignment="1">
      <alignment horizontal="centerContinuous"/>
    </xf>
    <xf numFmtId="0" fontId="30" fillId="0" borderId="0" xfId="0" applyFont="1" applyAlignment="1">
      <alignment vertical="center"/>
    </xf>
    <xf numFmtId="0" fontId="30" fillId="0" borderId="1" xfId="0" applyFont="1" applyBorder="1" applyAlignment="1">
      <alignment horizontal="centerContinuous" vertical="center"/>
    </xf>
    <xf numFmtId="165" fontId="0" fillId="6" borderId="0" xfId="2" applyNumberFormat="1" applyFont="1" applyFill="1" applyAlignment="1">
      <alignment horizontal="right"/>
    </xf>
    <xf numFmtId="43" fontId="0" fillId="6" borderId="0" xfId="2" applyFont="1" applyFill="1" applyAlignment="1">
      <alignment horizontal="right"/>
    </xf>
    <xf numFmtId="0" fontId="0" fillId="0" borderId="1" xfId="0" applyBorder="1" applyAlignment="1">
      <alignment horizontal="centerContinuous" vertical="center"/>
    </xf>
    <xf numFmtId="14" fontId="0" fillId="0" borderId="0" xfId="0" applyNumberFormat="1" applyAlignment="1">
      <alignment wrapText="1"/>
    </xf>
    <xf numFmtId="0" fontId="0" fillId="0" borderId="0" xfId="0" applyAlignment="1">
      <alignment horizontal="right"/>
    </xf>
    <xf numFmtId="168" fontId="0" fillId="0" borderId="1" xfId="0" applyNumberFormat="1" applyBorder="1"/>
    <xf numFmtId="0" fontId="12" fillId="0" borderId="1" xfId="0" applyFont="1" applyBorder="1"/>
    <xf numFmtId="0" fontId="32" fillId="0" borderId="1" xfId="0" applyFont="1" applyBorder="1" applyAlignment="1">
      <alignment vertical="center"/>
    </xf>
    <xf numFmtId="166" fontId="0" fillId="11" borderId="0" xfId="0" applyNumberFormat="1" applyFill="1"/>
    <xf numFmtId="0" fontId="12" fillId="0" borderId="1" xfId="0" applyFont="1" applyBorder="1" applyAlignment="1">
      <alignment horizontal="centerContinuous"/>
    </xf>
    <xf numFmtId="0" fontId="12" fillId="0" borderId="0" xfId="0" applyFont="1"/>
    <xf numFmtId="0" fontId="32" fillId="0" borderId="1" xfId="0" applyFont="1" applyBorder="1" applyAlignment="1">
      <alignment horizontal="left" vertical="center" indent="1"/>
    </xf>
    <xf numFmtId="0" fontId="35" fillId="0" borderId="0" xfId="1" applyFont="1" applyAlignment="1">
      <alignment horizontal="left" indent="2"/>
    </xf>
    <xf numFmtId="0" fontId="11" fillId="4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</cellXfs>
  <cellStyles count="3">
    <cellStyle name="Comma" xfId="2" builtinId="3"/>
    <cellStyle name="Hyperlink" xfId="1" builtinId="8"/>
    <cellStyle name="Normal" xfId="0" builtinId="0"/>
  </cellStyles>
  <dxfs count="22">
    <dxf>
      <numFmt numFmtId="0" formatCode="General"/>
      <fill>
        <patternFill>
          <bgColor theme="8" tint="0.59996337778862885"/>
        </patternFill>
      </fill>
    </dxf>
    <dxf>
      <numFmt numFmtId="170" formatCode=";;;"/>
      <fill>
        <patternFill>
          <bgColor theme="8" tint="0.59996337778862885"/>
        </patternFill>
      </fill>
    </dxf>
    <dxf>
      <numFmt numFmtId="166" formatCode="_(&quot;$&quot;* #,##0_);_(&quot;$&quot;* \(#,##0\);_(&quot;$&quot;* &quot;-&quot;??_);_(@_)"/>
      <fill>
        <patternFill patternType="solid">
          <fgColor indexed="64"/>
          <bgColor theme="5" tint="0.59999389629810485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border>
        <bottom style="thin">
          <color indexed="64"/>
        </bottom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7" formatCode="mmm\ d\,\ 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67" formatCode="mmm\ d\,\ 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</dxf>
    <dxf>
      <numFmt numFmtId="166" formatCode="_(&quot;$&quot;* #,##0_);_(&quot;$&quot;* \(#,##0\);_(&quot;$&quot;* &quot;-&quot;??_);_(@_)"/>
    </dxf>
    <dxf>
      <numFmt numFmtId="166" formatCode="_(&quot;$&quot;* #,##0_);_(&quot;$&quot;* \(#,##0\);_(&quot;$&quot;* &quot;-&quot;??_);_(@_)"/>
    </dxf>
    <dxf>
      <numFmt numFmtId="166" formatCode="_(&quot;$&quot;* #,##0_);_(&quot;$&quot;* \(#,##0\);_(&quot;$&quot;* &quot;-&quot;??_);_(@_)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myonlinetraininghub.com/10-common-excel-mistakes-to-avoid" TargetMode="External"/><Relationship Id="rId1" Type="http://schemas.openxmlformats.org/officeDocument/2006/relationships/image" Target="../media/image1.png"/><Relationship Id="rId5" Type="http://schemas.openxmlformats.org/officeDocument/2006/relationships/hyperlink" Target="https://youtu.be/Edms-B4ViHo" TargetMode="External"/><Relationship Id="rId4" Type="http://schemas.openxmlformats.org/officeDocument/2006/relationships/image" Target="../media/image3.sv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5.png"/><Relationship Id="rId1" Type="http://schemas.openxmlformats.org/officeDocument/2006/relationships/hyperlink" Target="https://www.myonlinetraininghub.com/power-query-unpivot-scenarios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5.png"/><Relationship Id="rId1" Type="http://schemas.openxmlformats.org/officeDocument/2006/relationships/hyperlink" Target="https://www.myonlinetraininghub.com/fixing-excel-dates-formatted-text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https://www.youtube.com/watch?v=L4BuUzccLpo" TargetMode="External"/><Relationship Id="rId1" Type="http://schemas.openxmlformats.org/officeDocument/2006/relationships/image" Target="../media/image7.png"/><Relationship Id="rId4" Type="http://schemas.openxmlformats.org/officeDocument/2006/relationships/image" Target="../media/image6.sv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onlinetraininghu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361950</xdr:colOff>
      <xdr:row>0</xdr:row>
      <xdr:rowOff>66675</xdr:rowOff>
    </xdr:from>
    <xdr:to>
      <xdr:col>16</xdr:col>
      <xdr:colOff>544231</xdr:colOff>
      <xdr:row>0</xdr:row>
      <xdr:rowOff>600291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181E66-71EF-4EA5-8907-B56454474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66675"/>
          <a:ext cx="3230281" cy="5336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47625</xdr:rowOff>
    </xdr:from>
    <xdr:to>
      <xdr:col>10</xdr:col>
      <xdr:colOff>2058706</xdr:colOff>
      <xdr:row>0</xdr:row>
      <xdr:rowOff>581241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0FBD60-6D75-4488-AB8E-70976F83C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0575" y="47625"/>
          <a:ext cx="3230281" cy="533616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0</xdr:row>
      <xdr:rowOff>161925</xdr:rowOff>
    </xdr:from>
    <xdr:to>
      <xdr:col>5</xdr:col>
      <xdr:colOff>1209675</xdr:colOff>
      <xdr:row>0</xdr:row>
      <xdr:rowOff>457200</xdr:rowOff>
    </xdr:to>
    <xdr:grpSp>
      <xdr:nvGrpSpPr>
        <xdr:cNvPr id="4" name="Group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E5FD24-9D9A-4788-824C-0B7FC2EEBB75}"/>
            </a:ext>
          </a:extLst>
        </xdr:cNvPr>
        <xdr:cNvGrpSpPr/>
      </xdr:nvGrpSpPr>
      <xdr:grpSpPr>
        <a:xfrm>
          <a:off x="6210300" y="161925"/>
          <a:ext cx="1162050" cy="295275"/>
          <a:chOff x="4486275" y="142875"/>
          <a:chExt cx="1162050" cy="295275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49E7830F-4CB2-467C-A7CE-5297ED3AD77C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6" name="Graphic 5" descr="Document">
            <a:extLst>
              <a:ext uri="{FF2B5EF4-FFF2-40B4-BE49-F238E27FC236}">
                <a16:creationId xmlns:a16="http://schemas.microsoft.com/office/drawing/2014/main" id="{CE416867-B603-4CF6-8CCD-B3DEF1DC56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oneCell">
    <xdr:from>
      <xdr:col>5</xdr:col>
      <xdr:colOff>1409699</xdr:colOff>
      <xdr:row>0</xdr:row>
      <xdr:rowOff>161925</xdr:rowOff>
    </xdr:from>
    <xdr:to>
      <xdr:col>7</xdr:col>
      <xdr:colOff>457199</xdr:colOff>
      <xdr:row>0</xdr:row>
      <xdr:rowOff>457200</xdr:rowOff>
    </xdr:to>
    <xdr:grpSp>
      <xdr:nvGrpSpPr>
        <xdr:cNvPr id="7" name="Group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75BC04F-A7FA-4553-AC2F-342089FED0A1}"/>
            </a:ext>
          </a:extLst>
        </xdr:cNvPr>
        <xdr:cNvGrpSpPr/>
      </xdr:nvGrpSpPr>
      <xdr:grpSpPr>
        <a:xfrm>
          <a:off x="7572374" y="161925"/>
          <a:ext cx="1362075" cy="295275"/>
          <a:chOff x="5400674" y="152400"/>
          <a:chExt cx="1362075" cy="295275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77ADA9DC-3116-4664-8552-7CDB79B3CDA7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0E112293-5382-42F5-A79E-9A350F32BA7F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0" name="Rectangle: Rounded Corners 9">
              <a:extLst>
                <a:ext uri="{FF2B5EF4-FFF2-40B4-BE49-F238E27FC236}">
                  <a16:creationId xmlns:a16="http://schemas.microsoft.com/office/drawing/2014/main" id="{420CB69B-07B1-46CB-8578-CCD3179959C3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1" name="Isosceles Triangle 10">
              <a:extLst>
                <a:ext uri="{FF2B5EF4-FFF2-40B4-BE49-F238E27FC236}">
                  <a16:creationId xmlns:a16="http://schemas.microsoft.com/office/drawing/2014/main" id="{DCF56BF2-15BC-4B54-8BF2-163EF6831FF4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523875</xdr:colOff>
      <xdr:row>0</xdr:row>
      <xdr:rowOff>238125</xdr:rowOff>
    </xdr:from>
    <xdr:to>
      <xdr:col>17</xdr:col>
      <xdr:colOff>85090</xdr:colOff>
      <xdr:row>23</xdr:row>
      <xdr:rowOff>66040</xdr:rowOff>
    </xdr:to>
    <xdr:pic>
      <xdr:nvPicPr>
        <xdr:cNvPr id="2" name="Picture 1" descr="Graphical user interface&#10;&#10;Description automatically generated">
          <a:extLst>
            <a:ext uri="{FF2B5EF4-FFF2-40B4-BE49-F238E27FC236}">
              <a16:creationId xmlns:a16="http://schemas.microsoft.com/office/drawing/2014/main" id="{B1E973B5-8467-4B4B-B49F-1CAE409FE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5550" y="238125"/>
          <a:ext cx="5047615" cy="4609465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333375</xdr:colOff>
      <xdr:row>4</xdr:row>
      <xdr:rowOff>47625</xdr:rowOff>
    </xdr:from>
    <xdr:to>
      <xdr:col>13</xdr:col>
      <xdr:colOff>333375</xdr:colOff>
      <xdr:row>8</xdr:row>
      <xdr:rowOff>180975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63A59254-5253-4F91-ADC6-3E39A7E5560E}"/>
            </a:ext>
          </a:extLst>
        </xdr:cNvPr>
        <xdr:cNvGrpSpPr/>
      </xdr:nvGrpSpPr>
      <xdr:grpSpPr>
        <a:xfrm>
          <a:off x="7886700" y="981075"/>
          <a:ext cx="1828800" cy="895350"/>
          <a:chOff x="7886700" y="981075"/>
          <a:chExt cx="1828800" cy="895350"/>
        </a:xfrm>
      </xdr:grpSpPr>
      <xdr:sp macro="" textlink="">
        <xdr:nvSpPr>
          <xdr:cNvPr id="2" name="Speech Bubble: Rectangle 1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9416197A-3E9B-4078-B2FF-D91F174A78FE}"/>
              </a:ext>
            </a:extLst>
          </xdr:cNvPr>
          <xdr:cNvSpPr/>
        </xdr:nvSpPr>
        <xdr:spPr>
          <a:xfrm>
            <a:off x="7886700" y="981075"/>
            <a:ext cx="1828800" cy="895350"/>
          </a:xfrm>
          <a:prstGeom prst="wedgeRectCallout">
            <a:avLst>
              <a:gd name="adj1" fmla="val -58086"/>
              <a:gd name="adj2" fmla="val -24349"/>
            </a:avLst>
          </a:prstGeom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100"/>
              <a:t>Use Power</a:t>
            </a:r>
            <a:r>
              <a:rPr lang="en-AU" sz="1100" baseline="0"/>
              <a:t> Query to unpivot wrong data layouts. </a:t>
            </a:r>
          </a:p>
          <a:p>
            <a:pPr algn="l"/>
            <a:endParaRPr lang="en-AU" sz="1100" baseline="0"/>
          </a:p>
          <a:p>
            <a:pPr algn="l"/>
            <a:r>
              <a:rPr lang="en-AU" sz="1100" baseline="0"/>
              <a:t>Click here for a tutorial.</a:t>
            </a:r>
            <a:endParaRPr lang="en-AU" sz="1100"/>
          </a:p>
        </xdr:txBody>
      </xdr:sp>
      <xdr:pic>
        <xdr:nvPicPr>
          <xdr:cNvPr id="4" name="Graphic 3" descr="Cursor with solid fill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3464BC70-2B1E-4E78-967A-D9B28C04DAF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9324975" y="1476375"/>
            <a:ext cx="361950" cy="361950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1</xdr:row>
      <xdr:rowOff>57151</xdr:rowOff>
    </xdr:from>
    <xdr:to>
      <xdr:col>8</xdr:col>
      <xdr:colOff>561975</xdr:colOff>
      <xdr:row>5</xdr:row>
      <xdr:rowOff>85725</xdr:rowOff>
    </xdr:to>
    <xdr:grpSp>
      <xdr:nvGrpSpPr>
        <xdr:cNvPr id="5" name="Gro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813A17-4D6C-4194-989E-9FE1B63E2D9A}"/>
            </a:ext>
          </a:extLst>
        </xdr:cNvPr>
        <xdr:cNvGrpSpPr/>
      </xdr:nvGrpSpPr>
      <xdr:grpSpPr>
        <a:xfrm>
          <a:off x="3810000" y="247651"/>
          <a:ext cx="2638425" cy="866774"/>
          <a:chOff x="3810000" y="247651"/>
          <a:chExt cx="2638425" cy="866774"/>
        </a:xfrm>
      </xdr:grpSpPr>
      <xdr:sp macro="" textlink="">
        <xdr:nvSpPr>
          <xdr:cNvPr id="2" name="Speech Bubble: Rectangle 1">
            <a:extLst>
              <a:ext uri="{FF2B5EF4-FFF2-40B4-BE49-F238E27FC236}">
                <a16:creationId xmlns:a16="http://schemas.microsoft.com/office/drawing/2014/main" id="{E82E7828-C0EF-4391-97D0-B15A70410D6F}"/>
              </a:ext>
            </a:extLst>
          </xdr:cNvPr>
          <xdr:cNvSpPr/>
        </xdr:nvSpPr>
        <xdr:spPr>
          <a:xfrm>
            <a:off x="3810000" y="247651"/>
            <a:ext cx="2638425" cy="866774"/>
          </a:xfrm>
          <a:prstGeom prst="wedgeRectCallout">
            <a:avLst>
              <a:gd name="adj1" fmla="val -54216"/>
              <a:gd name="adj2" fmla="val -22904"/>
            </a:avLst>
          </a:prstGeom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AU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Convert text dates to date serial </a:t>
            </a:r>
            <a:r>
              <a:rPr lang="en-AU" sz="11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numbers. 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AU" sz="110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AU" sz="11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Click here for several ways to fix dates formatted as text</a:t>
            </a:r>
          </a:p>
          <a:p>
            <a:pPr algn="l"/>
            <a:endParaRPr lang="en-AU" sz="1100"/>
          </a:p>
        </xdr:txBody>
      </xdr:sp>
      <xdr:pic>
        <xdr:nvPicPr>
          <xdr:cNvPr id="4" name="Graphic 3" descr="Cursor with solid fill">
            <a:extLst>
              <a:ext uri="{FF2B5EF4-FFF2-40B4-BE49-F238E27FC236}">
                <a16:creationId xmlns:a16="http://schemas.microsoft.com/office/drawing/2014/main" id="{F6AD4325-B9AA-49C4-AC50-3053EDAFC3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4914900" y="781050"/>
            <a:ext cx="276225" cy="276225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2</xdr:row>
      <xdr:rowOff>133350</xdr:rowOff>
    </xdr:from>
    <xdr:to>
      <xdr:col>7</xdr:col>
      <xdr:colOff>876300</xdr:colOff>
      <xdr:row>17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1A9FF21-938A-4825-A0CA-E664CD8B3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04850"/>
          <a:ext cx="6372225" cy="2752725"/>
        </a:xfrm>
        <a:prstGeom prst="rect">
          <a:avLst/>
        </a:prstGeom>
        <a:noFill/>
        <a:effectLst>
          <a:outerShdw blurRad="63500" sx="102000" sy="102000" algn="ctr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466725</xdr:colOff>
      <xdr:row>29</xdr:row>
      <xdr:rowOff>9524</xdr:rowOff>
    </xdr:from>
    <xdr:to>
      <xdr:col>3</xdr:col>
      <xdr:colOff>381000</xdr:colOff>
      <xdr:row>36</xdr:row>
      <xdr:rowOff>133350</xdr:rowOff>
    </xdr:to>
    <xdr:grpSp>
      <xdr:nvGrpSpPr>
        <xdr:cNvPr id="6" name="Group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19AA8C-716F-4B6B-A5F6-D01FAC7B23C7}"/>
            </a:ext>
          </a:extLst>
        </xdr:cNvPr>
        <xdr:cNvGrpSpPr/>
      </xdr:nvGrpSpPr>
      <xdr:grpSpPr>
        <a:xfrm>
          <a:off x="466725" y="5724524"/>
          <a:ext cx="2228850" cy="1457326"/>
          <a:chOff x="657225" y="5781674"/>
          <a:chExt cx="2228850" cy="1457326"/>
        </a:xfrm>
      </xdr:grpSpPr>
      <xdr:sp macro="" textlink="">
        <xdr:nvSpPr>
          <xdr:cNvPr id="2" name="Speech Bubble: Rectangle 1">
            <a:extLst>
              <a:ext uri="{FF2B5EF4-FFF2-40B4-BE49-F238E27FC236}">
                <a16:creationId xmlns:a16="http://schemas.microsoft.com/office/drawing/2014/main" id="{A9B62535-C72F-445A-AFCC-30C09A045F05}"/>
              </a:ext>
            </a:extLst>
          </xdr:cNvPr>
          <xdr:cNvSpPr/>
        </xdr:nvSpPr>
        <xdr:spPr>
          <a:xfrm>
            <a:off x="657225" y="5781674"/>
            <a:ext cx="2228850" cy="1457326"/>
          </a:xfrm>
          <a:prstGeom prst="wedgeRectCallout">
            <a:avLst>
              <a:gd name="adj1" fmla="val 20878"/>
              <a:gd name="adj2" fmla="val -56904"/>
            </a:avLst>
          </a:prstGeom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100"/>
              <a:t>Formulas that reference external workbooks return errors when</a:t>
            </a:r>
            <a:r>
              <a:rPr lang="en-AU" sz="1100" baseline="0"/>
              <a:t> the workbook being linked to is closed. </a:t>
            </a:r>
          </a:p>
          <a:p>
            <a:pPr algn="l"/>
            <a:endParaRPr lang="en-AU" sz="1100" b="1" baseline="0"/>
          </a:p>
          <a:p>
            <a:pPr algn="l"/>
            <a:r>
              <a:rPr lang="en-AU" sz="1100" b="1" baseline="0"/>
              <a:t>Solution: </a:t>
            </a:r>
            <a:r>
              <a:rPr lang="en-AU" sz="1100" baseline="0"/>
              <a:t>Use Power Query to bring the data into the workbook instead. Click here for a tutorial </a:t>
            </a:r>
            <a:endParaRPr lang="en-AU" sz="1100"/>
          </a:p>
        </xdr:txBody>
      </xdr:sp>
      <xdr:pic>
        <xdr:nvPicPr>
          <xdr:cNvPr id="4" name="Graphic 3" descr="Cursor with solid fill">
            <a:extLst>
              <a:ext uri="{FF2B5EF4-FFF2-40B4-BE49-F238E27FC236}">
                <a16:creationId xmlns:a16="http://schemas.microsoft.com/office/drawing/2014/main" id="{10949853-0B1B-4BC3-8C0D-CF4BE8A543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24075" y="6829425"/>
            <a:ext cx="381000" cy="381000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2</xdr:row>
      <xdr:rowOff>38100</xdr:rowOff>
    </xdr:from>
    <xdr:to>
      <xdr:col>10</xdr:col>
      <xdr:colOff>9525</xdr:colOff>
      <xdr:row>8</xdr:row>
      <xdr:rowOff>104775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FD856C1B-80B8-49F0-B1AE-962BFE838358}"/>
            </a:ext>
          </a:extLst>
        </xdr:cNvPr>
        <xdr:cNvSpPr/>
      </xdr:nvSpPr>
      <xdr:spPr>
        <a:xfrm>
          <a:off x="4086225" y="419100"/>
          <a:ext cx="2533650" cy="1209675"/>
        </a:xfrm>
        <a:prstGeom prst="wedgeRectCallout">
          <a:avLst>
            <a:gd name="adj1" fmla="val -58394"/>
            <a:gd name="adj2" fmla="val -22464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Avoid</a:t>
          </a:r>
          <a:r>
            <a:rPr lang="en-AU" sz="1100" baseline="0"/>
            <a:t> formatting whole columns or rows. Instead, format your data in an Excel Table (CTRL+T) and apply formatting to the table column or row. The table will automatically apply the formatting to any new rows added to the table.</a:t>
          </a:r>
          <a:endParaRPr lang="en-AU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3933825</xdr:colOff>
      <xdr:row>0</xdr:row>
      <xdr:rowOff>57150</xdr:rowOff>
    </xdr:from>
    <xdr:ext cx="3230281" cy="53361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866E5-B64D-4628-AEE5-11DA8E16A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57150"/>
          <a:ext cx="3230281" cy="53361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ynda\Desktop\excel_tabular_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ular Data"/>
      <sheetName val="Tabular Data Pivot"/>
      <sheetName val="Semi-Report"/>
      <sheetName val="Flat Data Table"/>
      <sheetName val="Flat Data Table Pivot"/>
      <sheetName val="Data Entry Table"/>
      <sheetName val="Report For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B8" t="str">
            <v>Bromley</v>
          </cell>
        </row>
        <row r="9">
          <cell r="B9" t="str">
            <v>Coghill</v>
          </cell>
        </row>
        <row r="10">
          <cell r="B10" t="str">
            <v>Farnham</v>
          </cell>
        </row>
        <row r="11">
          <cell r="B11" t="str">
            <v>Gillingham</v>
          </cell>
        </row>
        <row r="12">
          <cell r="B12" t="str">
            <v>Gloucester</v>
          </cell>
        </row>
        <row r="13">
          <cell r="B13" t="str">
            <v>Rayleigh</v>
          </cell>
        </row>
        <row r="14">
          <cell r="B14" t="str">
            <v>UK Total</v>
          </cell>
        </row>
        <row r="16">
          <cell r="B16" t="str">
            <v>Sales for USA 2011</v>
          </cell>
        </row>
        <row r="17">
          <cell r="B17" t="str">
            <v>Bromley</v>
          </cell>
        </row>
        <row r="18">
          <cell r="B18" t="str">
            <v>Callahan</v>
          </cell>
        </row>
        <row r="19">
          <cell r="B19" t="str">
            <v>Coghill</v>
          </cell>
        </row>
        <row r="20">
          <cell r="B20" t="str">
            <v>Farnham</v>
          </cell>
        </row>
        <row r="21">
          <cell r="B21" t="str">
            <v>Finchley</v>
          </cell>
        </row>
        <row r="22">
          <cell r="B22" t="str">
            <v>Fuller</v>
          </cell>
        </row>
        <row r="23">
          <cell r="B23" t="str">
            <v>USA Total</v>
          </cell>
        </row>
      </sheetData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443C30F6-DA3D-4584-8532-CDA74A858DE5}" autoFormatId="16" applyNumberFormats="0" applyBorderFormats="0" applyFontFormats="0" applyPatternFormats="0" applyAlignmentFormats="0" applyWidthHeightFormats="0">
  <queryTableRefresh nextId="2">
    <queryTableFields count="1">
      <queryTableField id="1" name="Date" tableColumnId="1"/>
    </queryTableFields>
  </queryTableRefresh>
</queryTable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62C876-57FA-4310-B7C4-CDC87B2C76B2}" name="Tabular" displayName="Tabular" ref="G3:J78" totalsRowShown="0" headerRowDxfId="21">
  <tableColumns count="4">
    <tableColumn id="1" xr3:uid="{5D543D91-34E3-4E48-9183-4E64958AFC5E}" name="Year" dataDxfId="20"/>
    <tableColumn id="2" xr3:uid="{A4438921-24BE-467E-BB0F-12E5212D3DC0}" name="Category" dataDxfId="19"/>
    <tableColumn id="3" xr3:uid="{C9D13DE6-399B-482F-A55F-23A3FFB3AA54}" name="Product" dataDxfId="18"/>
    <tableColumn id="4" xr3:uid="{F9DF5BF8-70F8-44D0-83C5-5DDEDAF47DD6}" name="Sales" dataDxf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F3FCF42-69CD-4874-B123-29624706F493}" name="NonTabular" displayName="NonTabular" ref="A3:E28" totalsRowShown="0">
  <tableColumns count="5">
    <tableColumn id="1" xr3:uid="{645443AD-EE35-4E3A-9F22-7C680788C17E}" name="Category"/>
    <tableColumn id="2" xr3:uid="{B8F0B589-E487-4ACF-9726-20482E0B38EF}" name="Product"/>
    <tableColumn id="3" xr3:uid="{33FB3818-76B8-4135-A006-7BB21A3B79E1}" name="2015" dataDxfId="16"/>
    <tableColumn id="4" xr3:uid="{0B94A1EB-6034-4159-AF6B-92C902478430}" name="2016" dataDxfId="15"/>
    <tableColumn id="5" xr3:uid="{51C92B58-0525-4D60-8215-D5C33591DB3F}" name="2017" dataDxfId="1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307CFEB-FF10-499B-99E3-DF4C18D6AA69}" name="TextDates" displayName="TextDates" ref="B2:B8" totalsRowShown="0" headerRowDxfId="13" dataDxfId="12">
  <tableColumns count="1">
    <tableColumn id="1" xr3:uid="{04593EE5-1401-4FAD-9154-34B1B1A9C4FD}" name="Text Dates r" dataDxfId="1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9689C9E-A1E6-43CC-9FAC-3C5FCB165051}" name="CorrectDates" displayName="CorrectDates" ref="D2:D8" tableType="queryTable" totalsRowShown="0" headerRowDxfId="10" dataDxfId="9">
  <tableColumns count="1">
    <tableColumn id="1" xr3:uid="{36A6FA9E-C177-4D46-AB12-6191D8E6DC5D}" uniqueName="1" name="Date Serial Numbers ü" queryTableFieldId="1" dataDxfId="8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39740F-889C-4B42-A3B1-E537583763C6}" name="FormattingRanges" displayName="FormattingRanges" ref="B1:E22" totalsRowShown="0" headerRowDxfId="7" headerRowBorderDxfId="6">
  <tableColumns count="4">
    <tableColumn id="1" xr3:uid="{6FDB9C73-E523-4C18-B7E8-584FD735639C}" name="Year" dataDxfId="5"/>
    <tableColumn id="2" xr3:uid="{0CC54C47-0FC8-4899-BA44-A2DD62F5988D}" name="Category" dataDxfId="4"/>
    <tableColumn id="3" xr3:uid="{52E9737C-0491-4F92-8F05-419C7730CBE1}" name="Product" dataDxfId="3"/>
    <tableColumn id="4" xr3:uid="{D5206A0A-6F13-4F5B-BC47-E3CC69DADB43}" name="Sales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onlinetraininghub.com/power-bi-course" TargetMode="External"/><Relationship Id="rId7" Type="http://schemas.openxmlformats.org/officeDocument/2006/relationships/drawing" Target="../drawings/drawing8.xml"/><Relationship Id="rId2" Type="http://schemas.openxmlformats.org/officeDocument/2006/relationships/hyperlink" Target="http://www.myonlinetraininghub.com/category/excel-dashboard" TargetMode="External"/><Relationship Id="rId1" Type="http://schemas.openxmlformats.org/officeDocument/2006/relationships/hyperlink" Target="http://www.myonlinetraininghub.com/category/excel-charts" TargetMode="External"/><Relationship Id="rId6" Type="http://schemas.openxmlformats.org/officeDocument/2006/relationships/hyperlink" Target="http://www.myonlinetraininghub.com/excel-dashboard-course" TargetMode="External"/><Relationship Id="rId5" Type="http://schemas.openxmlformats.org/officeDocument/2006/relationships/hyperlink" Target="https://www.myonlinetraininghub.com/excel-forum" TargetMode="External"/><Relationship Id="rId4" Type="http://schemas.openxmlformats.org/officeDocument/2006/relationships/hyperlink" Target="http://www.myonlinetraininghub.com/excel-webina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A8689-294F-425B-92D5-0A64A793B10E}">
  <sheetPr codeName="Sheet1"/>
  <dimension ref="A1:Q11"/>
  <sheetViews>
    <sheetView showGridLines="0" workbookViewId="0"/>
  </sheetViews>
  <sheetFormatPr defaultRowHeight="15" x14ac:dyDescent="0.25"/>
  <cols>
    <col min="1" max="1" width="4.85546875" customWidth="1"/>
  </cols>
  <sheetData>
    <row r="1" spans="1:17" ht="52.5" customHeight="1" x14ac:dyDescent="0.25">
      <c r="A1" s="8"/>
      <c r="B1" s="8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3" spans="1:17" ht="18.75" x14ac:dyDescent="0.3">
      <c r="B3" s="5" t="s">
        <v>44</v>
      </c>
    </row>
    <row r="4" spans="1:17" ht="18.75" x14ac:dyDescent="0.25">
      <c r="B4" s="6" t="s">
        <v>46</v>
      </c>
    </row>
    <row r="5" spans="1:17" ht="18.75" x14ac:dyDescent="0.25">
      <c r="B5" s="6" t="s">
        <v>47</v>
      </c>
    </row>
    <row r="6" spans="1:17" ht="18.75" x14ac:dyDescent="0.25">
      <c r="B6" s="6" t="s">
        <v>48</v>
      </c>
    </row>
    <row r="7" spans="1:17" ht="18.75" x14ac:dyDescent="0.25">
      <c r="B7" s="6"/>
    </row>
    <row r="8" spans="1:17" ht="18.75" x14ac:dyDescent="0.25">
      <c r="B8" s="6" t="s">
        <v>49</v>
      </c>
    </row>
    <row r="10" spans="1:17" ht="18.75" x14ac:dyDescent="0.25">
      <c r="B10" s="6" t="s">
        <v>50</v>
      </c>
    </row>
    <row r="11" spans="1:17" ht="18.75" x14ac:dyDescent="0.25">
      <c r="B11" s="6" t="s">
        <v>45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88D03-BD37-417C-A1A0-83107E00F92A}">
  <sheetPr codeName="Sheet10"/>
  <dimension ref="B2:K11"/>
  <sheetViews>
    <sheetView workbookViewId="0">
      <selection activeCell="A2" sqref="A2"/>
    </sheetView>
  </sheetViews>
  <sheetFormatPr defaultRowHeight="15" x14ac:dyDescent="0.25"/>
  <cols>
    <col min="2" max="2" width="16.42578125" customWidth="1"/>
    <col min="3" max="3" width="15.5703125" customWidth="1"/>
    <col min="6" max="6" width="11.7109375" customWidth="1"/>
  </cols>
  <sheetData>
    <row r="2" spans="2:11" ht="27.75" customHeight="1" x14ac:dyDescent="0.25">
      <c r="B2" s="66" t="s">
        <v>173</v>
      </c>
      <c r="C2" s="66"/>
      <c r="E2" s="65"/>
      <c r="F2" s="66" t="s">
        <v>174</v>
      </c>
      <c r="G2" s="24"/>
      <c r="H2" s="24"/>
      <c r="I2" s="69"/>
      <c r="J2" s="69"/>
      <c r="K2" s="69"/>
    </row>
    <row r="3" spans="2:11" x14ac:dyDescent="0.25">
      <c r="F3" s="51"/>
      <c r="G3" s="51"/>
      <c r="H3" s="51"/>
      <c r="I3" s="51"/>
      <c r="J3" s="51"/>
      <c r="K3" s="51"/>
    </row>
    <row r="4" spans="2:11" x14ac:dyDescent="0.25">
      <c r="B4" s="40" t="s">
        <v>140</v>
      </c>
      <c r="C4" s="40" t="s">
        <v>145</v>
      </c>
      <c r="F4" s="40" t="s">
        <v>140</v>
      </c>
      <c r="G4" s="39" t="s">
        <v>135</v>
      </c>
      <c r="H4" s="39" t="s">
        <v>136</v>
      </c>
      <c r="I4" s="39" t="s">
        <v>137</v>
      </c>
      <c r="J4" s="39" t="s">
        <v>138</v>
      </c>
      <c r="K4" s="39" t="s">
        <v>139</v>
      </c>
    </row>
    <row r="5" spans="2:11" x14ac:dyDescent="0.25">
      <c r="B5" t="s">
        <v>86</v>
      </c>
      <c r="C5" t="s">
        <v>141</v>
      </c>
      <c r="F5" t="s">
        <v>86</v>
      </c>
      <c r="G5" s="21"/>
      <c r="H5" s="21" t="s">
        <v>172</v>
      </c>
      <c r="I5" s="21" t="s">
        <v>172</v>
      </c>
      <c r="J5" s="21"/>
      <c r="K5" s="21"/>
    </row>
    <row r="6" spans="2:11" x14ac:dyDescent="0.25">
      <c r="B6" t="s">
        <v>87</v>
      </c>
      <c r="C6" t="s">
        <v>142</v>
      </c>
      <c r="F6" t="s">
        <v>87</v>
      </c>
      <c r="G6" s="21" t="s">
        <v>172</v>
      </c>
      <c r="H6" s="21" t="s">
        <v>172</v>
      </c>
      <c r="I6" s="21"/>
      <c r="J6" s="21"/>
      <c r="K6" s="21"/>
    </row>
    <row r="7" spans="2:11" x14ac:dyDescent="0.25">
      <c r="B7" t="s">
        <v>88</v>
      </c>
      <c r="C7" t="s">
        <v>143</v>
      </c>
      <c r="F7" t="s">
        <v>88</v>
      </c>
      <c r="G7" s="21"/>
      <c r="H7" s="21"/>
      <c r="I7" s="21" t="s">
        <v>172</v>
      </c>
      <c r="J7" s="21" t="s">
        <v>172</v>
      </c>
      <c r="K7" s="21"/>
    </row>
    <row r="8" spans="2:11" x14ac:dyDescent="0.25">
      <c r="B8" t="s">
        <v>89</v>
      </c>
      <c r="C8" t="s">
        <v>144</v>
      </c>
      <c r="F8" t="s">
        <v>89</v>
      </c>
      <c r="G8" s="21"/>
      <c r="H8" s="21"/>
      <c r="I8" s="21"/>
      <c r="J8" s="21" t="s">
        <v>172</v>
      </c>
      <c r="K8" s="21" t="s">
        <v>172</v>
      </c>
    </row>
    <row r="9" spans="2:11" x14ac:dyDescent="0.25">
      <c r="B9" t="s">
        <v>90</v>
      </c>
      <c r="C9" t="s">
        <v>141</v>
      </c>
      <c r="F9" t="s">
        <v>90</v>
      </c>
      <c r="G9" s="21"/>
      <c r="H9" s="21" t="s">
        <v>172</v>
      </c>
      <c r="I9" s="21" t="s">
        <v>172</v>
      </c>
      <c r="J9" s="21"/>
      <c r="K9" s="21"/>
    </row>
    <row r="10" spans="2:11" x14ac:dyDescent="0.25">
      <c r="B10" t="s">
        <v>91</v>
      </c>
      <c r="C10" t="s">
        <v>142</v>
      </c>
      <c r="F10" s="40" t="s">
        <v>91</v>
      </c>
      <c r="G10" s="39" t="s">
        <v>172</v>
      </c>
      <c r="H10" s="39" t="s">
        <v>172</v>
      </c>
      <c r="I10" s="39"/>
      <c r="J10" s="39"/>
      <c r="K10" s="39"/>
    </row>
    <row r="11" spans="2:11" x14ac:dyDescent="0.25">
      <c r="F11" t="s">
        <v>111</v>
      </c>
      <c r="G11" s="21">
        <f>COUNTA(G5:G10)</f>
        <v>2</v>
      </c>
      <c r="H11" s="21">
        <f t="shared" ref="H11:K11" si="0">COUNTA(H5:H10)</f>
        <v>4</v>
      </c>
      <c r="I11" s="21">
        <f t="shared" si="0"/>
        <v>3</v>
      </c>
      <c r="J11" s="21">
        <f t="shared" si="0"/>
        <v>2</v>
      </c>
      <c r="K11" s="21">
        <f t="shared" si="0"/>
        <v>1</v>
      </c>
    </row>
  </sheetData>
  <conditionalFormatting sqref="G5:K10">
    <cfRule type="cellIs" dxfId="0" priority="1" operator="equal">
      <formula>"Y"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2F961-79A5-40C3-BE0F-628350C4B51F}">
  <sheetPr codeName="Sheet11"/>
  <dimension ref="A2:I16"/>
  <sheetViews>
    <sheetView workbookViewId="0"/>
  </sheetViews>
  <sheetFormatPr defaultRowHeight="15" x14ac:dyDescent="0.25"/>
  <cols>
    <col min="1" max="2" width="11.140625" customWidth="1"/>
    <col min="3" max="3" width="16.5703125" style="21" customWidth="1"/>
    <col min="4" max="4" width="10.140625" bestFit="1" customWidth="1"/>
    <col min="6" max="7" width="10.7109375" customWidth="1"/>
    <col min="8" max="8" width="12.140625" bestFit="1" customWidth="1"/>
    <col min="9" max="9" width="10.7109375" customWidth="1"/>
  </cols>
  <sheetData>
    <row r="2" spans="1:9" ht="27.75" customHeight="1" x14ac:dyDescent="0.25">
      <c r="A2" s="66" t="s">
        <v>175</v>
      </c>
      <c r="B2" s="66"/>
      <c r="C2" s="66"/>
      <c r="D2" s="42"/>
      <c r="E2" s="65"/>
      <c r="F2" s="66" t="s">
        <v>176</v>
      </c>
      <c r="G2" s="24"/>
      <c r="H2" s="24"/>
      <c r="I2" s="69"/>
    </row>
    <row r="4" spans="1:9" x14ac:dyDescent="0.25">
      <c r="A4" s="32" t="s">
        <v>146</v>
      </c>
      <c r="B4" s="32" t="s">
        <v>147</v>
      </c>
      <c r="C4" s="32" t="s">
        <v>84</v>
      </c>
      <c r="D4" s="32" t="s">
        <v>149</v>
      </c>
      <c r="F4" s="32" t="s">
        <v>146</v>
      </c>
      <c r="G4" s="32" t="s">
        <v>147</v>
      </c>
      <c r="H4" s="32" t="s">
        <v>84</v>
      </c>
      <c r="I4" s="32" t="s">
        <v>149</v>
      </c>
    </row>
    <row r="5" spans="1:9" x14ac:dyDescent="0.25">
      <c r="A5" s="36">
        <v>44136</v>
      </c>
      <c r="B5" s="36">
        <v>43799</v>
      </c>
      <c r="C5" s="21">
        <v>132</v>
      </c>
      <c r="D5" s="52">
        <f t="shared" ref="D5:D13" si="0">C5*7.47</f>
        <v>986.04</v>
      </c>
      <c r="F5" s="36">
        <v>44136</v>
      </c>
      <c r="G5" s="36">
        <v>43799</v>
      </c>
      <c r="H5" s="21">
        <v>132</v>
      </c>
      <c r="I5" s="52">
        <f t="shared" ref="I5:I13" si="1">H5*7.47</f>
        <v>986.04</v>
      </c>
    </row>
    <row r="6" spans="1:9" x14ac:dyDescent="0.25">
      <c r="A6" s="36">
        <v>44166</v>
      </c>
      <c r="B6" s="36">
        <v>43830</v>
      </c>
      <c r="C6" s="21">
        <v>50</v>
      </c>
      <c r="D6" s="52">
        <f t="shared" si="0"/>
        <v>373.5</v>
      </c>
      <c r="F6" s="36">
        <v>44166</v>
      </c>
      <c r="G6" s="36">
        <v>43830</v>
      </c>
      <c r="H6" s="21">
        <v>50</v>
      </c>
      <c r="I6" s="52">
        <f t="shared" si="1"/>
        <v>373.5</v>
      </c>
    </row>
    <row r="7" spans="1:9" x14ac:dyDescent="0.25">
      <c r="A7" s="70">
        <v>44197</v>
      </c>
      <c r="B7" s="36">
        <v>43860</v>
      </c>
      <c r="C7" s="21">
        <v>62</v>
      </c>
      <c r="D7" s="52">
        <f t="shared" si="0"/>
        <v>463.14</v>
      </c>
      <c r="F7" s="70">
        <v>44197</v>
      </c>
      <c r="G7" s="36">
        <v>43860</v>
      </c>
      <c r="H7" s="21">
        <v>62</v>
      </c>
      <c r="I7" s="52">
        <f t="shared" si="1"/>
        <v>463.14</v>
      </c>
    </row>
    <row r="8" spans="1:9" x14ac:dyDescent="0.25">
      <c r="A8" s="70">
        <v>44228</v>
      </c>
      <c r="B8" s="36">
        <v>43889</v>
      </c>
      <c r="C8" s="21">
        <v>38</v>
      </c>
      <c r="D8" s="52">
        <f t="shared" si="0"/>
        <v>283.86</v>
      </c>
      <c r="F8" s="70">
        <v>44228</v>
      </c>
      <c r="G8" s="36">
        <v>43889</v>
      </c>
      <c r="H8" s="21">
        <v>38</v>
      </c>
      <c r="I8" s="52">
        <f t="shared" si="1"/>
        <v>283.86</v>
      </c>
    </row>
    <row r="9" spans="1:9" x14ac:dyDescent="0.25">
      <c r="A9" s="70">
        <v>44256</v>
      </c>
      <c r="B9" s="36">
        <v>43921</v>
      </c>
      <c r="C9" s="21">
        <v>58</v>
      </c>
      <c r="D9" s="52">
        <f t="shared" si="0"/>
        <v>433.26</v>
      </c>
      <c r="F9" s="70">
        <v>44256</v>
      </c>
      <c r="G9" s="36">
        <v>43921</v>
      </c>
      <c r="H9" s="21">
        <v>58</v>
      </c>
      <c r="I9" s="52">
        <f t="shared" si="1"/>
        <v>433.26</v>
      </c>
    </row>
    <row r="10" spans="1:9" x14ac:dyDescent="0.25">
      <c r="A10" s="70">
        <v>44287</v>
      </c>
      <c r="B10" s="36">
        <v>43951</v>
      </c>
      <c r="C10" s="21">
        <v>65</v>
      </c>
      <c r="D10" s="52">
        <f t="shared" si="0"/>
        <v>485.55</v>
      </c>
      <c r="F10" s="70">
        <v>44287</v>
      </c>
      <c r="G10" s="36">
        <v>43951</v>
      </c>
      <c r="H10" s="21">
        <v>65</v>
      </c>
      <c r="I10" s="52">
        <f t="shared" si="1"/>
        <v>485.55</v>
      </c>
    </row>
    <row r="11" spans="1:9" x14ac:dyDescent="0.25">
      <c r="A11" s="70">
        <v>44317</v>
      </c>
      <c r="B11" s="36">
        <v>43982</v>
      </c>
      <c r="C11" s="21">
        <v>93</v>
      </c>
      <c r="D11" s="52">
        <f t="shared" si="0"/>
        <v>694.70999999999992</v>
      </c>
      <c r="F11" s="70">
        <v>44317</v>
      </c>
      <c r="G11" s="36">
        <v>43982</v>
      </c>
      <c r="H11" s="21">
        <v>93</v>
      </c>
      <c r="I11" s="52">
        <f t="shared" si="1"/>
        <v>694.70999999999992</v>
      </c>
    </row>
    <row r="12" spans="1:9" x14ac:dyDescent="0.25">
      <c r="A12" s="70">
        <v>44348</v>
      </c>
      <c r="B12" s="36">
        <v>44012</v>
      </c>
      <c r="C12" s="21">
        <v>72</v>
      </c>
      <c r="D12" s="52">
        <f t="shared" si="0"/>
        <v>537.84</v>
      </c>
      <c r="F12" s="70">
        <v>44348</v>
      </c>
      <c r="G12" s="36">
        <v>44012</v>
      </c>
      <c r="H12" s="21">
        <v>72</v>
      </c>
      <c r="I12" s="52">
        <f t="shared" si="1"/>
        <v>537.84</v>
      </c>
    </row>
    <row r="13" spans="1:9" x14ac:dyDescent="0.25">
      <c r="A13" s="70">
        <v>44378</v>
      </c>
      <c r="B13" s="36">
        <v>44408</v>
      </c>
      <c r="C13" s="21">
        <v>65</v>
      </c>
      <c r="D13" s="72">
        <f t="shared" si="0"/>
        <v>485.55</v>
      </c>
      <c r="F13" s="70">
        <v>44378</v>
      </c>
      <c r="G13" s="36">
        <v>44408</v>
      </c>
      <c r="H13" s="21">
        <v>65</v>
      </c>
      <c r="I13" s="72">
        <f t="shared" si="1"/>
        <v>485.55</v>
      </c>
    </row>
    <row r="14" spans="1:9" x14ac:dyDescent="0.25">
      <c r="C14" s="21" t="s">
        <v>148</v>
      </c>
      <c r="D14" s="52">
        <f>SUM(D5:D12)</f>
        <v>4257.9000000000005</v>
      </c>
      <c r="H14" s="21" t="s">
        <v>148</v>
      </c>
      <c r="I14" s="52">
        <f ca="1">SUM(I5:OFFSET(I14,-1,,,))</f>
        <v>4743.4500000000007</v>
      </c>
    </row>
    <row r="15" spans="1:9" x14ac:dyDescent="0.25">
      <c r="D15" s="52"/>
    </row>
    <row r="16" spans="1:9" x14ac:dyDescent="0.25">
      <c r="D16" s="71" t="str">
        <f ca="1">_xlfn.FORMULATEXT(D14)</f>
        <v>=SUM(D5:D12)</v>
      </c>
      <c r="I16" s="71" t="str">
        <f ca="1">_xlfn.FORMULATEXT(I14)</f>
        <v>=SUM(I5:OFFSET(I14,-1,,,))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63D24-75E2-44D0-B93E-46B08C562301}">
  <sheetPr codeName="Sheet12"/>
  <dimension ref="B3:E13"/>
  <sheetViews>
    <sheetView workbookViewId="0">
      <selection activeCell="E19" sqref="E19"/>
    </sheetView>
  </sheetViews>
  <sheetFormatPr defaultRowHeight="15" x14ac:dyDescent="0.25"/>
  <cols>
    <col min="2" max="2" width="13.7109375" customWidth="1"/>
    <col min="3" max="3" width="32.85546875" customWidth="1"/>
    <col min="4" max="4" width="2.28515625" customWidth="1"/>
    <col min="5" max="5" width="55.28515625" customWidth="1"/>
  </cols>
  <sheetData>
    <row r="3" spans="2:5" ht="19.5" x14ac:dyDescent="0.35">
      <c r="B3" s="31"/>
      <c r="C3" s="73" t="s">
        <v>181</v>
      </c>
      <c r="D3" s="73"/>
      <c r="E3" s="73" t="s">
        <v>182</v>
      </c>
    </row>
    <row r="4" spans="2:5" ht="60" x14ac:dyDescent="0.25">
      <c r="B4" s="56" t="s">
        <v>165</v>
      </c>
      <c r="C4" s="55" t="s">
        <v>152</v>
      </c>
      <c r="D4" s="56"/>
      <c r="E4" s="57" t="s">
        <v>153</v>
      </c>
    </row>
    <row r="6" spans="2:5" x14ac:dyDescent="0.25">
      <c r="B6" t="s">
        <v>154</v>
      </c>
      <c r="C6" t="s">
        <v>155</v>
      </c>
      <c r="E6" t="s">
        <v>156</v>
      </c>
    </row>
    <row r="8" spans="2:5" x14ac:dyDescent="0.25">
      <c r="B8" t="s">
        <v>157</v>
      </c>
      <c r="C8" t="s">
        <v>158</v>
      </c>
      <c r="E8" t="s">
        <v>159</v>
      </c>
    </row>
    <row r="10" spans="2:5" x14ac:dyDescent="0.25">
      <c r="B10" t="s">
        <v>160</v>
      </c>
      <c r="C10" s="58">
        <v>65536</v>
      </c>
      <c r="E10" s="58">
        <v>1048576</v>
      </c>
    </row>
    <row r="11" spans="2:5" x14ac:dyDescent="0.25">
      <c r="B11" t="s">
        <v>161</v>
      </c>
      <c r="C11" s="58">
        <v>256</v>
      </c>
      <c r="E11" s="58">
        <v>16387</v>
      </c>
    </row>
    <row r="13" spans="2:5" x14ac:dyDescent="0.25">
      <c r="B13" t="s">
        <v>164</v>
      </c>
      <c r="C13" t="s">
        <v>162</v>
      </c>
      <c r="E13" t="s">
        <v>163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8D3DE-88AA-41BC-8883-595425285605}">
  <sheetPr codeName="Sheet13"/>
  <dimension ref="A1:Q28"/>
  <sheetViews>
    <sheetView showGridLines="0" workbookViewId="0">
      <selection activeCell="B1" sqref="B1"/>
    </sheetView>
  </sheetViews>
  <sheetFormatPr defaultRowHeight="15" x14ac:dyDescent="0.25"/>
  <cols>
    <col min="1" max="1" width="4" customWidth="1"/>
    <col min="2" max="2" width="46.28515625" customWidth="1"/>
    <col min="3" max="3" width="61" customWidth="1"/>
    <col min="4" max="4" width="1.42578125" customWidth="1"/>
  </cols>
  <sheetData>
    <row r="1" spans="1:17" ht="51" customHeight="1" x14ac:dyDescent="0.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3" spans="1:17" x14ac:dyDescent="0.25">
      <c r="B3" s="1" t="s">
        <v>1</v>
      </c>
    </row>
    <row r="4" spans="1:17" x14ac:dyDescent="0.25">
      <c r="B4" s="2" t="s">
        <v>2</v>
      </c>
      <c r="C4" s="3" t="s">
        <v>3</v>
      </c>
    </row>
    <row r="5" spans="1:17" x14ac:dyDescent="0.25">
      <c r="B5" s="2" t="s">
        <v>4</v>
      </c>
      <c r="C5" s="3" t="s">
        <v>5</v>
      </c>
    </row>
    <row r="6" spans="1:17" x14ac:dyDescent="0.25">
      <c r="B6" s="2" t="s">
        <v>6</v>
      </c>
      <c r="C6" s="3" t="s">
        <v>7</v>
      </c>
    </row>
    <row r="8" spans="1:17" x14ac:dyDescent="0.25">
      <c r="B8" s="1" t="s">
        <v>8</v>
      </c>
    </row>
    <row r="9" spans="1:17" x14ac:dyDescent="0.25">
      <c r="B9" s="2" t="s">
        <v>9</v>
      </c>
      <c r="C9" s="3" t="s">
        <v>10</v>
      </c>
    </row>
    <row r="11" spans="1:17" x14ac:dyDescent="0.25">
      <c r="B11" s="1" t="s">
        <v>11</v>
      </c>
    </row>
    <row r="12" spans="1:17" x14ac:dyDescent="0.25">
      <c r="B12" s="2" t="s">
        <v>12</v>
      </c>
      <c r="C12" s="3" t="s">
        <v>13</v>
      </c>
    </row>
    <row r="13" spans="1:17" x14ac:dyDescent="0.25">
      <c r="B13" s="2" t="s">
        <v>14</v>
      </c>
      <c r="C13" s="3" t="s">
        <v>15</v>
      </c>
    </row>
    <row r="14" spans="1:17" x14ac:dyDescent="0.25">
      <c r="B14" s="2" t="s">
        <v>16</v>
      </c>
      <c r="C14" s="3" t="s">
        <v>17</v>
      </c>
    </row>
    <row r="15" spans="1:17" x14ac:dyDescent="0.25">
      <c r="B15" s="2" t="s">
        <v>18</v>
      </c>
      <c r="C15" s="3" t="s">
        <v>19</v>
      </c>
    </row>
    <row r="16" spans="1:17" x14ac:dyDescent="0.25">
      <c r="B16" s="2" t="s">
        <v>20</v>
      </c>
      <c r="C16" s="3" t="s">
        <v>21</v>
      </c>
    </row>
    <row r="17" spans="2:3" x14ac:dyDescent="0.25">
      <c r="B17" s="2" t="s">
        <v>22</v>
      </c>
      <c r="C17" s="3" t="s">
        <v>23</v>
      </c>
    </row>
    <row r="18" spans="2:3" x14ac:dyDescent="0.25">
      <c r="B18" s="2" t="s">
        <v>24</v>
      </c>
      <c r="C18" s="3" t="s">
        <v>25</v>
      </c>
    </row>
    <row r="19" spans="2:3" x14ac:dyDescent="0.25">
      <c r="B19" s="2" t="s">
        <v>26</v>
      </c>
      <c r="C19" s="3" t="s">
        <v>27</v>
      </c>
    </row>
    <row r="20" spans="2:3" x14ac:dyDescent="0.25">
      <c r="B20" s="2" t="s">
        <v>28</v>
      </c>
      <c r="C20" s="3" t="s">
        <v>29</v>
      </c>
    </row>
    <row r="21" spans="2:3" x14ac:dyDescent="0.25">
      <c r="B21" s="2" t="s">
        <v>30</v>
      </c>
      <c r="C21" s="3" t="s">
        <v>31</v>
      </c>
    </row>
    <row r="22" spans="2:3" x14ac:dyDescent="0.25">
      <c r="B22" s="2" t="s">
        <v>32</v>
      </c>
      <c r="C22" s="3" t="s">
        <v>33</v>
      </c>
    </row>
    <row r="23" spans="2:3" x14ac:dyDescent="0.25">
      <c r="B23" s="2" t="s">
        <v>34</v>
      </c>
      <c r="C23" s="3" t="s">
        <v>35</v>
      </c>
    </row>
    <row r="24" spans="2:3" x14ac:dyDescent="0.25">
      <c r="B24" s="2" t="s">
        <v>36</v>
      </c>
      <c r="C24" s="3" t="s">
        <v>37</v>
      </c>
    </row>
    <row r="25" spans="2:3" x14ac:dyDescent="0.25">
      <c r="B25" s="2" t="s">
        <v>38</v>
      </c>
      <c r="C25" s="3" t="s">
        <v>39</v>
      </c>
    </row>
    <row r="26" spans="2:3" x14ac:dyDescent="0.25">
      <c r="B26" s="2"/>
      <c r="C26" s="3"/>
    </row>
    <row r="27" spans="2:3" x14ac:dyDescent="0.25">
      <c r="B27" s="1" t="s">
        <v>40</v>
      </c>
    </row>
    <row r="28" spans="2:3" x14ac:dyDescent="0.25">
      <c r="B28" s="2" t="s">
        <v>41</v>
      </c>
      <c r="C28" s="3" t="s">
        <v>42</v>
      </c>
    </row>
  </sheetData>
  <hyperlinks>
    <hyperlink ref="C5" r:id="rId1" xr:uid="{CBA3C5AE-F901-47B0-B67E-A1783E05F6E4}"/>
    <hyperlink ref="C6" r:id="rId2" xr:uid="{D7A546FB-FBA8-40D4-B30C-D5713B79236C}"/>
    <hyperlink ref="C19" r:id="rId3" xr:uid="{038998E4-0014-4A81-9203-5D2ADFA68058}"/>
    <hyperlink ref="C9" r:id="rId4" xr:uid="{59ED9355-3D75-41BB-B4EF-7AAAE7367134}"/>
    <hyperlink ref="C28" r:id="rId5" xr:uid="{EADAD965-8DC6-45D9-8D53-73D3EF04FEC7}"/>
    <hyperlink ref="C18" r:id="rId6" xr:uid="{F227F448-016C-426E-970F-EAAAF5E08AD1}"/>
  </hyperlinks>
  <pageMargins left="0.7" right="0.7" top="0.75" bottom="0.75" header="0.3" footer="0.3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751F1-0960-4650-BC6D-021B2F78A774}">
  <sheetPr codeName="Sheet2"/>
  <dimension ref="A1:K24"/>
  <sheetViews>
    <sheetView showGridLines="0" tabSelected="1" workbookViewId="0">
      <selection activeCell="F14" sqref="F14"/>
    </sheetView>
  </sheetViews>
  <sheetFormatPr defaultRowHeight="16.5" x14ac:dyDescent="0.3"/>
  <cols>
    <col min="1" max="1" width="3.42578125" style="4" customWidth="1"/>
    <col min="2" max="2" width="30.7109375" style="4" bestFit="1" customWidth="1"/>
    <col min="3" max="3" width="26.42578125" style="4" bestFit="1" customWidth="1"/>
    <col min="4" max="4" width="14.140625" style="4" bestFit="1" customWidth="1"/>
    <col min="5" max="5" width="17.7109375" style="4" bestFit="1" customWidth="1"/>
    <col min="6" max="6" width="24.7109375" style="4" bestFit="1" customWidth="1"/>
    <col min="7" max="7" width="10" style="4" bestFit="1" customWidth="1"/>
    <col min="8" max="8" width="11.85546875" style="4" bestFit="1" customWidth="1"/>
    <col min="9" max="9" width="9.28515625" style="4" bestFit="1" customWidth="1"/>
    <col min="10" max="10" width="9.28515625" style="4" customWidth="1"/>
    <col min="11" max="11" width="31.42578125" style="4" customWidth="1"/>
    <col min="12" max="14" width="9.140625" style="4"/>
    <col min="15" max="15" width="10" style="4" bestFit="1" customWidth="1"/>
    <col min="16" max="16384" width="9.140625" style="4"/>
  </cols>
  <sheetData>
    <row r="1" spans="1:11" ht="48.75" customHeight="1" x14ac:dyDescent="0.3">
      <c r="A1" s="8" t="s">
        <v>150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3" spans="1:11" x14ac:dyDescent="0.3">
      <c r="B3" s="53" t="s">
        <v>151</v>
      </c>
      <c r="D3"/>
      <c r="H3" s="13"/>
    </row>
    <row r="4" spans="1:11" ht="22.5" customHeight="1" x14ac:dyDescent="0.3">
      <c r="B4" s="79" t="s">
        <v>183</v>
      </c>
    </row>
    <row r="5" spans="1:11" ht="22.5" customHeight="1" x14ac:dyDescent="0.3">
      <c r="B5" s="79" t="s">
        <v>184</v>
      </c>
    </row>
    <row r="6" spans="1:11" ht="22.5" customHeight="1" x14ac:dyDescent="0.3">
      <c r="B6" s="79" t="s">
        <v>185</v>
      </c>
      <c r="F6"/>
      <c r="G6"/>
    </row>
    <row r="7" spans="1:11" ht="22.5" customHeight="1" x14ac:dyDescent="0.3">
      <c r="B7" s="79" t="s">
        <v>186</v>
      </c>
      <c r="E7" s="13"/>
      <c r="F7"/>
      <c r="G7"/>
    </row>
    <row r="8" spans="1:11" ht="22.5" customHeight="1" x14ac:dyDescent="0.3">
      <c r="B8" s="79" t="s">
        <v>187</v>
      </c>
      <c r="E8" s="13"/>
      <c r="F8"/>
      <c r="G8"/>
    </row>
    <row r="9" spans="1:11" ht="22.5" customHeight="1" x14ac:dyDescent="0.3">
      <c r="B9" s="79" t="s">
        <v>178</v>
      </c>
      <c r="F9"/>
      <c r="G9"/>
    </row>
    <row r="10" spans="1:11" ht="22.5" customHeight="1" x14ac:dyDescent="0.3">
      <c r="B10" s="79" t="s">
        <v>188</v>
      </c>
      <c r="F10"/>
      <c r="G10"/>
    </row>
    <row r="11" spans="1:11" ht="22.5" customHeight="1" x14ac:dyDescent="0.3">
      <c r="B11" s="79" t="s">
        <v>189</v>
      </c>
    </row>
    <row r="12" spans="1:11" ht="22.5" customHeight="1" x14ac:dyDescent="0.3">
      <c r="B12" s="79" t="s">
        <v>190</v>
      </c>
    </row>
    <row r="13" spans="1:11" ht="22.5" customHeight="1" x14ac:dyDescent="0.3">
      <c r="B13" s="79" t="s">
        <v>191</v>
      </c>
    </row>
    <row r="14" spans="1:11" ht="22.5" customHeight="1" x14ac:dyDescent="0.3">
      <c r="B14" s="79" t="s">
        <v>192</v>
      </c>
    </row>
    <row r="15" spans="1:11" ht="22.5" customHeight="1" x14ac:dyDescent="0.3">
      <c r="B15" s="79" t="s">
        <v>193</v>
      </c>
    </row>
    <row r="16" spans="1:11" ht="22.5" customHeight="1" x14ac:dyDescent="0.3">
      <c r="B16" s="79" t="s">
        <v>0</v>
      </c>
    </row>
    <row r="17" spans="2:6" ht="22.5" customHeight="1" x14ac:dyDescent="0.3">
      <c r="B17" s="54"/>
    </row>
    <row r="24" spans="2:6" x14ac:dyDescent="0.3">
      <c r="F24" s="14"/>
    </row>
  </sheetData>
  <hyperlinks>
    <hyperlink ref="B4" location="Copyright!A1" display="Copyright" xr:uid="{3CA58B73-202B-4865-9D19-1FE09E12B36F}"/>
    <hyperlink ref="B5" location="Index!A1" display="Index" xr:uid="{CC025594-A7A0-4CA6-84AC-0C78391FF286}"/>
    <hyperlink ref="B6" location="'Merged Cells'!A1" display="Merged Cells" xr:uid="{D9CEB74C-EA57-4D1A-879D-79DFF8F1E966}"/>
    <hyperlink ref="B7" location="'Non-Tabular'!A1" display="Non-Tabular" xr:uid="{9F810CCE-AC3A-447E-8674-F77D60ADFE6A}"/>
    <hyperlink ref="B8" location="'Dates as Text'!A1" display="Dates as Text" xr:uid="{041F0CD2-2997-49B5-8527-FD76F50B6714}"/>
    <hyperlink ref="B9" location="'External Links'!A1" display="External Links" xr:uid="{2F88F940-AD55-41C0-BB0C-E846123C66FC}"/>
    <hyperlink ref="B10" location="'Formatting Ranges'!A1" display="Formatting Ranges" xr:uid="{72DC2405-18C0-4067-A4D3-8D11DC369E3B}"/>
    <hyperlink ref="B11" location="'Formatting to Encode'!A1" display="Formatting to Encode" xr:uid="{31CCC861-DCF0-4869-AB42-159F9CD5160E}"/>
    <hyperlink ref="B12" location="'Formatting Colours'!A1" display="Formatting Colours" xr:uid="{EC19805F-E97E-42CC-877C-585B468A1371}"/>
    <hyperlink ref="B13" location="'Multiple Records'!A1" display="Multiple Records" xr:uid="{6FE3D2A0-A441-420E-83EC-1DD69F30CDE1}"/>
    <hyperlink ref="B14" location="'Sum Ranges'!A1" display="Sum Ranges" xr:uid="{2C683016-A755-4386-B599-9681FA180262}"/>
    <hyperlink ref="B15" location="'.xls file type'!A1" display=".xls file type" xr:uid="{293C158A-91DD-4F78-8741-EDC2256C4394}"/>
    <hyperlink ref="B16" location="'More Resources'!A1" display="More Resources" xr:uid="{3F7C6855-A3AF-4C37-8ABC-0DC9FAD575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370A-C570-4AD1-8D35-46324948F06E}">
  <sheetPr codeName="Sheet3"/>
  <dimension ref="B1:H43"/>
  <sheetViews>
    <sheetView showGridLines="0" zoomScaleNormal="100" workbookViewId="0"/>
  </sheetViews>
  <sheetFormatPr defaultRowHeight="15" x14ac:dyDescent="0.25"/>
  <cols>
    <col min="1" max="1" width="4.85546875" customWidth="1"/>
    <col min="2" max="2" width="11.7109375" bestFit="1" customWidth="1"/>
    <col min="3" max="3" width="7.42578125" style="15" bestFit="1" customWidth="1"/>
    <col min="4" max="4" width="15.28515625" style="16" bestFit="1" customWidth="1"/>
    <col min="5" max="5" width="13" customWidth="1"/>
    <col min="6" max="6" width="11.7109375" bestFit="1" customWidth="1"/>
    <col min="7" max="7" width="7.42578125" style="15" bestFit="1" customWidth="1"/>
    <col min="8" max="8" width="15.28515625" style="16" bestFit="1" customWidth="1"/>
  </cols>
  <sheetData>
    <row r="1" spans="2:8" ht="27.75" customHeight="1" x14ac:dyDescent="0.25">
      <c r="B1" s="82" t="s">
        <v>98</v>
      </c>
      <c r="C1" s="82"/>
      <c r="D1" s="82"/>
      <c r="E1" s="23"/>
      <c r="F1" s="24" t="s">
        <v>99</v>
      </c>
      <c r="G1" s="24"/>
      <c r="H1" s="24"/>
    </row>
    <row r="3" spans="2:8" x14ac:dyDescent="0.25">
      <c r="B3" s="17" t="s">
        <v>97</v>
      </c>
      <c r="C3" s="25" t="s">
        <v>84</v>
      </c>
      <c r="D3" s="18" t="s">
        <v>85</v>
      </c>
      <c r="F3" s="17" t="s">
        <v>97</v>
      </c>
      <c r="G3" s="25" t="s">
        <v>84</v>
      </c>
      <c r="H3" s="18" t="s">
        <v>85</v>
      </c>
    </row>
    <row r="4" spans="2:8" x14ac:dyDescent="0.25">
      <c r="C4"/>
      <c r="D4"/>
      <c r="G4"/>
      <c r="H4"/>
    </row>
    <row r="5" spans="2:8" ht="18.75" x14ac:dyDescent="0.3">
      <c r="B5" s="81">
        <v>2020</v>
      </c>
      <c r="C5" s="81"/>
      <c r="D5" s="81"/>
      <c r="F5" s="26">
        <v>2020</v>
      </c>
      <c r="G5" s="26"/>
      <c r="H5" s="26"/>
    </row>
    <row r="6" spans="2:8" ht="18.75" x14ac:dyDescent="0.3">
      <c r="B6" s="80" t="s">
        <v>95</v>
      </c>
      <c r="C6" s="80"/>
      <c r="D6" s="80"/>
      <c r="F6" s="22" t="s">
        <v>95</v>
      </c>
      <c r="G6" s="22"/>
      <c r="H6" s="22"/>
    </row>
    <row r="7" spans="2:8" x14ac:dyDescent="0.25">
      <c r="B7" t="s">
        <v>86</v>
      </c>
      <c r="C7" s="15">
        <v>232</v>
      </c>
      <c r="D7" s="16">
        <v>24756.89</v>
      </c>
      <c r="F7" t="s">
        <v>86</v>
      </c>
      <c r="G7" s="15">
        <v>232</v>
      </c>
      <c r="H7" s="16">
        <v>24756.89</v>
      </c>
    </row>
    <row r="8" spans="2:8" x14ac:dyDescent="0.25">
      <c r="B8" t="s">
        <v>87</v>
      </c>
      <c r="C8" s="15">
        <v>81</v>
      </c>
      <c r="D8" s="16">
        <v>4029.25</v>
      </c>
      <c r="F8" t="s">
        <v>87</v>
      </c>
      <c r="G8" s="15">
        <v>81</v>
      </c>
      <c r="H8" s="16">
        <v>4029.25</v>
      </c>
    </row>
    <row r="9" spans="2:8" x14ac:dyDescent="0.25">
      <c r="B9" t="s">
        <v>88</v>
      </c>
      <c r="C9" s="15">
        <v>170</v>
      </c>
      <c r="D9" s="16">
        <v>14055.87</v>
      </c>
      <c r="F9" t="s">
        <v>88</v>
      </c>
      <c r="G9" s="15">
        <v>170</v>
      </c>
      <c r="H9" s="16">
        <v>14055.87</v>
      </c>
    </row>
    <row r="10" spans="2:8" x14ac:dyDescent="0.25">
      <c r="B10" t="s">
        <v>89</v>
      </c>
      <c r="C10" s="15">
        <v>397</v>
      </c>
      <c r="D10" s="16">
        <v>40826.370000000003</v>
      </c>
      <c r="F10" t="s">
        <v>89</v>
      </c>
      <c r="G10" s="15">
        <v>397</v>
      </c>
      <c r="H10" s="16">
        <v>40826.370000000003</v>
      </c>
    </row>
    <row r="11" spans="2:8" x14ac:dyDescent="0.25">
      <c r="B11" t="s">
        <v>90</v>
      </c>
      <c r="C11" s="15">
        <v>209</v>
      </c>
      <c r="D11" s="16">
        <v>31433.16</v>
      </c>
      <c r="F11" t="s">
        <v>90</v>
      </c>
      <c r="G11" s="15">
        <v>209</v>
      </c>
      <c r="H11" s="16">
        <v>31433.16</v>
      </c>
    </row>
    <row r="12" spans="2:8" x14ac:dyDescent="0.25">
      <c r="B12" t="s">
        <v>91</v>
      </c>
      <c r="C12" s="15">
        <v>422</v>
      </c>
      <c r="D12" s="16">
        <v>59827.19</v>
      </c>
      <c r="F12" t="s">
        <v>91</v>
      </c>
      <c r="G12" s="15">
        <v>422</v>
      </c>
      <c r="H12" s="16">
        <v>59827.19</v>
      </c>
    </row>
    <row r="14" spans="2:8" ht="18.75" x14ac:dyDescent="0.3">
      <c r="B14" s="80" t="s">
        <v>96</v>
      </c>
      <c r="C14" s="80"/>
      <c r="D14" s="80"/>
      <c r="F14" s="22" t="s">
        <v>96</v>
      </c>
      <c r="G14" s="22"/>
      <c r="H14" s="22"/>
    </row>
    <row r="15" spans="2:8" x14ac:dyDescent="0.25">
      <c r="B15" t="s">
        <v>86</v>
      </c>
      <c r="C15" s="15">
        <v>58</v>
      </c>
      <c r="D15" s="16">
        <v>7553.95</v>
      </c>
      <c r="F15" t="s">
        <v>86</v>
      </c>
      <c r="G15" s="15">
        <v>58</v>
      </c>
      <c r="H15" s="16">
        <v>7553.95</v>
      </c>
    </row>
    <row r="16" spans="2:8" x14ac:dyDescent="0.25">
      <c r="B16" t="s">
        <v>92</v>
      </c>
      <c r="C16" s="15">
        <v>623</v>
      </c>
      <c r="D16" s="16">
        <v>49400.070000000007</v>
      </c>
      <c r="F16" t="s">
        <v>92</v>
      </c>
      <c r="G16" s="15">
        <v>623</v>
      </c>
      <c r="H16" s="16">
        <v>49400.070000000007</v>
      </c>
    </row>
    <row r="17" spans="2:8" x14ac:dyDescent="0.25">
      <c r="B17" t="s">
        <v>87</v>
      </c>
      <c r="C17" s="15">
        <v>885</v>
      </c>
      <c r="D17" s="16">
        <v>120626.31000000004</v>
      </c>
      <c r="F17" t="s">
        <v>87</v>
      </c>
      <c r="G17" s="15">
        <v>885</v>
      </c>
      <c r="H17" s="16">
        <v>120626.31000000004</v>
      </c>
    </row>
    <row r="18" spans="2:8" x14ac:dyDescent="0.25">
      <c r="B18" t="s">
        <v>88</v>
      </c>
      <c r="C18" s="15">
        <v>699</v>
      </c>
      <c r="D18" s="16">
        <v>89663.200000000012</v>
      </c>
      <c r="F18" t="s">
        <v>88</v>
      </c>
      <c r="G18" s="15">
        <v>699</v>
      </c>
      <c r="H18" s="16">
        <v>89663.200000000012</v>
      </c>
    </row>
    <row r="19" spans="2:8" x14ac:dyDescent="0.25">
      <c r="B19" t="s">
        <v>93</v>
      </c>
      <c r="C19" s="15">
        <v>699</v>
      </c>
      <c r="D19" s="16">
        <v>95850.359999999986</v>
      </c>
      <c r="F19" t="s">
        <v>93</v>
      </c>
      <c r="G19" s="15">
        <v>699</v>
      </c>
      <c r="H19" s="16">
        <v>95850.359999999986</v>
      </c>
    </row>
    <row r="20" spans="2:8" x14ac:dyDescent="0.25">
      <c r="B20" t="s">
        <v>94</v>
      </c>
      <c r="C20" s="15">
        <v>539</v>
      </c>
      <c r="D20" s="16">
        <v>71168.14</v>
      </c>
      <c r="F20" t="s">
        <v>94</v>
      </c>
      <c r="G20" s="15">
        <v>539</v>
      </c>
      <c r="H20" s="16">
        <v>71168.14</v>
      </c>
    </row>
    <row r="22" spans="2:8" ht="18.75" x14ac:dyDescent="0.3">
      <c r="B22" s="81">
        <v>2021</v>
      </c>
      <c r="C22" s="81"/>
      <c r="D22" s="81"/>
      <c r="F22" s="26">
        <v>2021</v>
      </c>
      <c r="G22" s="26"/>
      <c r="H22" s="26"/>
    </row>
    <row r="23" spans="2:8" ht="18.75" x14ac:dyDescent="0.3">
      <c r="B23" s="80" t="s">
        <v>95</v>
      </c>
      <c r="C23" s="80"/>
      <c r="D23" s="80"/>
      <c r="F23" s="22" t="s">
        <v>95</v>
      </c>
      <c r="G23" s="22"/>
      <c r="H23" s="22"/>
    </row>
    <row r="24" spans="2:8" x14ac:dyDescent="0.25">
      <c r="B24" t="s">
        <v>86</v>
      </c>
      <c r="C24" s="15">
        <v>228</v>
      </c>
      <c r="D24" s="16">
        <v>40396.639999999999</v>
      </c>
      <c r="F24" t="s">
        <v>86</v>
      </c>
      <c r="G24" s="15">
        <v>228</v>
      </c>
      <c r="H24" s="16">
        <v>40396.639999999999</v>
      </c>
    </row>
    <row r="25" spans="2:8" x14ac:dyDescent="0.25">
      <c r="B25" t="s">
        <v>87</v>
      </c>
      <c r="C25" s="15">
        <v>39</v>
      </c>
      <c r="D25" s="16">
        <v>4657.1099999999997</v>
      </c>
      <c r="F25" t="s">
        <v>87</v>
      </c>
      <c r="G25" s="15">
        <v>39</v>
      </c>
      <c r="H25" s="16">
        <v>4657.1099999999997</v>
      </c>
    </row>
    <row r="26" spans="2:8" x14ac:dyDescent="0.25">
      <c r="B26" t="s">
        <v>88</v>
      </c>
      <c r="C26" s="15">
        <v>44</v>
      </c>
      <c r="D26" s="16">
        <v>5892.65</v>
      </c>
      <c r="F26" t="s">
        <v>88</v>
      </c>
      <c r="G26" s="15">
        <v>44</v>
      </c>
      <c r="H26" s="16">
        <v>5892.65</v>
      </c>
    </row>
    <row r="27" spans="2:8" x14ac:dyDescent="0.25">
      <c r="B27" t="s">
        <v>89</v>
      </c>
      <c r="C27" s="15">
        <v>276</v>
      </c>
      <c r="D27" s="16">
        <v>17181.580000000002</v>
      </c>
      <c r="F27" t="s">
        <v>89</v>
      </c>
      <c r="G27" s="15">
        <v>276</v>
      </c>
      <c r="H27" s="16">
        <v>17181.580000000002</v>
      </c>
    </row>
    <row r="28" spans="2:8" x14ac:dyDescent="0.25">
      <c r="B28" t="s">
        <v>90</v>
      </c>
      <c r="C28" s="15">
        <v>143</v>
      </c>
      <c r="D28" s="16">
        <v>19691.89</v>
      </c>
      <c r="F28" t="s">
        <v>90</v>
      </c>
      <c r="G28" s="15">
        <v>143</v>
      </c>
      <c r="H28" s="16">
        <v>19691.89</v>
      </c>
    </row>
    <row r="29" spans="2:8" x14ac:dyDescent="0.25">
      <c r="B29" t="s">
        <v>91</v>
      </c>
      <c r="C29" s="15">
        <v>268</v>
      </c>
      <c r="D29" s="16">
        <v>41903.64</v>
      </c>
      <c r="F29" t="s">
        <v>91</v>
      </c>
      <c r="G29" s="15">
        <v>268</v>
      </c>
      <c r="H29" s="16">
        <v>41903.64</v>
      </c>
    </row>
    <row r="31" spans="2:8" ht="18.75" x14ac:dyDescent="0.3">
      <c r="B31" s="80" t="s">
        <v>96</v>
      </c>
      <c r="C31" s="80"/>
      <c r="D31" s="80"/>
      <c r="F31" s="22" t="s">
        <v>96</v>
      </c>
      <c r="G31" s="22"/>
      <c r="H31" s="22"/>
    </row>
    <row r="32" spans="2:8" ht="15" customHeight="1" x14ac:dyDescent="0.25">
      <c r="B32" t="s">
        <v>86</v>
      </c>
      <c r="C32" s="15">
        <v>27</v>
      </c>
      <c r="D32" s="16">
        <v>3654</v>
      </c>
      <c r="F32" t="s">
        <v>86</v>
      </c>
      <c r="G32" s="15">
        <v>27</v>
      </c>
      <c r="H32" s="16">
        <v>3654</v>
      </c>
    </row>
    <row r="33" spans="2:8" x14ac:dyDescent="0.25">
      <c r="B33" t="s">
        <v>92</v>
      </c>
      <c r="C33" s="15">
        <v>337</v>
      </c>
      <c r="D33" s="16">
        <v>43263.950000000004</v>
      </c>
      <c r="F33" t="s">
        <v>92</v>
      </c>
      <c r="G33" s="15">
        <v>337</v>
      </c>
      <c r="H33" s="16">
        <v>43263.950000000004</v>
      </c>
    </row>
    <row r="34" spans="2:8" x14ac:dyDescent="0.25">
      <c r="B34" t="s">
        <v>87</v>
      </c>
      <c r="C34" s="15">
        <v>520</v>
      </c>
      <c r="D34" s="16">
        <v>46505.899999999994</v>
      </c>
      <c r="F34" t="s">
        <v>87</v>
      </c>
      <c r="G34" s="15">
        <v>520</v>
      </c>
      <c r="H34" s="16">
        <v>46505.899999999994</v>
      </c>
    </row>
    <row r="35" spans="2:8" x14ac:dyDescent="0.25">
      <c r="B35" t="s">
        <v>88</v>
      </c>
      <c r="C35" s="15">
        <v>506</v>
      </c>
      <c r="D35" s="16">
        <v>73360.590000000011</v>
      </c>
      <c r="F35" t="s">
        <v>88</v>
      </c>
      <c r="G35" s="15">
        <v>506</v>
      </c>
      <c r="H35" s="16">
        <v>73360.590000000011</v>
      </c>
    </row>
    <row r="36" spans="2:8" x14ac:dyDescent="0.25">
      <c r="B36" t="s">
        <v>93</v>
      </c>
      <c r="C36" s="15">
        <v>487</v>
      </c>
      <c r="D36" s="16">
        <v>55787.970000000008</v>
      </c>
      <c r="F36" t="s">
        <v>93</v>
      </c>
      <c r="G36" s="15">
        <v>487</v>
      </c>
      <c r="H36" s="16">
        <v>55787.970000000008</v>
      </c>
    </row>
    <row r="37" spans="2:8" x14ac:dyDescent="0.25">
      <c r="B37" t="s">
        <v>94</v>
      </c>
      <c r="C37" s="15">
        <v>473</v>
      </c>
      <c r="D37" s="16">
        <v>73524.179999999993</v>
      </c>
      <c r="F37" t="s">
        <v>94</v>
      </c>
      <c r="G37" s="15">
        <v>473</v>
      </c>
      <c r="H37" s="16">
        <v>73524.179999999993</v>
      </c>
    </row>
    <row r="43" spans="2:8" x14ac:dyDescent="0.25">
      <c r="C43" s="19"/>
      <c r="D43" s="20"/>
      <c r="G43" s="19"/>
      <c r="H43" s="20"/>
    </row>
  </sheetData>
  <mergeCells count="7">
    <mergeCell ref="B31:D31"/>
    <mergeCell ref="B23:D23"/>
    <mergeCell ref="B5:D5"/>
    <mergeCell ref="B22:D22"/>
    <mergeCell ref="B1:D1"/>
    <mergeCell ref="B6:D6"/>
    <mergeCell ref="B14:D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6FD12-6259-4431-BDA1-CA20DAAAB171}">
  <sheetPr codeName="Sheet4"/>
  <dimension ref="A1:N78"/>
  <sheetViews>
    <sheetView workbookViewId="0">
      <selection activeCell="N18" sqref="N18"/>
    </sheetView>
  </sheetViews>
  <sheetFormatPr defaultRowHeight="15" x14ac:dyDescent="0.25"/>
  <cols>
    <col min="1" max="1" width="12.28515625" bestFit="1" customWidth="1"/>
    <col min="2" max="2" width="15.5703125" bestFit="1" customWidth="1"/>
    <col min="3" max="5" width="10.7109375" customWidth="1"/>
    <col min="7" max="7" width="7.28515625" bestFit="1" customWidth="1"/>
    <col min="8" max="8" width="12.28515625" bestFit="1" customWidth="1"/>
    <col min="9" max="9" width="15.5703125" bestFit="1" customWidth="1"/>
    <col min="10" max="10" width="9" bestFit="1" customWidth="1"/>
    <col min="14" max="14" width="10.7109375" bestFit="1" customWidth="1"/>
  </cols>
  <sheetData>
    <row r="1" spans="1:14" s="28" customFormat="1" ht="27.75" customHeight="1" thickBot="1" x14ac:dyDescent="0.3">
      <c r="A1" s="34" t="s">
        <v>133</v>
      </c>
      <c r="B1" s="34"/>
      <c r="C1" s="34"/>
      <c r="D1" s="34"/>
      <c r="E1" s="34"/>
      <c r="F1" s="35"/>
      <c r="G1" s="34" t="s">
        <v>134</v>
      </c>
      <c r="H1" s="34"/>
      <c r="I1" s="34"/>
      <c r="J1" s="34"/>
    </row>
    <row r="2" spans="1:14" ht="15.75" thickTop="1" x14ac:dyDescent="0.25"/>
    <row r="3" spans="1:14" x14ac:dyDescent="0.25">
      <c r="A3" t="s">
        <v>52</v>
      </c>
      <c r="B3" t="s">
        <v>53</v>
      </c>
      <c r="C3" s="21" t="s">
        <v>100</v>
      </c>
      <c r="D3" s="21" t="s">
        <v>101</v>
      </c>
      <c r="E3" s="21" t="s">
        <v>102</v>
      </c>
      <c r="G3" s="27" t="s">
        <v>51</v>
      </c>
      <c r="H3" s="11" t="s">
        <v>52</v>
      </c>
      <c r="I3" s="11" t="s">
        <v>53</v>
      </c>
      <c r="J3" s="27" t="s">
        <v>54</v>
      </c>
    </row>
    <row r="4" spans="1:14" x14ac:dyDescent="0.25">
      <c r="A4" t="s">
        <v>66</v>
      </c>
      <c r="B4" t="s">
        <v>75</v>
      </c>
      <c r="C4" s="12">
        <v>300</v>
      </c>
      <c r="D4" s="12">
        <v>22100</v>
      </c>
      <c r="E4" s="12">
        <v>33700</v>
      </c>
      <c r="G4" s="11">
        <v>2017</v>
      </c>
      <c r="H4" s="11" t="s">
        <v>55</v>
      </c>
      <c r="I4" s="11" t="s">
        <v>56</v>
      </c>
      <c r="J4" s="12">
        <v>20000</v>
      </c>
    </row>
    <row r="5" spans="1:14" x14ac:dyDescent="0.25">
      <c r="A5" t="s">
        <v>66</v>
      </c>
      <c r="B5" t="s">
        <v>67</v>
      </c>
      <c r="C5" s="12">
        <v>8300</v>
      </c>
      <c r="D5" s="12">
        <v>17000</v>
      </c>
      <c r="E5" s="12">
        <v>34000</v>
      </c>
      <c r="G5" s="11">
        <v>2015</v>
      </c>
      <c r="H5" s="11" t="s">
        <v>57</v>
      </c>
      <c r="I5" s="11" t="s">
        <v>58</v>
      </c>
      <c r="J5" s="12">
        <v>3700</v>
      </c>
    </row>
    <row r="6" spans="1:14" x14ac:dyDescent="0.25">
      <c r="A6" t="s">
        <v>66</v>
      </c>
      <c r="B6" t="s">
        <v>68</v>
      </c>
      <c r="C6" s="12">
        <v>1300</v>
      </c>
      <c r="D6" s="12">
        <v>21600</v>
      </c>
      <c r="E6" s="12">
        <v>36700</v>
      </c>
      <c r="G6" s="11">
        <v>2017</v>
      </c>
      <c r="H6" s="11" t="s">
        <v>57</v>
      </c>
      <c r="I6" s="11" t="s">
        <v>59</v>
      </c>
      <c r="J6" s="12">
        <v>4000</v>
      </c>
    </row>
    <row r="7" spans="1:14" x14ac:dyDescent="0.25">
      <c r="A7" t="s">
        <v>66</v>
      </c>
      <c r="B7" t="s">
        <v>69</v>
      </c>
      <c r="C7" s="12">
        <v>10000</v>
      </c>
      <c r="D7" s="12">
        <v>29800</v>
      </c>
      <c r="E7" s="12">
        <v>35000</v>
      </c>
      <c r="G7" s="11">
        <v>2015</v>
      </c>
      <c r="H7" s="11" t="s">
        <v>57</v>
      </c>
      <c r="I7" s="11" t="s">
        <v>60</v>
      </c>
      <c r="J7" s="12">
        <v>13300</v>
      </c>
    </row>
    <row r="8" spans="1:14" x14ac:dyDescent="0.25">
      <c r="A8" t="s">
        <v>66</v>
      </c>
      <c r="B8" t="s">
        <v>77</v>
      </c>
      <c r="C8" s="12">
        <v>700</v>
      </c>
      <c r="D8" s="12">
        <v>16400</v>
      </c>
      <c r="E8" s="12">
        <v>30700</v>
      </c>
      <c r="G8" s="11">
        <v>2017</v>
      </c>
      <c r="H8" s="11" t="s">
        <v>57</v>
      </c>
      <c r="I8" s="11" t="s">
        <v>61</v>
      </c>
      <c r="J8" s="12">
        <v>36000</v>
      </c>
    </row>
    <row r="9" spans="1:14" x14ac:dyDescent="0.25">
      <c r="A9" t="s">
        <v>66</v>
      </c>
      <c r="B9" t="s">
        <v>73</v>
      </c>
      <c r="C9" s="12">
        <v>8700</v>
      </c>
      <c r="D9" s="12">
        <v>13800</v>
      </c>
      <c r="E9" s="12">
        <v>63700</v>
      </c>
      <c r="G9" s="11">
        <v>2015</v>
      </c>
      <c r="H9" s="11" t="s">
        <v>55</v>
      </c>
      <c r="I9" s="11" t="s">
        <v>62</v>
      </c>
      <c r="J9" s="12">
        <v>2300</v>
      </c>
    </row>
    <row r="10" spans="1:14" x14ac:dyDescent="0.25">
      <c r="A10" t="s">
        <v>64</v>
      </c>
      <c r="B10" t="s">
        <v>74</v>
      </c>
      <c r="C10" s="12">
        <v>3200</v>
      </c>
      <c r="D10" s="12">
        <v>6700</v>
      </c>
      <c r="E10" s="12">
        <v>9300</v>
      </c>
      <c r="G10" s="11">
        <v>2016</v>
      </c>
      <c r="H10" s="11" t="s">
        <v>57</v>
      </c>
      <c r="I10" s="11" t="s">
        <v>58</v>
      </c>
      <c r="J10" s="12">
        <v>2300</v>
      </c>
      <c r="N10" s="36"/>
    </row>
    <row r="11" spans="1:14" x14ac:dyDescent="0.25">
      <c r="A11" t="s">
        <v>64</v>
      </c>
      <c r="B11" t="s">
        <v>65</v>
      </c>
      <c r="C11" s="12">
        <v>3100</v>
      </c>
      <c r="D11" s="12">
        <v>6300</v>
      </c>
      <c r="E11" s="12">
        <v>8500</v>
      </c>
      <c r="G11" s="11">
        <v>2016</v>
      </c>
      <c r="H11" s="11" t="s">
        <v>55</v>
      </c>
      <c r="I11" s="11" t="s">
        <v>63</v>
      </c>
      <c r="J11" s="12">
        <v>3400</v>
      </c>
      <c r="N11" s="36"/>
    </row>
    <row r="12" spans="1:14" x14ac:dyDescent="0.25">
      <c r="A12" t="s">
        <v>64</v>
      </c>
      <c r="B12" t="s">
        <v>72</v>
      </c>
      <c r="C12" s="12">
        <v>3500</v>
      </c>
      <c r="D12" s="12">
        <v>8300</v>
      </c>
      <c r="E12" s="12">
        <v>16900</v>
      </c>
      <c r="G12" s="11">
        <v>2016</v>
      </c>
      <c r="H12" s="11" t="s">
        <v>64</v>
      </c>
      <c r="I12" s="11" t="s">
        <v>65</v>
      </c>
      <c r="J12" s="12">
        <v>6300</v>
      </c>
    </row>
    <row r="13" spans="1:14" x14ac:dyDescent="0.25">
      <c r="A13" t="s">
        <v>64</v>
      </c>
      <c r="B13" t="s">
        <v>79</v>
      </c>
      <c r="C13" s="12">
        <v>500</v>
      </c>
      <c r="D13" s="12">
        <v>1800</v>
      </c>
      <c r="E13" s="12">
        <v>3100</v>
      </c>
      <c r="G13" s="11">
        <v>2017</v>
      </c>
      <c r="H13" s="11" t="s">
        <v>55</v>
      </c>
      <c r="I13" s="11" t="s">
        <v>63</v>
      </c>
      <c r="J13" s="12">
        <v>5400</v>
      </c>
    </row>
    <row r="14" spans="1:14" x14ac:dyDescent="0.25">
      <c r="A14" t="s">
        <v>57</v>
      </c>
      <c r="B14" t="s">
        <v>59</v>
      </c>
      <c r="C14" s="12">
        <v>700</v>
      </c>
      <c r="D14" s="12">
        <v>2900</v>
      </c>
      <c r="E14" s="12">
        <v>4000</v>
      </c>
      <c r="G14" s="11">
        <v>2016</v>
      </c>
      <c r="H14" s="11" t="s">
        <v>66</v>
      </c>
      <c r="I14" s="11" t="s">
        <v>67</v>
      </c>
      <c r="J14" s="12">
        <v>17000</v>
      </c>
    </row>
    <row r="15" spans="1:14" x14ac:dyDescent="0.25">
      <c r="A15" t="s">
        <v>57</v>
      </c>
      <c r="B15" t="s">
        <v>76</v>
      </c>
      <c r="C15" s="12">
        <v>500</v>
      </c>
      <c r="D15" s="12">
        <v>400</v>
      </c>
      <c r="E15" s="12">
        <v>600</v>
      </c>
      <c r="G15" s="11">
        <v>2016</v>
      </c>
      <c r="H15" s="11" t="s">
        <v>66</v>
      </c>
      <c r="I15" s="11" t="s">
        <v>68</v>
      </c>
      <c r="J15" s="12">
        <v>21600</v>
      </c>
    </row>
    <row r="16" spans="1:14" x14ac:dyDescent="0.25">
      <c r="A16" t="s">
        <v>57</v>
      </c>
      <c r="B16" t="s">
        <v>82</v>
      </c>
      <c r="C16" s="12">
        <v>13300</v>
      </c>
      <c r="D16" s="12">
        <v>15600</v>
      </c>
      <c r="E16" s="12">
        <v>27000</v>
      </c>
      <c r="G16" s="11">
        <v>2016</v>
      </c>
      <c r="H16" s="11" t="s">
        <v>66</v>
      </c>
      <c r="I16" s="11" t="s">
        <v>69</v>
      </c>
      <c r="J16" s="12">
        <v>29800</v>
      </c>
    </row>
    <row r="17" spans="1:10" x14ac:dyDescent="0.25">
      <c r="A17" t="s">
        <v>57</v>
      </c>
      <c r="B17" t="s">
        <v>71</v>
      </c>
      <c r="C17" s="12">
        <v>6700</v>
      </c>
      <c r="D17" s="12">
        <v>3800</v>
      </c>
      <c r="E17" s="12">
        <v>7500</v>
      </c>
      <c r="G17" s="11">
        <v>2016</v>
      </c>
      <c r="H17" s="11" t="s">
        <v>55</v>
      </c>
      <c r="I17" s="11" t="s">
        <v>70</v>
      </c>
      <c r="J17" s="12">
        <v>1000</v>
      </c>
    </row>
    <row r="18" spans="1:10" x14ac:dyDescent="0.25">
      <c r="A18" t="s">
        <v>57</v>
      </c>
      <c r="B18" t="s">
        <v>60</v>
      </c>
      <c r="C18" s="12">
        <v>13300</v>
      </c>
      <c r="D18" s="12">
        <v>12000</v>
      </c>
      <c r="E18" s="12">
        <v>23000</v>
      </c>
      <c r="G18" s="11">
        <v>2015</v>
      </c>
      <c r="H18" s="11" t="s">
        <v>57</v>
      </c>
      <c r="I18" s="11" t="s">
        <v>71</v>
      </c>
      <c r="J18" s="12">
        <v>6700</v>
      </c>
    </row>
    <row r="19" spans="1:10" x14ac:dyDescent="0.25">
      <c r="A19" t="s">
        <v>57</v>
      </c>
      <c r="B19" t="s">
        <v>58</v>
      </c>
      <c r="C19" s="12">
        <v>3700</v>
      </c>
      <c r="D19" s="12">
        <v>2300</v>
      </c>
      <c r="E19" s="12">
        <v>3700</v>
      </c>
      <c r="G19" s="11">
        <v>2017</v>
      </c>
      <c r="H19" s="11" t="s">
        <v>55</v>
      </c>
      <c r="I19" s="11" t="s">
        <v>70</v>
      </c>
      <c r="J19" s="12">
        <v>600</v>
      </c>
    </row>
    <row r="20" spans="1:10" x14ac:dyDescent="0.25">
      <c r="A20" t="s">
        <v>57</v>
      </c>
      <c r="B20" t="s">
        <v>61</v>
      </c>
      <c r="C20" s="12">
        <v>3300</v>
      </c>
      <c r="D20" s="12">
        <v>22100</v>
      </c>
      <c r="E20" s="12">
        <v>36000</v>
      </c>
      <c r="G20" s="11">
        <v>2015</v>
      </c>
      <c r="H20" s="11" t="s">
        <v>64</v>
      </c>
      <c r="I20" s="11" t="s">
        <v>72</v>
      </c>
      <c r="J20" s="12">
        <v>3500</v>
      </c>
    </row>
    <row r="21" spans="1:10" x14ac:dyDescent="0.25">
      <c r="A21" t="s">
        <v>57</v>
      </c>
      <c r="B21" t="s">
        <v>80</v>
      </c>
      <c r="C21" s="12">
        <v>3300</v>
      </c>
      <c r="D21" s="12">
        <v>1300</v>
      </c>
      <c r="E21" s="12">
        <v>2400</v>
      </c>
      <c r="G21" s="11">
        <v>2017</v>
      </c>
      <c r="H21" s="11" t="s">
        <v>57</v>
      </c>
      <c r="I21" s="11" t="s">
        <v>71</v>
      </c>
      <c r="J21" s="12">
        <v>7500</v>
      </c>
    </row>
    <row r="22" spans="1:10" x14ac:dyDescent="0.25">
      <c r="A22" t="s">
        <v>55</v>
      </c>
      <c r="B22" t="s">
        <v>70</v>
      </c>
      <c r="C22" s="12">
        <v>500</v>
      </c>
      <c r="D22" s="12">
        <v>1000</v>
      </c>
      <c r="E22" s="12">
        <v>600</v>
      </c>
      <c r="G22" s="11">
        <v>2017</v>
      </c>
      <c r="H22" s="11" t="s">
        <v>66</v>
      </c>
      <c r="I22" s="11" t="s">
        <v>73</v>
      </c>
      <c r="J22" s="12">
        <v>63700</v>
      </c>
    </row>
    <row r="23" spans="1:10" x14ac:dyDescent="0.25">
      <c r="A23" t="s">
        <v>55</v>
      </c>
      <c r="B23" t="s">
        <v>63</v>
      </c>
      <c r="C23" s="12">
        <v>2300</v>
      </c>
      <c r="D23" s="12">
        <v>3400</v>
      </c>
      <c r="E23" s="12">
        <v>5400</v>
      </c>
      <c r="G23" s="11">
        <v>2017</v>
      </c>
      <c r="H23" s="11" t="s">
        <v>64</v>
      </c>
      <c r="I23" s="11" t="s">
        <v>74</v>
      </c>
      <c r="J23" s="12">
        <v>9300</v>
      </c>
    </row>
    <row r="24" spans="1:10" x14ac:dyDescent="0.25">
      <c r="A24" t="s">
        <v>55</v>
      </c>
      <c r="B24" t="s">
        <v>56</v>
      </c>
      <c r="C24" s="12">
        <v>8700</v>
      </c>
      <c r="D24" s="12">
        <v>16400</v>
      </c>
      <c r="E24" s="12">
        <v>20000</v>
      </c>
      <c r="G24" s="11">
        <v>2017</v>
      </c>
      <c r="H24" s="11" t="s">
        <v>64</v>
      </c>
      <c r="I24" s="11" t="s">
        <v>65</v>
      </c>
      <c r="J24" s="12">
        <v>8500</v>
      </c>
    </row>
    <row r="25" spans="1:10" x14ac:dyDescent="0.25">
      <c r="A25" t="s">
        <v>55</v>
      </c>
      <c r="B25" t="s">
        <v>62</v>
      </c>
      <c r="C25" s="12">
        <v>2300</v>
      </c>
      <c r="D25" s="12">
        <v>3300</v>
      </c>
      <c r="E25" s="12">
        <v>5000</v>
      </c>
      <c r="G25" s="11">
        <v>2017</v>
      </c>
      <c r="H25" s="11" t="s">
        <v>66</v>
      </c>
      <c r="I25" s="11" t="s">
        <v>75</v>
      </c>
      <c r="J25" s="12">
        <v>33700</v>
      </c>
    </row>
    <row r="26" spans="1:10" x14ac:dyDescent="0.25">
      <c r="A26" t="s">
        <v>55</v>
      </c>
      <c r="B26" t="s">
        <v>81</v>
      </c>
      <c r="C26" s="12">
        <v>800</v>
      </c>
      <c r="D26" s="12">
        <v>1500</v>
      </c>
      <c r="E26" s="12">
        <v>6200</v>
      </c>
      <c r="G26" s="11">
        <v>2017</v>
      </c>
      <c r="H26" s="11" t="s">
        <v>57</v>
      </c>
      <c r="I26" s="11" t="s">
        <v>76</v>
      </c>
      <c r="J26" s="12">
        <v>600</v>
      </c>
    </row>
    <row r="27" spans="1:10" x14ac:dyDescent="0.25">
      <c r="A27" t="s">
        <v>55</v>
      </c>
      <c r="B27" t="s">
        <v>83</v>
      </c>
      <c r="C27" s="12">
        <v>2100</v>
      </c>
      <c r="D27" s="12">
        <v>2800</v>
      </c>
      <c r="E27" s="12">
        <v>3100</v>
      </c>
      <c r="G27" s="11">
        <v>2015</v>
      </c>
      <c r="H27" s="11" t="s">
        <v>64</v>
      </c>
      <c r="I27" s="11" t="s">
        <v>65</v>
      </c>
      <c r="J27" s="12">
        <v>3100</v>
      </c>
    </row>
    <row r="28" spans="1:10" x14ac:dyDescent="0.25">
      <c r="A28" t="s">
        <v>55</v>
      </c>
      <c r="B28" t="s">
        <v>78</v>
      </c>
      <c r="C28" s="12">
        <v>10000</v>
      </c>
      <c r="D28" s="12">
        <v>16700</v>
      </c>
      <c r="E28" s="12">
        <v>21800</v>
      </c>
      <c r="G28" s="11">
        <v>2017</v>
      </c>
      <c r="H28" s="11" t="s">
        <v>66</v>
      </c>
      <c r="I28" s="11" t="s">
        <v>77</v>
      </c>
      <c r="J28" s="12">
        <v>30700</v>
      </c>
    </row>
    <row r="29" spans="1:10" x14ac:dyDescent="0.25">
      <c r="G29" s="11">
        <v>2016</v>
      </c>
      <c r="H29" s="11" t="s">
        <v>66</v>
      </c>
      <c r="I29" s="11" t="s">
        <v>77</v>
      </c>
      <c r="J29" s="12">
        <v>16400</v>
      </c>
    </row>
    <row r="30" spans="1:10" x14ac:dyDescent="0.25">
      <c r="G30" s="11">
        <v>2016</v>
      </c>
      <c r="H30" s="11" t="s">
        <v>66</v>
      </c>
      <c r="I30" s="11" t="s">
        <v>75</v>
      </c>
      <c r="J30" s="12">
        <v>22100</v>
      </c>
    </row>
    <row r="31" spans="1:10" x14ac:dyDescent="0.25">
      <c r="G31" s="11">
        <v>2017</v>
      </c>
      <c r="H31" s="11" t="s">
        <v>66</v>
      </c>
      <c r="I31" s="11" t="s">
        <v>67</v>
      </c>
      <c r="J31" s="12">
        <v>34000</v>
      </c>
    </row>
    <row r="32" spans="1:10" x14ac:dyDescent="0.25">
      <c r="G32" s="11">
        <v>2015</v>
      </c>
      <c r="H32" s="11" t="s">
        <v>66</v>
      </c>
      <c r="I32" s="11" t="s">
        <v>77</v>
      </c>
      <c r="J32" s="12">
        <v>700</v>
      </c>
    </row>
    <row r="33" spans="7:10" x14ac:dyDescent="0.25">
      <c r="G33" s="11">
        <v>2015</v>
      </c>
      <c r="H33" s="11" t="s">
        <v>57</v>
      </c>
      <c r="I33" s="11" t="s">
        <v>61</v>
      </c>
      <c r="J33" s="12">
        <v>3300</v>
      </c>
    </row>
    <row r="34" spans="7:10" x14ac:dyDescent="0.25">
      <c r="G34" s="11">
        <v>2017</v>
      </c>
      <c r="H34" s="11" t="s">
        <v>64</v>
      </c>
      <c r="I34" s="11" t="s">
        <v>72</v>
      </c>
      <c r="J34" s="12">
        <v>16900</v>
      </c>
    </row>
    <row r="35" spans="7:10" x14ac:dyDescent="0.25">
      <c r="G35" s="11">
        <v>2017</v>
      </c>
      <c r="H35" s="11" t="s">
        <v>66</v>
      </c>
      <c r="I35" s="11" t="s">
        <v>68</v>
      </c>
      <c r="J35" s="12">
        <v>36700</v>
      </c>
    </row>
    <row r="36" spans="7:10" x14ac:dyDescent="0.25">
      <c r="G36" s="11">
        <v>2015</v>
      </c>
      <c r="H36" s="11" t="s">
        <v>66</v>
      </c>
      <c r="I36" s="11" t="s">
        <v>67</v>
      </c>
      <c r="J36" s="12">
        <v>8300</v>
      </c>
    </row>
    <row r="37" spans="7:10" x14ac:dyDescent="0.25">
      <c r="G37" s="11">
        <v>2016</v>
      </c>
      <c r="H37" s="11" t="s">
        <v>57</v>
      </c>
      <c r="I37" s="11" t="s">
        <v>59</v>
      </c>
      <c r="J37" s="12">
        <v>2900</v>
      </c>
    </row>
    <row r="38" spans="7:10" x14ac:dyDescent="0.25">
      <c r="G38" s="11">
        <v>2015</v>
      </c>
      <c r="H38" s="11" t="s">
        <v>66</v>
      </c>
      <c r="I38" s="11" t="s">
        <v>73</v>
      </c>
      <c r="J38" s="12">
        <v>8700</v>
      </c>
    </row>
    <row r="39" spans="7:10" x14ac:dyDescent="0.25">
      <c r="G39" s="11">
        <v>2017</v>
      </c>
      <c r="H39" s="11" t="s">
        <v>66</v>
      </c>
      <c r="I39" s="11" t="s">
        <v>69</v>
      </c>
      <c r="J39" s="12">
        <v>35000</v>
      </c>
    </row>
    <row r="40" spans="7:10" x14ac:dyDescent="0.25">
      <c r="G40" s="11">
        <v>2016</v>
      </c>
      <c r="H40" s="11" t="s">
        <v>64</v>
      </c>
      <c r="I40" s="11" t="s">
        <v>72</v>
      </c>
      <c r="J40" s="12">
        <v>8300</v>
      </c>
    </row>
    <row r="41" spans="7:10" x14ac:dyDescent="0.25">
      <c r="G41" s="11">
        <v>2016</v>
      </c>
      <c r="H41" s="11" t="s">
        <v>55</v>
      </c>
      <c r="I41" s="11" t="s">
        <v>78</v>
      </c>
      <c r="J41" s="12">
        <v>16700</v>
      </c>
    </row>
    <row r="42" spans="7:10" x14ac:dyDescent="0.25">
      <c r="G42" s="11">
        <v>2016</v>
      </c>
      <c r="H42" s="11" t="s">
        <v>64</v>
      </c>
      <c r="I42" s="11" t="s">
        <v>79</v>
      </c>
      <c r="J42" s="12">
        <v>1800</v>
      </c>
    </row>
    <row r="43" spans="7:10" x14ac:dyDescent="0.25">
      <c r="G43" s="11">
        <v>2017</v>
      </c>
      <c r="H43" s="11" t="s">
        <v>57</v>
      </c>
      <c r="I43" s="11" t="s">
        <v>58</v>
      </c>
      <c r="J43" s="12">
        <v>3700</v>
      </c>
    </row>
    <row r="44" spans="7:10" x14ac:dyDescent="0.25">
      <c r="G44" s="11">
        <v>2016</v>
      </c>
      <c r="H44" s="11" t="s">
        <v>57</v>
      </c>
      <c r="I44" s="11" t="s">
        <v>60</v>
      </c>
      <c r="J44" s="12">
        <v>12000</v>
      </c>
    </row>
    <row r="45" spans="7:10" x14ac:dyDescent="0.25">
      <c r="G45" s="11">
        <v>2015</v>
      </c>
      <c r="H45" s="11" t="s">
        <v>66</v>
      </c>
      <c r="I45" s="11" t="s">
        <v>69</v>
      </c>
      <c r="J45" s="12">
        <v>10000</v>
      </c>
    </row>
    <row r="46" spans="7:10" x14ac:dyDescent="0.25">
      <c r="G46" s="11">
        <v>2015</v>
      </c>
      <c r="H46" s="11" t="s">
        <v>55</v>
      </c>
      <c r="I46" s="11" t="s">
        <v>70</v>
      </c>
      <c r="J46" s="12">
        <v>500</v>
      </c>
    </row>
    <row r="47" spans="7:10" x14ac:dyDescent="0.25">
      <c r="G47" s="11">
        <v>2017</v>
      </c>
      <c r="H47" s="11" t="s">
        <v>55</v>
      </c>
      <c r="I47" s="11" t="s">
        <v>78</v>
      </c>
      <c r="J47" s="12">
        <v>21800</v>
      </c>
    </row>
    <row r="48" spans="7:10" x14ac:dyDescent="0.25">
      <c r="G48" s="11">
        <v>2016</v>
      </c>
      <c r="H48" s="11" t="s">
        <v>55</v>
      </c>
      <c r="I48" s="11" t="s">
        <v>56</v>
      </c>
      <c r="J48" s="12">
        <v>16400</v>
      </c>
    </row>
    <row r="49" spans="7:10" x14ac:dyDescent="0.25">
      <c r="G49" s="11">
        <v>2016</v>
      </c>
      <c r="H49" s="11" t="s">
        <v>57</v>
      </c>
      <c r="I49" s="11" t="s">
        <v>76</v>
      </c>
      <c r="J49" s="12">
        <v>400</v>
      </c>
    </row>
    <row r="50" spans="7:10" x14ac:dyDescent="0.25">
      <c r="G50" s="11">
        <v>2015</v>
      </c>
      <c r="H50" s="11" t="s">
        <v>57</v>
      </c>
      <c r="I50" s="11" t="s">
        <v>80</v>
      </c>
      <c r="J50" s="12">
        <v>3300</v>
      </c>
    </row>
    <row r="51" spans="7:10" x14ac:dyDescent="0.25">
      <c r="G51" s="11">
        <v>2017</v>
      </c>
      <c r="H51" s="11" t="s">
        <v>55</v>
      </c>
      <c r="I51" s="11" t="s">
        <v>62</v>
      </c>
      <c r="J51" s="12">
        <v>5000</v>
      </c>
    </row>
    <row r="52" spans="7:10" x14ac:dyDescent="0.25">
      <c r="G52" s="11">
        <v>2016</v>
      </c>
      <c r="H52" s="11" t="s">
        <v>55</v>
      </c>
      <c r="I52" s="11" t="s">
        <v>62</v>
      </c>
      <c r="J52" s="12">
        <v>3300</v>
      </c>
    </row>
    <row r="53" spans="7:10" x14ac:dyDescent="0.25">
      <c r="G53" s="11">
        <v>2015</v>
      </c>
      <c r="H53" s="11" t="s">
        <v>55</v>
      </c>
      <c r="I53" s="11" t="s">
        <v>81</v>
      </c>
      <c r="J53" s="12">
        <v>800</v>
      </c>
    </row>
    <row r="54" spans="7:10" x14ac:dyDescent="0.25">
      <c r="G54" s="11">
        <v>2016</v>
      </c>
      <c r="H54" s="11" t="s">
        <v>57</v>
      </c>
      <c r="I54" s="11" t="s">
        <v>82</v>
      </c>
      <c r="J54" s="12">
        <v>15600</v>
      </c>
    </row>
    <row r="55" spans="7:10" x14ac:dyDescent="0.25">
      <c r="G55" s="11">
        <v>2016</v>
      </c>
      <c r="H55" s="11" t="s">
        <v>55</v>
      </c>
      <c r="I55" s="11" t="s">
        <v>81</v>
      </c>
      <c r="J55" s="12">
        <v>1500</v>
      </c>
    </row>
    <row r="56" spans="7:10" x14ac:dyDescent="0.25">
      <c r="G56" s="11">
        <v>2017</v>
      </c>
      <c r="H56" s="11" t="s">
        <v>55</v>
      </c>
      <c r="I56" s="11" t="s">
        <v>81</v>
      </c>
      <c r="J56" s="12">
        <v>6200</v>
      </c>
    </row>
    <row r="57" spans="7:10" x14ac:dyDescent="0.25">
      <c r="G57" s="11">
        <v>2017</v>
      </c>
      <c r="H57" s="11" t="s">
        <v>57</v>
      </c>
      <c r="I57" s="11" t="s">
        <v>82</v>
      </c>
      <c r="J57" s="12">
        <v>27000</v>
      </c>
    </row>
    <row r="58" spans="7:10" x14ac:dyDescent="0.25">
      <c r="G58" s="11">
        <v>2016</v>
      </c>
      <c r="H58" s="11" t="s">
        <v>55</v>
      </c>
      <c r="I58" s="11" t="s">
        <v>83</v>
      </c>
      <c r="J58" s="12">
        <v>2800</v>
      </c>
    </row>
    <row r="59" spans="7:10" x14ac:dyDescent="0.25">
      <c r="G59" s="11">
        <v>2016</v>
      </c>
      <c r="H59" s="11" t="s">
        <v>64</v>
      </c>
      <c r="I59" s="11" t="s">
        <v>74</v>
      </c>
      <c r="J59" s="12">
        <v>6700</v>
      </c>
    </row>
    <row r="60" spans="7:10" x14ac:dyDescent="0.25">
      <c r="G60" s="11">
        <v>2015</v>
      </c>
      <c r="H60" s="11" t="s">
        <v>57</v>
      </c>
      <c r="I60" s="11" t="s">
        <v>82</v>
      </c>
      <c r="J60" s="12">
        <v>13300</v>
      </c>
    </row>
    <row r="61" spans="7:10" x14ac:dyDescent="0.25">
      <c r="G61" s="11">
        <v>2016</v>
      </c>
      <c r="H61" s="11" t="s">
        <v>66</v>
      </c>
      <c r="I61" s="11" t="s">
        <v>73</v>
      </c>
      <c r="J61" s="12">
        <v>13800</v>
      </c>
    </row>
    <row r="62" spans="7:10" x14ac:dyDescent="0.25">
      <c r="G62" s="11">
        <v>2017</v>
      </c>
      <c r="H62" s="11" t="s">
        <v>57</v>
      </c>
      <c r="I62" s="11" t="s">
        <v>80</v>
      </c>
      <c r="J62" s="12">
        <v>2400</v>
      </c>
    </row>
    <row r="63" spans="7:10" x14ac:dyDescent="0.25">
      <c r="G63" s="11">
        <v>2015</v>
      </c>
      <c r="H63" s="11" t="s">
        <v>66</v>
      </c>
      <c r="I63" s="11" t="s">
        <v>75</v>
      </c>
      <c r="J63" s="12">
        <v>300</v>
      </c>
    </row>
    <row r="64" spans="7:10" x14ac:dyDescent="0.25">
      <c r="G64" s="11">
        <v>2015</v>
      </c>
      <c r="H64" s="11" t="s">
        <v>55</v>
      </c>
      <c r="I64" s="11" t="s">
        <v>83</v>
      </c>
      <c r="J64" s="12">
        <v>2100</v>
      </c>
    </row>
    <row r="65" spans="7:10" x14ac:dyDescent="0.25">
      <c r="G65" s="11">
        <v>2015</v>
      </c>
      <c r="H65" s="11" t="s">
        <v>55</v>
      </c>
      <c r="I65" s="11" t="s">
        <v>63</v>
      </c>
      <c r="J65" s="12">
        <v>2300</v>
      </c>
    </row>
    <row r="66" spans="7:10" x14ac:dyDescent="0.25">
      <c r="G66" s="11">
        <v>2015</v>
      </c>
      <c r="H66" s="11" t="s">
        <v>55</v>
      </c>
      <c r="I66" s="11" t="s">
        <v>78</v>
      </c>
      <c r="J66" s="12">
        <v>10000</v>
      </c>
    </row>
    <row r="67" spans="7:10" x14ac:dyDescent="0.25">
      <c r="G67" s="11">
        <v>2015</v>
      </c>
      <c r="H67" s="11" t="s">
        <v>64</v>
      </c>
      <c r="I67" s="11" t="s">
        <v>79</v>
      </c>
      <c r="J67" s="12">
        <v>500</v>
      </c>
    </row>
    <row r="68" spans="7:10" x14ac:dyDescent="0.25">
      <c r="G68" s="11">
        <v>2016</v>
      </c>
      <c r="H68" s="11" t="s">
        <v>57</v>
      </c>
      <c r="I68" s="11" t="s">
        <v>71</v>
      </c>
      <c r="J68" s="12">
        <v>3800</v>
      </c>
    </row>
    <row r="69" spans="7:10" x14ac:dyDescent="0.25">
      <c r="G69" s="11">
        <v>2015</v>
      </c>
      <c r="H69" s="11" t="s">
        <v>64</v>
      </c>
      <c r="I69" s="11" t="s">
        <v>74</v>
      </c>
      <c r="J69" s="12">
        <v>3200</v>
      </c>
    </row>
    <row r="70" spans="7:10" x14ac:dyDescent="0.25">
      <c r="G70" s="11">
        <v>2017</v>
      </c>
      <c r="H70" s="11" t="s">
        <v>57</v>
      </c>
      <c r="I70" s="11" t="s">
        <v>60</v>
      </c>
      <c r="J70" s="12">
        <v>23000</v>
      </c>
    </row>
    <row r="71" spans="7:10" x14ac:dyDescent="0.25">
      <c r="G71" s="11">
        <v>2015</v>
      </c>
      <c r="H71" s="11" t="s">
        <v>57</v>
      </c>
      <c r="I71" s="11" t="s">
        <v>59</v>
      </c>
      <c r="J71" s="12">
        <v>700</v>
      </c>
    </row>
    <row r="72" spans="7:10" x14ac:dyDescent="0.25">
      <c r="G72" s="11">
        <v>2015</v>
      </c>
      <c r="H72" s="11" t="s">
        <v>66</v>
      </c>
      <c r="I72" s="11" t="s">
        <v>68</v>
      </c>
      <c r="J72" s="12">
        <v>1300</v>
      </c>
    </row>
    <row r="73" spans="7:10" x14ac:dyDescent="0.25">
      <c r="G73" s="11">
        <v>2016</v>
      </c>
      <c r="H73" s="11" t="s">
        <v>57</v>
      </c>
      <c r="I73" s="11" t="s">
        <v>80</v>
      </c>
      <c r="J73" s="12">
        <v>1300</v>
      </c>
    </row>
    <row r="74" spans="7:10" x14ac:dyDescent="0.25">
      <c r="G74" s="11">
        <v>2016</v>
      </c>
      <c r="H74" s="11" t="s">
        <v>57</v>
      </c>
      <c r="I74" s="11" t="s">
        <v>61</v>
      </c>
      <c r="J74" s="12">
        <v>22100</v>
      </c>
    </row>
    <row r="75" spans="7:10" x14ac:dyDescent="0.25">
      <c r="G75" s="11">
        <v>2017</v>
      </c>
      <c r="H75" s="11" t="s">
        <v>55</v>
      </c>
      <c r="I75" s="11" t="s">
        <v>83</v>
      </c>
      <c r="J75" s="12">
        <v>3100</v>
      </c>
    </row>
    <row r="76" spans="7:10" x14ac:dyDescent="0.25">
      <c r="G76" s="11">
        <v>2015</v>
      </c>
      <c r="H76" s="11" t="s">
        <v>57</v>
      </c>
      <c r="I76" s="11" t="s">
        <v>76</v>
      </c>
      <c r="J76" s="12">
        <v>500</v>
      </c>
    </row>
    <row r="77" spans="7:10" x14ac:dyDescent="0.25">
      <c r="G77" s="11">
        <v>2017</v>
      </c>
      <c r="H77" s="11" t="s">
        <v>64</v>
      </c>
      <c r="I77" s="11" t="s">
        <v>79</v>
      </c>
      <c r="J77" s="12">
        <v>3100</v>
      </c>
    </row>
    <row r="78" spans="7:10" x14ac:dyDescent="0.25">
      <c r="G78" s="11">
        <v>2015</v>
      </c>
      <c r="H78" s="11" t="s">
        <v>55</v>
      </c>
      <c r="I78" s="11" t="s">
        <v>56</v>
      </c>
      <c r="J78" s="12">
        <v>8700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5F195-F4BC-4725-A31B-DD0DD6B8EF40}">
  <sheetPr codeName="Sheet5"/>
  <dimension ref="B2:D8"/>
  <sheetViews>
    <sheetView workbookViewId="0">
      <selection activeCell="H19" sqref="H19"/>
    </sheetView>
  </sheetViews>
  <sheetFormatPr defaultRowHeight="15" x14ac:dyDescent="0.25"/>
  <cols>
    <col min="1" max="1" width="3.28515625" customWidth="1"/>
    <col min="2" max="2" width="19.7109375" customWidth="1"/>
    <col min="3" max="3" width="4.140625" customWidth="1"/>
    <col min="4" max="4" width="24.5703125" bestFit="1" customWidth="1"/>
  </cols>
  <sheetData>
    <row r="2" spans="2:4" ht="16.5" x14ac:dyDescent="0.3">
      <c r="B2" s="30" t="s">
        <v>110</v>
      </c>
      <c r="D2" s="4" t="s">
        <v>109</v>
      </c>
    </row>
    <row r="3" spans="2:4" ht="16.5" x14ac:dyDescent="0.3">
      <c r="B3" s="59" t="s">
        <v>103</v>
      </c>
      <c r="D3" s="29">
        <v>43891</v>
      </c>
    </row>
    <row r="4" spans="2:4" ht="16.5" x14ac:dyDescent="0.3">
      <c r="B4" s="60" t="s">
        <v>104</v>
      </c>
      <c r="D4" s="29">
        <v>43994</v>
      </c>
    </row>
    <row r="5" spans="2:4" ht="16.5" x14ac:dyDescent="0.3">
      <c r="B5" s="60" t="s">
        <v>105</v>
      </c>
      <c r="D5" s="29">
        <v>44172</v>
      </c>
    </row>
    <row r="6" spans="2:4" ht="16.5" x14ac:dyDescent="0.3">
      <c r="B6" s="60" t="s">
        <v>106</v>
      </c>
      <c r="D6" s="29">
        <v>43845</v>
      </c>
    </row>
    <row r="7" spans="2:4" ht="16.5" x14ac:dyDescent="0.3">
      <c r="B7" s="60" t="s">
        <v>107</v>
      </c>
      <c r="D7" s="29">
        <v>44041</v>
      </c>
    </row>
    <row r="8" spans="2:4" ht="16.5" x14ac:dyDescent="0.3">
      <c r="B8" s="60" t="s">
        <v>108</v>
      </c>
      <c r="D8" s="29">
        <v>44054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A4862-F330-4218-90C8-B59C083C5A5B}">
  <sheetPr codeName="Sheet6"/>
  <dimension ref="A1:N42"/>
  <sheetViews>
    <sheetView showGridLines="0" workbookViewId="0">
      <selection activeCell="F33" sqref="F33"/>
    </sheetView>
  </sheetViews>
  <sheetFormatPr defaultRowHeight="15" x14ac:dyDescent="0.25"/>
  <cols>
    <col min="2" max="2" width="14.85546875" customWidth="1"/>
    <col min="3" max="3" width="10.7109375" bestFit="1" customWidth="1"/>
    <col min="4" max="4" width="12" customWidth="1"/>
    <col min="6" max="8" width="15.5703125" customWidth="1"/>
  </cols>
  <sheetData>
    <row r="1" spans="1:8" ht="30" customHeight="1" x14ac:dyDescent="0.25">
      <c r="A1" s="78" t="s">
        <v>178</v>
      </c>
      <c r="B1" s="74"/>
      <c r="C1" s="74"/>
      <c r="D1" s="74"/>
      <c r="E1" s="74"/>
      <c r="F1" s="74"/>
      <c r="G1" s="74"/>
      <c r="H1" s="74"/>
    </row>
    <row r="21" spans="2:14" x14ac:dyDescent="0.25">
      <c r="B21" s="31" t="s">
        <v>97</v>
      </c>
      <c r="C21" s="32" t="s">
        <v>111</v>
      </c>
      <c r="F21" s="63" t="s">
        <v>166</v>
      </c>
      <c r="G21" s="40"/>
      <c r="H21" s="40"/>
    </row>
    <row r="22" spans="2:14" x14ac:dyDescent="0.25">
      <c r="B22" t="s">
        <v>86</v>
      </c>
      <c r="C22" s="19" t="e">
        <f>COUNTIF('[1]Report Format'!$B$8:$B$23,B22)</f>
        <v>#VALUE!</v>
      </c>
      <c r="F22" s="61" t="s">
        <v>113</v>
      </c>
      <c r="G22" s="61" t="s">
        <v>125</v>
      </c>
      <c r="H22" s="61" t="s">
        <v>167</v>
      </c>
      <c r="N22" s="33" t="s">
        <v>112</v>
      </c>
    </row>
    <row r="23" spans="2:14" x14ac:dyDescent="0.25">
      <c r="B23" t="s">
        <v>87</v>
      </c>
      <c r="C23" s="19" t="e">
        <f>COUNTIF('[1]Report Format'!$B$8:$B$23,B23)</f>
        <v>#VALUE!</v>
      </c>
      <c r="F23" s="61" t="s">
        <v>118</v>
      </c>
      <c r="G23" s="61" t="s">
        <v>126</v>
      </c>
      <c r="H23" t="s">
        <v>170</v>
      </c>
      <c r="N23" s="33" t="s">
        <v>113</v>
      </c>
    </row>
    <row r="24" spans="2:14" x14ac:dyDescent="0.25">
      <c r="B24" t="s">
        <v>88</v>
      </c>
      <c r="C24" s="19" t="e">
        <f>COUNTIF('[1]Report Format'!$B$8:$B$23,B24)</f>
        <v>#VALUE!</v>
      </c>
      <c r="F24" s="61" t="s">
        <v>119</v>
      </c>
      <c r="G24" s="61" t="s">
        <v>127</v>
      </c>
      <c r="H24" s="61" t="s">
        <v>169</v>
      </c>
      <c r="N24" s="33" t="s">
        <v>120</v>
      </c>
    </row>
    <row r="25" spans="2:14" x14ac:dyDescent="0.25">
      <c r="B25" t="s">
        <v>89</v>
      </c>
      <c r="C25" s="19" t="e">
        <f>COUNTIF('[1]Report Format'!$B$8:$B$23,B25)</f>
        <v>#VALUE!</v>
      </c>
      <c r="F25" s="61" t="s">
        <v>120</v>
      </c>
      <c r="G25" s="61" t="s">
        <v>128</v>
      </c>
      <c r="H25" s="61" t="s">
        <v>168</v>
      </c>
      <c r="N25" s="33" t="s">
        <v>118</v>
      </c>
    </row>
    <row r="26" spans="2:14" x14ac:dyDescent="0.25">
      <c r="B26" t="s">
        <v>90</v>
      </c>
      <c r="C26" s="19" t="e">
        <f>COUNTIF('[1]Report Format'!$B$8:$B$23,B26)</f>
        <v>#VALUE!</v>
      </c>
      <c r="F26" s="61" t="s">
        <v>121</v>
      </c>
      <c r="G26" s="61" t="s">
        <v>129</v>
      </c>
      <c r="H26" s="61" t="s">
        <v>114</v>
      </c>
      <c r="N26" s="33" t="s">
        <v>119</v>
      </c>
    </row>
    <row r="27" spans="2:14" x14ac:dyDescent="0.25">
      <c r="B27" t="s">
        <v>91</v>
      </c>
      <c r="C27" s="19" t="e">
        <f>COUNTIF('[1]Report Format'!$B$8:$B$23,B27)</f>
        <v>#VALUE!</v>
      </c>
      <c r="F27" s="61" t="s">
        <v>122</v>
      </c>
      <c r="G27" s="61" t="s">
        <v>130</v>
      </c>
      <c r="H27" s="62" t="s">
        <v>116</v>
      </c>
      <c r="N27" s="33" t="s">
        <v>121</v>
      </c>
    </row>
    <row r="28" spans="2:14" x14ac:dyDescent="0.25">
      <c r="C28" s="19" t="e">
        <f>SUM(C22:C27)</f>
        <v>#VALUE!</v>
      </c>
      <c r="F28" s="61" t="s">
        <v>123</v>
      </c>
      <c r="G28" s="61" t="s">
        <v>131</v>
      </c>
      <c r="H28" s="62" t="s">
        <v>117</v>
      </c>
      <c r="N28" s="33" t="s">
        <v>122</v>
      </c>
    </row>
    <row r="29" spans="2:14" x14ac:dyDescent="0.25">
      <c r="F29" s="61" t="s">
        <v>124</v>
      </c>
      <c r="G29" s="61" t="s">
        <v>132</v>
      </c>
      <c r="N29" s="33" t="s">
        <v>123</v>
      </c>
    </row>
    <row r="30" spans="2:14" x14ac:dyDescent="0.25">
      <c r="N30" s="33" t="s">
        <v>124</v>
      </c>
    </row>
    <row r="31" spans="2:14" x14ac:dyDescent="0.25">
      <c r="N31" s="33" t="s">
        <v>125</v>
      </c>
    </row>
    <row r="32" spans="2:14" x14ac:dyDescent="0.25">
      <c r="N32" s="33" t="s">
        <v>126</v>
      </c>
    </row>
    <row r="33" spans="14:14" x14ac:dyDescent="0.25">
      <c r="N33" s="33" t="s">
        <v>127</v>
      </c>
    </row>
    <row r="34" spans="14:14" x14ac:dyDescent="0.25">
      <c r="N34" s="33" t="s">
        <v>128</v>
      </c>
    </row>
    <row r="35" spans="14:14" x14ac:dyDescent="0.25">
      <c r="N35" s="33" t="s">
        <v>129</v>
      </c>
    </row>
    <row r="36" spans="14:14" x14ac:dyDescent="0.25">
      <c r="N36" s="33" t="s">
        <v>130</v>
      </c>
    </row>
    <row r="37" spans="14:14" x14ac:dyDescent="0.25">
      <c r="N37" s="33" t="s">
        <v>131</v>
      </c>
    </row>
    <row r="39" spans="14:14" x14ac:dyDescent="0.25">
      <c r="N39" s="33" t="s">
        <v>115</v>
      </c>
    </row>
    <row r="40" spans="14:14" x14ac:dyDescent="0.25">
      <c r="N40" s="33" t="s">
        <v>114</v>
      </c>
    </row>
    <row r="41" spans="14:14" x14ac:dyDescent="0.25">
      <c r="N41" s="33" t="s">
        <v>116</v>
      </c>
    </row>
    <row r="42" spans="14:14" x14ac:dyDescent="0.25">
      <c r="N42" s="33" t="s">
        <v>117</v>
      </c>
    </row>
  </sheetData>
  <sortState xmlns:xlrd2="http://schemas.microsoft.com/office/spreadsheetml/2017/richdata2" ref="N22:N42">
    <sortCondition ref="N22:N42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E8CC4-BCDC-440A-A464-3C745DBFF3BA}">
  <sheetPr codeName="Sheet7"/>
  <dimension ref="B1:E22"/>
  <sheetViews>
    <sheetView workbookViewId="0">
      <selection activeCell="H11" sqref="H11"/>
    </sheetView>
  </sheetViews>
  <sheetFormatPr defaultRowHeight="15" x14ac:dyDescent="0.25"/>
  <cols>
    <col min="2" max="2" width="7.28515625" customWidth="1"/>
    <col min="3" max="3" width="12.28515625" bestFit="1" customWidth="1"/>
    <col min="4" max="4" width="15.5703125" bestFit="1" customWidth="1"/>
    <col min="5" max="5" width="9.140625" customWidth="1"/>
  </cols>
  <sheetData>
    <row r="1" spans="2:5" x14ac:dyDescent="0.25">
      <c r="B1" s="37" t="s">
        <v>51</v>
      </c>
      <c r="C1" s="38" t="s">
        <v>52</v>
      </c>
      <c r="D1" s="38" t="s">
        <v>53</v>
      </c>
      <c r="E1" s="37" t="s">
        <v>54</v>
      </c>
    </row>
    <row r="2" spans="2:5" x14ac:dyDescent="0.25">
      <c r="B2" s="11">
        <v>2017</v>
      </c>
      <c r="C2" s="11" t="s">
        <v>55</v>
      </c>
      <c r="D2" s="11" t="s">
        <v>56</v>
      </c>
      <c r="E2" s="75">
        <v>20000</v>
      </c>
    </row>
    <row r="3" spans="2:5" x14ac:dyDescent="0.25">
      <c r="B3" s="11">
        <v>2015</v>
      </c>
      <c r="C3" s="11" t="s">
        <v>57</v>
      </c>
      <c r="D3" s="11" t="s">
        <v>58</v>
      </c>
      <c r="E3" s="75">
        <v>3700</v>
      </c>
    </row>
    <row r="4" spans="2:5" x14ac:dyDescent="0.25">
      <c r="B4" s="11">
        <v>2017</v>
      </c>
      <c r="C4" s="11" t="s">
        <v>57</v>
      </c>
      <c r="D4" s="11" t="s">
        <v>59</v>
      </c>
      <c r="E4" s="75">
        <v>4000</v>
      </c>
    </row>
    <row r="5" spans="2:5" x14ac:dyDescent="0.25">
      <c r="B5" s="11">
        <v>2015</v>
      </c>
      <c r="C5" s="11" t="s">
        <v>55</v>
      </c>
      <c r="D5" s="11" t="s">
        <v>62</v>
      </c>
      <c r="E5" s="75">
        <v>2300</v>
      </c>
    </row>
    <row r="6" spans="2:5" x14ac:dyDescent="0.25">
      <c r="B6" s="11">
        <v>2016</v>
      </c>
      <c r="C6" s="11" t="s">
        <v>57</v>
      </c>
      <c r="D6" s="11" t="s">
        <v>58</v>
      </c>
      <c r="E6" s="75">
        <v>2300</v>
      </c>
    </row>
    <row r="7" spans="2:5" x14ac:dyDescent="0.25">
      <c r="B7" s="11">
        <v>2016</v>
      </c>
      <c r="C7" s="11" t="s">
        <v>55</v>
      </c>
      <c r="D7" s="11" t="s">
        <v>63</v>
      </c>
      <c r="E7" s="75">
        <v>3400</v>
      </c>
    </row>
    <row r="8" spans="2:5" x14ac:dyDescent="0.25">
      <c r="B8" s="11">
        <v>2016</v>
      </c>
      <c r="C8" s="11" t="s">
        <v>64</v>
      </c>
      <c r="D8" s="11" t="s">
        <v>65</v>
      </c>
      <c r="E8" s="75">
        <v>6300</v>
      </c>
    </row>
    <row r="9" spans="2:5" x14ac:dyDescent="0.25">
      <c r="B9" s="11">
        <v>2017</v>
      </c>
      <c r="C9" s="11" t="s">
        <v>55</v>
      </c>
      <c r="D9" s="11" t="s">
        <v>63</v>
      </c>
      <c r="E9" s="75">
        <v>5400</v>
      </c>
    </row>
    <row r="10" spans="2:5" x14ac:dyDescent="0.25">
      <c r="B10" s="11">
        <v>2015</v>
      </c>
      <c r="C10" s="11" t="s">
        <v>66</v>
      </c>
      <c r="D10" s="11" t="s">
        <v>69</v>
      </c>
      <c r="E10" s="75">
        <v>10000</v>
      </c>
    </row>
    <row r="11" spans="2:5" x14ac:dyDescent="0.25">
      <c r="B11" s="11">
        <v>2015</v>
      </c>
      <c r="C11" s="11" t="s">
        <v>55</v>
      </c>
      <c r="D11" s="11" t="s">
        <v>70</v>
      </c>
      <c r="E11" s="75">
        <v>500</v>
      </c>
    </row>
    <row r="12" spans="2:5" x14ac:dyDescent="0.25">
      <c r="B12" s="11">
        <v>2016</v>
      </c>
      <c r="C12" s="11" t="s">
        <v>57</v>
      </c>
      <c r="D12" s="11" t="s">
        <v>82</v>
      </c>
      <c r="E12" s="75">
        <v>15600</v>
      </c>
    </row>
    <row r="13" spans="2:5" x14ac:dyDescent="0.25">
      <c r="B13" s="11">
        <v>2016</v>
      </c>
      <c r="C13" s="11" t="s">
        <v>55</v>
      </c>
      <c r="D13" s="11" t="s">
        <v>81</v>
      </c>
      <c r="E13" s="75">
        <v>1500</v>
      </c>
    </row>
    <row r="14" spans="2:5" x14ac:dyDescent="0.25">
      <c r="B14" s="11">
        <v>2017</v>
      </c>
      <c r="C14" s="11" t="s">
        <v>55</v>
      </c>
      <c r="D14" s="11" t="s">
        <v>81</v>
      </c>
      <c r="E14" s="75">
        <v>6200</v>
      </c>
    </row>
    <row r="15" spans="2:5" x14ac:dyDescent="0.25">
      <c r="B15" s="11">
        <v>2017</v>
      </c>
      <c r="C15" s="11" t="s">
        <v>57</v>
      </c>
      <c r="D15" s="11" t="s">
        <v>82</v>
      </c>
      <c r="E15" s="75">
        <v>27000</v>
      </c>
    </row>
    <row r="16" spans="2:5" x14ac:dyDescent="0.25">
      <c r="B16" s="11">
        <v>2016</v>
      </c>
      <c r="C16" s="11" t="s">
        <v>55</v>
      </c>
      <c r="D16" s="11" t="s">
        <v>83</v>
      </c>
      <c r="E16" s="75">
        <v>2800</v>
      </c>
    </row>
    <row r="17" spans="2:5" x14ac:dyDescent="0.25">
      <c r="B17" s="11">
        <v>2016</v>
      </c>
      <c r="C17" s="11" t="s">
        <v>64</v>
      </c>
      <c r="D17" s="11" t="s">
        <v>74</v>
      </c>
      <c r="E17" s="75">
        <v>6700</v>
      </c>
    </row>
    <row r="18" spans="2:5" x14ac:dyDescent="0.25">
      <c r="B18" s="11">
        <v>2015</v>
      </c>
      <c r="C18" s="11" t="s">
        <v>57</v>
      </c>
      <c r="D18" s="11" t="s">
        <v>82</v>
      </c>
      <c r="E18" s="75">
        <v>13300</v>
      </c>
    </row>
    <row r="19" spans="2:5" x14ac:dyDescent="0.25">
      <c r="B19" s="11">
        <v>2015</v>
      </c>
      <c r="C19" s="11" t="s">
        <v>64</v>
      </c>
      <c r="D19" s="11" t="s">
        <v>74</v>
      </c>
      <c r="E19" s="75">
        <v>3200</v>
      </c>
    </row>
    <row r="20" spans="2:5" x14ac:dyDescent="0.25">
      <c r="B20" s="11">
        <v>2017</v>
      </c>
      <c r="C20" s="11" t="s">
        <v>57</v>
      </c>
      <c r="D20" s="11" t="s">
        <v>60</v>
      </c>
      <c r="E20" s="75">
        <v>23000</v>
      </c>
    </row>
    <row r="21" spans="2:5" x14ac:dyDescent="0.25">
      <c r="B21" s="11">
        <v>2015</v>
      </c>
      <c r="C21" s="11" t="s">
        <v>57</v>
      </c>
      <c r="D21" s="11" t="s">
        <v>59</v>
      </c>
      <c r="E21" s="75">
        <v>700</v>
      </c>
    </row>
    <row r="22" spans="2:5" x14ac:dyDescent="0.25">
      <c r="B22" s="11">
        <v>2015</v>
      </c>
      <c r="C22" s="11" t="s">
        <v>66</v>
      </c>
      <c r="D22" s="11" t="s">
        <v>68</v>
      </c>
      <c r="E22" s="75">
        <v>1300</v>
      </c>
    </row>
  </sheetData>
  <phoneticPr fontId="25" type="noConversion"/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1970-5411-4185-924E-218CE4755ABA}">
  <sheetPr codeName="Sheet8"/>
  <dimension ref="B2:N11"/>
  <sheetViews>
    <sheetView workbookViewId="0">
      <selection activeCell="N10" sqref="N10:N15"/>
    </sheetView>
  </sheetViews>
  <sheetFormatPr defaultRowHeight="15" x14ac:dyDescent="0.25"/>
  <cols>
    <col min="1" max="1" width="2.28515625" customWidth="1"/>
    <col min="2" max="2" width="10.5703125" bestFit="1" customWidth="1"/>
    <col min="8" max="8" width="2.5703125" customWidth="1"/>
    <col min="9" max="9" width="10.5703125" bestFit="1" customWidth="1"/>
  </cols>
  <sheetData>
    <row r="2" spans="2:14" ht="19.5" x14ac:dyDescent="0.35">
      <c r="B2" s="76" t="s">
        <v>180</v>
      </c>
      <c r="C2" s="76"/>
      <c r="D2" s="76"/>
      <c r="E2" s="76"/>
      <c r="F2" s="76"/>
      <c r="G2" s="76"/>
      <c r="H2" s="77"/>
      <c r="I2" s="76" t="s">
        <v>179</v>
      </c>
      <c r="J2" s="42"/>
      <c r="K2" s="42"/>
      <c r="L2" s="42"/>
      <c r="M2" s="42"/>
      <c r="N2" s="42"/>
    </row>
    <row r="3" spans="2:14" x14ac:dyDescent="0.25">
      <c r="B3" s="40" t="s">
        <v>140</v>
      </c>
      <c r="C3" s="39" t="s">
        <v>135</v>
      </c>
      <c r="D3" s="39" t="s">
        <v>136</v>
      </c>
      <c r="E3" s="39" t="s">
        <v>137</v>
      </c>
      <c r="F3" s="39" t="s">
        <v>138</v>
      </c>
      <c r="G3" s="39" t="s">
        <v>139</v>
      </c>
      <c r="I3" s="40" t="s">
        <v>140</v>
      </c>
      <c r="J3" s="39" t="s">
        <v>135</v>
      </c>
      <c r="K3" s="39" t="s">
        <v>136</v>
      </c>
      <c r="L3" s="39" t="s">
        <v>137</v>
      </c>
      <c r="M3" s="39" t="s">
        <v>138</v>
      </c>
      <c r="N3" s="39" t="s">
        <v>139</v>
      </c>
    </row>
    <row r="4" spans="2:14" x14ac:dyDescent="0.25">
      <c r="B4" t="s">
        <v>86</v>
      </c>
      <c r="D4" s="41"/>
      <c r="E4" s="41"/>
      <c r="I4" t="s">
        <v>86</v>
      </c>
      <c r="K4">
        <v>1</v>
      </c>
      <c r="L4">
        <v>1</v>
      </c>
    </row>
    <row r="5" spans="2:14" x14ac:dyDescent="0.25">
      <c r="B5" t="s">
        <v>87</v>
      </c>
      <c r="C5" s="41"/>
      <c r="D5" s="41"/>
      <c r="I5" t="s">
        <v>87</v>
      </c>
      <c r="J5">
        <v>1</v>
      </c>
      <c r="K5">
        <v>1</v>
      </c>
    </row>
    <row r="6" spans="2:14" x14ac:dyDescent="0.25">
      <c r="B6" t="s">
        <v>88</v>
      </c>
      <c r="E6" s="41"/>
      <c r="F6" s="41"/>
      <c r="I6" t="s">
        <v>88</v>
      </c>
      <c r="L6">
        <v>1</v>
      </c>
      <c r="M6">
        <v>1</v>
      </c>
    </row>
    <row r="7" spans="2:14" x14ac:dyDescent="0.25">
      <c r="B7" t="s">
        <v>89</v>
      </c>
      <c r="F7" s="41"/>
      <c r="G7" s="41"/>
      <c r="I7" t="s">
        <v>89</v>
      </c>
      <c r="M7">
        <v>1</v>
      </c>
      <c r="N7">
        <v>1</v>
      </c>
    </row>
    <row r="8" spans="2:14" x14ac:dyDescent="0.25">
      <c r="B8" t="s">
        <v>90</v>
      </c>
      <c r="D8" s="41"/>
      <c r="E8" s="41"/>
      <c r="I8" t="s">
        <v>90</v>
      </c>
      <c r="K8">
        <v>1</v>
      </c>
      <c r="L8">
        <v>1</v>
      </c>
    </row>
    <row r="9" spans="2:14" x14ac:dyDescent="0.25">
      <c r="B9" t="s">
        <v>91</v>
      </c>
      <c r="C9" s="41"/>
      <c r="D9" s="41"/>
      <c r="I9" t="s">
        <v>91</v>
      </c>
      <c r="J9">
        <v>1</v>
      </c>
      <c r="K9">
        <v>1</v>
      </c>
    </row>
    <row r="11" spans="2:14" x14ac:dyDescent="0.25">
      <c r="I11">
        <f>COUNT(J4:N9)</f>
        <v>12</v>
      </c>
    </row>
  </sheetData>
  <conditionalFormatting sqref="J4:N9">
    <cfRule type="cellIs" dxfId="1" priority="1" operator="equal">
      <formula>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D294A-74F5-448F-B567-1FE2EE75D5FB}">
  <sheetPr codeName="Sheet9"/>
  <dimension ref="B2:H36"/>
  <sheetViews>
    <sheetView workbookViewId="0">
      <selection activeCell="F3" sqref="F3"/>
    </sheetView>
  </sheetViews>
  <sheetFormatPr defaultRowHeight="15" x14ac:dyDescent="0.25"/>
  <cols>
    <col min="2" max="2" width="10.5703125" bestFit="1" customWidth="1"/>
    <col min="3" max="3" width="11.5703125" customWidth="1"/>
    <col min="4" max="4" width="11.5703125" bestFit="1" customWidth="1"/>
    <col min="6" max="6" width="12.7109375" customWidth="1"/>
    <col min="7" max="7" width="9.85546875" customWidth="1"/>
    <col min="8" max="8" width="11.5703125" bestFit="1" customWidth="1"/>
  </cols>
  <sheetData>
    <row r="2" spans="2:8" ht="27.75" customHeight="1" x14ac:dyDescent="0.25">
      <c r="B2" s="83" t="s">
        <v>171</v>
      </c>
      <c r="C2" s="83"/>
      <c r="D2" s="83"/>
      <c r="E2" s="65"/>
      <c r="F2" s="66" t="s">
        <v>177</v>
      </c>
      <c r="G2" s="24"/>
      <c r="H2" s="24"/>
    </row>
    <row r="3" spans="2:8" x14ac:dyDescent="0.25">
      <c r="B3" s="64"/>
      <c r="C3" s="64"/>
      <c r="D3" s="64"/>
      <c r="F3" s="64"/>
      <c r="G3" s="64"/>
      <c r="H3" s="64"/>
    </row>
    <row r="4" spans="2:8" ht="18.75" x14ac:dyDescent="0.3">
      <c r="B4" s="43">
        <v>2020</v>
      </c>
      <c r="C4" s="43"/>
      <c r="D4" s="43"/>
      <c r="F4" s="26">
        <v>2020</v>
      </c>
      <c r="G4" s="26"/>
      <c r="H4" s="26"/>
    </row>
    <row r="5" spans="2:8" ht="18.75" x14ac:dyDescent="0.3">
      <c r="B5" s="44" t="s">
        <v>95</v>
      </c>
      <c r="C5" s="44"/>
      <c r="D5" s="44"/>
      <c r="F5" s="22" t="s">
        <v>95</v>
      </c>
      <c r="G5" s="22"/>
      <c r="H5" s="22"/>
    </row>
    <row r="6" spans="2:8" x14ac:dyDescent="0.25">
      <c r="B6" t="s">
        <v>86</v>
      </c>
      <c r="C6" s="15">
        <v>232</v>
      </c>
      <c r="D6" s="16">
        <v>24756.89</v>
      </c>
      <c r="F6" t="s">
        <v>86</v>
      </c>
      <c r="G6" s="15">
        <v>232</v>
      </c>
      <c r="H6" s="16">
        <v>24756.89</v>
      </c>
    </row>
    <row r="7" spans="2:8" x14ac:dyDescent="0.25">
      <c r="B7" s="45" t="s">
        <v>87</v>
      </c>
      <c r="C7" s="46">
        <v>81</v>
      </c>
      <c r="D7" s="47">
        <v>4029.25</v>
      </c>
      <c r="F7" s="41" t="s">
        <v>87</v>
      </c>
      <c r="G7" s="67">
        <v>81</v>
      </c>
      <c r="H7" s="68">
        <v>4029.25</v>
      </c>
    </row>
    <row r="8" spans="2:8" x14ac:dyDescent="0.25">
      <c r="B8" t="s">
        <v>88</v>
      </c>
      <c r="C8" s="15">
        <v>170</v>
      </c>
      <c r="D8" s="16">
        <v>14055.87</v>
      </c>
      <c r="F8" t="s">
        <v>88</v>
      </c>
      <c r="G8" s="15">
        <v>170</v>
      </c>
      <c r="H8" s="16">
        <v>14055.87</v>
      </c>
    </row>
    <row r="9" spans="2:8" x14ac:dyDescent="0.25">
      <c r="B9" t="s">
        <v>89</v>
      </c>
      <c r="C9" s="15">
        <v>397</v>
      </c>
      <c r="D9" s="16">
        <v>40826.370000000003</v>
      </c>
      <c r="F9" t="s">
        <v>89</v>
      </c>
      <c r="G9" s="15">
        <v>397</v>
      </c>
      <c r="H9" s="16">
        <v>40826.370000000003</v>
      </c>
    </row>
    <row r="10" spans="2:8" x14ac:dyDescent="0.25">
      <c r="B10" s="48" t="s">
        <v>90</v>
      </c>
      <c r="C10" s="49">
        <v>209</v>
      </c>
      <c r="D10" s="50">
        <v>31433.16</v>
      </c>
      <c r="F10" s="41" t="s">
        <v>90</v>
      </c>
      <c r="G10" s="67">
        <v>209</v>
      </c>
      <c r="H10" s="68">
        <v>31433.16</v>
      </c>
    </row>
    <row r="11" spans="2:8" x14ac:dyDescent="0.25">
      <c r="B11" t="s">
        <v>91</v>
      </c>
      <c r="C11" s="15">
        <v>422</v>
      </c>
      <c r="D11" s="16">
        <v>59827.19</v>
      </c>
      <c r="F11" t="s">
        <v>91</v>
      </c>
      <c r="G11" s="15">
        <v>422</v>
      </c>
      <c r="H11" s="16">
        <v>59827.19</v>
      </c>
    </row>
    <row r="12" spans="2:8" x14ac:dyDescent="0.25">
      <c r="C12" s="15"/>
      <c r="D12" s="16"/>
      <c r="G12" s="15"/>
      <c r="H12" s="16"/>
    </row>
    <row r="13" spans="2:8" ht="18.75" x14ac:dyDescent="0.3">
      <c r="B13" s="44" t="s">
        <v>96</v>
      </c>
      <c r="C13" s="44"/>
      <c r="D13" s="44"/>
      <c r="F13" s="22" t="s">
        <v>96</v>
      </c>
      <c r="G13" s="22"/>
      <c r="H13" s="22"/>
    </row>
    <row r="14" spans="2:8" x14ac:dyDescent="0.25">
      <c r="B14" t="s">
        <v>86</v>
      </c>
      <c r="C14" s="15">
        <v>58</v>
      </c>
      <c r="D14" s="16">
        <v>7553.95</v>
      </c>
      <c r="F14" t="s">
        <v>86</v>
      </c>
      <c r="G14" s="15">
        <v>58</v>
      </c>
      <c r="H14" s="16">
        <v>7553.95</v>
      </c>
    </row>
    <row r="15" spans="2:8" x14ac:dyDescent="0.25">
      <c r="B15" t="s">
        <v>92</v>
      </c>
      <c r="C15" s="15">
        <v>623</v>
      </c>
      <c r="D15" s="16">
        <v>49400.070000000007</v>
      </c>
      <c r="F15" t="s">
        <v>92</v>
      </c>
      <c r="G15" s="15">
        <v>623</v>
      </c>
      <c r="H15" s="16">
        <v>49400.070000000007</v>
      </c>
    </row>
    <row r="16" spans="2:8" x14ac:dyDescent="0.25">
      <c r="B16" t="s">
        <v>87</v>
      </c>
      <c r="C16" s="15">
        <v>885</v>
      </c>
      <c r="D16" s="16">
        <v>120626.31000000004</v>
      </c>
      <c r="F16" t="s">
        <v>87</v>
      </c>
      <c r="G16" s="15">
        <v>885</v>
      </c>
      <c r="H16" s="16">
        <v>120626.31000000004</v>
      </c>
    </row>
    <row r="17" spans="2:8" x14ac:dyDescent="0.25">
      <c r="B17" t="s">
        <v>88</v>
      </c>
      <c r="C17" s="15">
        <v>699</v>
      </c>
      <c r="D17" s="16">
        <v>89663.200000000012</v>
      </c>
      <c r="F17" t="s">
        <v>88</v>
      </c>
      <c r="G17" s="15">
        <v>699</v>
      </c>
      <c r="H17" s="16">
        <v>89663.200000000012</v>
      </c>
    </row>
    <row r="18" spans="2:8" x14ac:dyDescent="0.25">
      <c r="B18" t="s">
        <v>93</v>
      </c>
      <c r="C18" s="15">
        <v>699</v>
      </c>
      <c r="D18" s="16">
        <v>95850.359999999986</v>
      </c>
      <c r="F18" t="s">
        <v>93</v>
      </c>
      <c r="G18" s="15">
        <v>699</v>
      </c>
      <c r="H18" s="16">
        <v>95850.359999999986</v>
      </c>
    </row>
    <row r="19" spans="2:8" x14ac:dyDescent="0.25">
      <c r="B19" t="s">
        <v>94</v>
      </c>
      <c r="C19" s="15">
        <v>539</v>
      </c>
      <c r="D19" s="16">
        <v>71168.14</v>
      </c>
      <c r="F19" t="s">
        <v>94</v>
      </c>
      <c r="G19" s="15">
        <v>539</v>
      </c>
      <c r="H19" s="16">
        <v>71168.14</v>
      </c>
    </row>
    <row r="20" spans="2:8" x14ac:dyDescent="0.25">
      <c r="C20" s="15"/>
      <c r="D20" s="16"/>
      <c r="G20" s="15"/>
      <c r="H20" s="16"/>
    </row>
    <row r="21" spans="2:8" ht="18.75" x14ac:dyDescent="0.3">
      <c r="B21" s="43">
        <v>2021</v>
      </c>
      <c r="C21" s="43"/>
      <c r="D21" s="43"/>
      <c r="F21" s="26">
        <v>2021</v>
      </c>
      <c r="G21" s="26"/>
      <c r="H21" s="26"/>
    </row>
    <row r="22" spans="2:8" ht="18.75" x14ac:dyDescent="0.3">
      <c r="B22" s="44" t="s">
        <v>95</v>
      </c>
      <c r="C22" s="44"/>
      <c r="D22" s="44"/>
      <c r="F22" s="22" t="s">
        <v>95</v>
      </c>
      <c r="G22" s="22"/>
      <c r="H22" s="22"/>
    </row>
    <row r="23" spans="2:8" x14ac:dyDescent="0.25">
      <c r="B23" t="s">
        <v>86</v>
      </c>
      <c r="C23" s="15">
        <v>228</v>
      </c>
      <c r="D23" s="16">
        <v>40396.639999999999</v>
      </c>
      <c r="F23" t="s">
        <v>86</v>
      </c>
      <c r="G23" s="15">
        <v>228</v>
      </c>
      <c r="H23" s="16">
        <v>40396.639999999999</v>
      </c>
    </row>
    <row r="24" spans="2:8" x14ac:dyDescent="0.25">
      <c r="B24" t="s">
        <v>87</v>
      </c>
      <c r="C24" s="15">
        <v>39</v>
      </c>
      <c r="D24" s="16">
        <v>4657.1099999999997</v>
      </c>
      <c r="F24" t="s">
        <v>87</v>
      </c>
      <c r="G24" s="15">
        <v>39</v>
      </c>
      <c r="H24" s="16">
        <v>4657.1099999999997</v>
      </c>
    </row>
    <row r="25" spans="2:8" x14ac:dyDescent="0.25">
      <c r="B25" t="s">
        <v>88</v>
      </c>
      <c r="C25" s="15">
        <v>44</v>
      </c>
      <c r="D25" s="16">
        <v>5892.65</v>
      </c>
      <c r="F25" t="s">
        <v>88</v>
      </c>
      <c r="G25" s="15">
        <v>44</v>
      </c>
      <c r="H25" s="16">
        <v>5892.65</v>
      </c>
    </row>
    <row r="26" spans="2:8" x14ac:dyDescent="0.25">
      <c r="B26" t="s">
        <v>89</v>
      </c>
      <c r="C26" s="15">
        <v>276</v>
      </c>
      <c r="D26" s="16">
        <v>17181.580000000002</v>
      </c>
      <c r="F26" t="s">
        <v>89</v>
      </c>
      <c r="G26" s="15">
        <v>276</v>
      </c>
      <c r="H26" s="16">
        <v>17181.580000000002</v>
      </c>
    </row>
    <row r="27" spans="2:8" x14ac:dyDescent="0.25">
      <c r="B27" t="s">
        <v>90</v>
      </c>
      <c r="C27" s="15">
        <v>143</v>
      </c>
      <c r="D27" s="16">
        <v>19691.89</v>
      </c>
      <c r="F27" t="s">
        <v>90</v>
      </c>
      <c r="G27" s="15">
        <v>143</v>
      </c>
      <c r="H27" s="16">
        <v>19691.89</v>
      </c>
    </row>
    <row r="28" spans="2:8" x14ac:dyDescent="0.25">
      <c r="B28" t="s">
        <v>91</v>
      </c>
      <c r="C28" s="15">
        <v>268</v>
      </c>
      <c r="D28" s="16">
        <v>41903.64</v>
      </c>
      <c r="F28" t="s">
        <v>91</v>
      </c>
      <c r="G28" s="15">
        <v>268</v>
      </c>
      <c r="H28" s="16">
        <v>41903.64</v>
      </c>
    </row>
    <row r="29" spans="2:8" x14ac:dyDescent="0.25">
      <c r="C29" s="15"/>
      <c r="D29" s="16"/>
      <c r="G29" s="15"/>
      <c r="H29" s="16"/>
    </row>
    <row r="30" spans="2:8" ht="18.75" x14ac:dyDescent="0.3">
      <c r="B30" s="44" t="s">
        <v>96</v>
      </c>
      <c r="C30" s="44"/>
      <c r="D30" s="44"/>
      <c r="F30" s="22" t="s">
        <v>96</v>
      </c>
      <c r="G30" s="22"/>
      <c r="H30" s="22"/>
    </row>
    <row r="31" spans="2:8" x14ac:dyDescent="0.25">
      <c r="B31" t="s">
        <v>86</v>
      </c>
      <c r="C31" s="15">
        <v>27</v>
      </c>
      <c r="D31" s="16">
        <v>3654</v>
      </c>
      <c r="F31" t="s">
        <v>86</v>
      </c>
      <c r="G31" s="15">
        <v>27</v>
      </c>
      <c r="H31" s="16">
        <v>3654</v>
      </c>
    </row>
    <row r="32" spans="2:8" x14ac:dyDescent="0.25">
      <c r="B32" t="s">
        <v>92</v>
      </c>
      <c r="C32" s="15">
        <v>337</v>
      </c>
      <c r="D32" s="16">
        <v>43263.950000000004</v>
      </c>
      <c r="F32" t="s">
        <v>92</v>
      </c>
      <c r="G32" s="15">
        <v>337</v>
      </c>
      <c r="H32" s="16">
        <v>43263.950000000004</v>
      </c>
    </row>
    <row r="33" spans="2:8" x14ac:dyDescent="0.25">
      <c r="B33" t="s">
        <v>87</v>
      </c>
      <c r="C33" s="15">
        <v>520</v>
      </c>
      <c r="D33" s="16">
        <v>46505.899999999994</v>
      </c>
      <c r="F33" t="s">
        <v>87</v>
      </c>
      <c r="G33" s="15">
        <v>520</v>
      </c>
      <c r="H33" s="16">
        <v>46505.899999999994</v>
      </c>
    </row>
    <row r="34" spans="2:8" x14ac:dyDescent="0.25">
      <c r="B34" t="s">
        <v>88</v>
      </c>
      <c r="C34" s="15">
        <v>506</v>
      </c>
      <c r="D34" s="16">
        <v>73360.590000000011</v>
      </c>
      <c r="F34" t="s">
        <v>88</v>
      </c>
      <c r="G34" s="15">
        <v>506</v>
      </c>
      <c r="H34" s="16">
        <v>73360.590000000011</v>
      </c>
    </row>
    <row r="35" spans="2:8" x14ac:dyDescent="0.25">
      <c r="B35" t="s">
        <v>93</v>
      </c>
      <c r="C35" s="15">
        <v>487</v>
      </c>
      <c r="D35" s="16">
        <v>55787.970000000008</v>
      </c>
      <c r="F35" t="s">
        <v>93</v>
      </c>
      <c r="G35" s="15">
        <v>487</v>
      </c>
      <c r="H35" s="16">
        <v>55787.970000000008</v>
      </c>
    </row>
    <row r="36" spans="2:8" x14ac:dyDescent="0.25">
      <c r="B36" t="s">
        <v>94</v>
      </c>
      <c r="C36" s="15">
        <v>473</v>
      </c>
      <c r="D36" s="16">
        <v>73524.179999999993</v>
      </c>
      <c r="F36" t="s">
        <v>94</v>
      </c>
      <c r="G36" s="15">
        <v>473</v>
      </c>
      <c r="H36" s="16">
        <v>73524.179999999993</v>
      </c>
    </row>
  </sheetData>
  <mergeCells count="1">
    <mergeCell ref="B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D a t a M a s h u p   x m l n s = " h t t p : / / s c h e m a s . m i c r o s o f t . c o m / D a t a M a s h u p " > A A A A A K w D A A B Q S w M E F A A C A A g A b 2 I 3 U 0 Z 2 L y u n A A A A + Q A A A B I A H A B D b 2 5 m a W c v U G F j a 2 F n Z S 5 4 b W w g o h g A K K A U A A A A A A A A A A A A A A A A A A A A A A A A A A A A h c 8 x D o I w G A X g q 5 D u t A X U I P k p M a 6 S m B i N a 1 M q N E I x t F j u 5 u C R v I I k i r o 5 v p d v e O 9 x u 0 M 2 N L V 3 l Z 1 R r U 5 R g C n y p B Z t o X S Z o t 6 e / B h l D L Z c n H k p v R F r k w y m S F F l 7 S U h x D m H X Y T b r i Q h p Q E 5 5 p u d q G T D 0 Q e r / 9 h X 2 l i u h U Q M D q 8 x L M T L G C + i 2 R z T 0 Q K Z e s i V / p p w n I w p k J 8 S 1 n 1 t + 0 4 y q f 3 V H s g U g b x v s C d Q S w M E F A A C A A g A b 2 I 3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9 i N 1 N 7 j r V P o w A A A N c A A A A T A B w A R m 9 y b X V s Y X M v U 2 V j d G l v b j E u b S C i G A A o o B Q A A A A A A A A A A A A A A A A A A A A A A A A A A A B t j T E L g z A Q h f d A / k N I F w U R 2 l W c U l c X h Q 7 i E P V a x S Q n S Q S L + N + b I t 3 6 l n u 8 u / u e g 9 5 P a F h 1 z m t G C S V u l B Y G V m x S L w p u L G c K P C U s q M L V 9 h C S Y u t B p W K 1 F o x / o J 0 7 x D m K 9 6 a U G n L + + + X t 0 Q g 0 P h y 1 y Y m 4 c D F K 8 w o F 9 X s B H l i 1 7 B S k t Z X G P d F q g W r V 5 r t 0 0 d m X 7 D u / S w 8 8 Y T 7 E b A j + O G J K J v O X m X 0 A U E s B A i 0 A F A A C A A g A b 2 I 3 U 0 Z 2 L y u n A A A A + Q A A A B I A A A A A A A A A A A A A A A A A A A A A A E N v b m Z p Z y 9 Q Y W N r Y W d l L n h t b F B L A Q I t A B Q A A g A I A G 9 i N 1 M P y u m r p A A A A O k A A A A T A A A A A A A A A A A A A A A A A P M A A A B b Q 2 9 u d G V u d F 9 U e X B l c 1 0 u e G 1 s U E s B A i 0 A F A A C A A g A b 2 I 3 U 3 u O t U + j A A A A 1 w A A A B M A A A A A A A A A A A A A A A A A 5 A E A A E Z v c m 1 1 b G F z L 1 N l Y 3 R p b 2 4 x L m 1 Q S w U G A A A A A A M A A w D C A A A A 1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Q A k A A A A A A A A e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X h h b X B s Z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E Y X R l J n F 1 b 3 Q 7 X S I g L z 4 8 R W 5 0 c n k g V H l w Z T 0 i R m l s b E N v b H V t b l R 5 c G V z I i B W Y W x 1 Z T 0 i c 0 N R P T 0 i I C 8 + P E V u d H J 5 I F R 5 c G U 9 I k Z p b G x M Y X N 0 V X B k Y X R l Z C I g V m F s d W U 9 I m Q y M D I w L T E w L T E 2 V D A y O j U 0 O j M 1 L j I x O D g 4 O D N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2 I i A v P j x F b n R y e S B U e X B l P S J B Z G R l Z F R v R G F 0 Y U 1 v Z G V s I i B W Y W x 1 Z T 0 i b D A i I C 8 + P E V u d H J 5 I F R 5 c G U 9 I l J l Y 2 9 2 Z X J 5 V G F y Z 2 V 0 U 2 h l Z X Q i I F Z h b H V l P S J z R m l 4 I E R h d G U g R m 9 y b W F 0 c y I g L z 4 8 R W 5 0 c n k g V H l w Z T 0 i U m V j b 3 Z l c n l U Y X J n Z X R D b 2 x 1 b W 4 i I F Z h b H V l P S J s N C I g L z 4 8 R W 5 0 c n k g V H l w Z T 0 i U m V j b 3 Z l c n l U Y X J n Z X R S b 3 c i I F Z h b H V l P S J s M T E i I C 8 + P E V u d H J 5 I F R 5 c G U 9 I k Z p b G x U Y X J n Z X Q i I F Z h b H V l P S J z Q 2 9 y c m V j d E R h d G V z I i A v P j x F b n R y e S B U e X B l P S J R d W V y e U l E I i B W Y W x 1 Z T 0 i c z c 1 Y T F k O G I 3 L T l l M G M t N D Y 3 M i 1 i Z j F l L T k 3 M z N k Z T g 4 N z M w N y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X h h b X B s Z T I v Q X V 0 b 1 J l b W 9 2 Z W R D b 2 x 1 b W 5 z M S 5 7 R G F 0 Z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F e G F t c G x l M i 9 B d X R v U m V t b 3 Z l Z E N v b H V t b n M x L n t E Y X R l L D B 9 J n F 1 b 3 Q 7 X S w m c X V v d D t S Z W x h d G l v b n N o a X B J b m Z v J n F 1 b 3 Q 7 O l t d f S I g L z 4 8 R W 5 0 c n k g V H l w Z T 0 i R m l s b F R h c m d l d E 5 h b W V D d X N 0 b 2 1 p e m V k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R X h h b X B s Z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h h b X B s Z T I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s J e A 9 2 q K K U S v I Z j v Q N d X + A A A A A A C A A A A A A A Q Z g A A A A E A A C A A A A D N z 7 b 8 X 9 V 4 p p x W c B A L C I S m f e 8 M c H q q 5 E W g 2 3 u Y k g e d X g A A A A A O g A A A A A I A A C A A A A A n i x h 6 + 1 H j G G j F V Y j V L P k e Q R D D v 2 B C e T l n G C m X Z 4 H X l F A A A A A p h 8 Z r d g 9 k e k r Z g G k Y z T 7 s d F e D S C I T d 4 F U + n 0 G I U G o e f T O s N c X O H i f T g M C V Q o M Q b w h c P c G U n L p E c o 8 R e s m L J m P 8 k D 7 W O 2 N e e 3 G f v O p 8 Z Y u 1 k A A A A C y 9 A 8 S a b X 9 c x D p D b 0 6 r J J h U 7 1 H / 0 7 z b m R f / f P U / 6 o b K g Y 2 U B E m k S D 2 L 4 S S v T L 3 W A X m f U C E H j j + V N p y w h c 3 Q T 3 Q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A9E49C56486844AEA3493470A3BA7F" ma:contentTypeVersion="10" ma:contentTypeDescription="Create a new document." ma:contentTypeScope="" ma:versionID="ee49642cd881f6af9bd43a54f5ae3499">
  <xsd:schema xmlns:xsd="http://www.w3.org/2001/XMLSchema" xmlns:xs="http://www.w3.org/2001/XMLSchema" xmlns:p="http://schemas.microsoft.com/office/2006/metadata/properties" xmlns:ns3="04ec5a1a-e29c-407e-9660-cb4eaaff03ab" xmlns:ns4="98587d8b-32ff-4694-8d3a-6f66eb643b0d" targetNamespace="http://schemas.microsoft.com/office/2006/metadata/properties" ma:root="true" ma:fieldsID="0128113e904f3f2ca999b84155b1dfd6" ns3:_="" ns4:_="">
    <xsd:import namespace="04ec5a1a-e29c-407e-9660-cb4eaaff03ab"/>
    <xsd:import namespace="98587d8b-32ff-4694-8d3a-6f66eb643b0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ec5a1a-e29c-407e-9660-cb4eaaff03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87d8b-32ff-4694-8d3a-6f66eb643b0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00B319-165B-4AE8-A6AE-EED707A1FDFE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04ec5a1a-e29c-407e-9660-cb4eaaff03ab"/>
    <ds:schemaRef ds:uri="http://purl.org/dc/elements/1.1/"/>
    <ds:schemaRef ds:uri="98587d8b-32ff-4694-8d3a-6f66eb643b0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4B241E6-AE4C-4EA5-96CC-6E77ABF1BB4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6F14EA0-1B09-4BA6-A1E0-FED8521C2BE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F6676B0-BE5C-4C14-974A-7289CF5110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ec5a1a-e29c-407e-9660-cb4eaaff03ab"/>
    <ds:schemaRef ds:uri="98587d8b-32ff-4694-8d3a-6f66eb643b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Copyright</vt:lpstr>
      <vt:lpstr>Index</vt:lpstr>
      <vt:lpstr>Merged Cells</vt:lpstr>
      <vt:lpstr>Non-Tabular</vt:lpstr>
      <vt:lpstr>Dates as Text</vt:lpstr>
      <vt:lpstr>External Links</vt:lpstr>
      <vt:lpstr>Formatting Ranges</vt:lpstr>
      <vt:lpstr>Formatting to Encode</vt:lpstr>
      <vt:lpstr>Formatting Colours</vt:lpstr>
      <vt:lpstr>Multiple Records</vt:lpstr>
      <vt:lpstr>Sum Ranges</vt:lpstr>
      <vt:lpstr>.xls file type</vt:lpstr>
      <vt:lpstr>More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Mynda Treacy</dc:creator>
  <cp:lastModifiedBy>Mynda Treacy</cp:lastModifiedBy>
  <dcterms:created xsi:type="dcterms:W3CDTF">2019-12-23T04:48:23Z</dcterms:created>
  <dcterms:modified xsi:type="dcterms:W3CDTF">2021-09-29T03:28:13Z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0x01010076A9E49C56486844AEA3493470A3BA7F</vt:lpwstr>
  </property>
</Properties>
</file>